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B5CA86E9-7D6E-4012-AF20-DD1F39A430A0}" xr6:coauthVersionLast="36" xr6:coauthVersionMax="36" xr10:uidLastSave="{00000000-0000-0000-0000-000000000000}"/>
  <bookViews>
    <workbookView xWindow="0" yWindow="0" windowWidth="20490" windowHeight="7425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723" i="251" l="1"/>
  <c r="G723" i="251"/>
  <c r="F723" i="251"/>
  <c r="E723" i="251"/>
  <c r="D723" i="251"/>
  <c r="C723" i="251"/>
  <c r="B723" i="251"/>
  <c r="J721" i="251"/>
  <c r="K721" i="251" s="1"/>
  <c r="H721" i="25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V722" i="249"/>
  <c r="S722" i="249"/>
  <c r="R722" i="249"/>
  <c r="Q722" i="249"/>
  <c r="P722" i="249"/>
  <c r="O722" i="249"/>
  <c r="N722" i="249"/>
  <c r="M722" i="249"/>
  <c r="L722" i="249"/>
  <c r="K722" i="249"/>
  <c r="J722" i="249"/>
  <c r="I722" i="249"/>
  <c r="H722" i="249"/>
  <c r="G722" i="249"/>
  <c r="F722" i="249"/>
  <c r="E722" i="249"/>
  <c r="D722" i="249"/>
  <c r="C722" i="249"/>
  <c r="B722" i="249"/>
  <c r="T720" i="249"/>
  <c r="V720" i="249" s="1"/>
  <c r="W720" i="249" s="1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T718" i="249"/>
  <c r="S718" i="249"/>
  <c r="R718" i="249"/>
  <c r="Q718" i="249"/>
  <c r="P718" i="249"/>
  <c r="O718" i="249"/>
  <c r="N718" i="249"/>
  <c r="M718" i="249"/>
  <c r="L718" i="249"/>
  <c r="K718" i="249"/>
  <c r="J718" i="249"/>
  <c r="I718" i="249"/>
  <c r="H718" i="249"/>
  <c r="G718" i="249"/>
  <c r="F718" i="249"/>
  <c r="E718" i="249"/>
  <c r="D718" i="249"/>
  <c r="C718" i="249"/>
  <c r="B718" i="249"/>
  <c r="J710" i="251" l="1"/>
  <c r="G710" i="251"/>
  <c r="F710" i="251"/>
  <c r="E710" i="251"/>
  <c r="D710" i="251"/>
  <c r="C710" i="251"/>
  <c r="B710" i="251"/>
  <c r="J708" i="251"/>
  <c r="K708" i="251" s="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K671" i="250"/>
  <c r="H671" i="250"/>
  <c r="G671" i="250"/>
  <c r="F671" i="250"/>
  <c r="E671" i="250"/>
  <c r="D671" i="250"/>
  <c r="C671" i="250"/>
  <c r="B671" i="250"/>
  <c r="I669" i="250"/>
  <c r="K669" i="250" s="1"/>
  <c r="L669" i="250" s="1"/>
  <c r="I668" i="250"/>
  <c r="H668" i="250"/>
  <c r="G668" i="250"/>
  <c r="F668" i="250"/>
  <c r="E668" i="250"/>
  <c r="D668" i="250"/>
  <c r="C668" i="250"/>
  <c r="B668" i="250"/>
  <c r="I667" i="250"/>
  <c r="H667" i="250"/>
  <c r="G667" i="250"/>
  <c r="F667" i="250"/>
  <c r="E667" i="250"/>
  <c r="D667" i="250"/>
  <c r="C667" i="250"/>
  <c r="B667" i="250"/>
  <c r="V709" i="249"/>
  <c r="S709" i="249"/>
  <c r="R709" i="249"/>
  <c r="Q709" i="249"/>
  <c r="P709" i="249"/>
  <c r="O709" i="249"/>
  <c r="N709" i="249"/>
  <c r="M709" i="249"/>
  <c r="L709" i="249"/>
  <c r="K709" i="249"/>
  <c r="J709" i="249"/>
  <c r="I709" i="249"/>
  <c r="H709" i="249"/>
  <c r="G709" i="249"/>
  <c r="F709" i="249"/>
  <c r="E709" i="249"/>
  <c r="D709" i="249"/>
  <c r="C709" i="249"/>
  <c r="B709" i="249"/>
  <c r="T707" i="249"/>
  <c r="V707" i="249" s="1"/>
  <c r="W707" i="249" s="1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T705" i="249"/>
  <c r="S705" i="249"/>
  <c r="R705" i="249"/>
  <c r="Q705" i="249"/>
  <c r="P705" i="249"/>
  <c r="O705" i="249"/>
  <c r="N705" i="249"/>
  <c r="M705" i="249"/>
  <c r="L705" i="249"/>
  <c r="K705" i="249"/>
  <c r="J705" i="249"/>
  <c r="I705" i="249"/>
  <c r="H705" i="249"/>
  <c r="G705" i="249"/>
  <c r="F705" i="249"/>
  <c r="E705" i="249"/>
  <c r="D705" i="249"/>
  <c r="C705" i="249"/>
  <c r="B705" i="249"/>
  <c r="V669" i="248"/>
  <c r="S669" i="248"/>
  <c r="R669" i="248"/>
  <c r="Q669" i="248"/>
  <c r="P669" i="248"/>
  <c r="O669" i="248"/>
  <c r="N669" i="248"/>
  <c r="M669" i="248"/>
  <c r="L669" i="248"/>
  <c r="K669" i="248"/>
  <c r="J669" i="248"/>
  <c r="I669" i="248"/>
  <c r="H669" i="248"/>
  <c r="G669" i="248"/>
  <c r="F669" i="248"/>
  <c r="E669" i="248"/>
  <c r="D669" i="248"/>
  <c r="C669" i="248"/>
  <c r="B669" i="248"/>
  <c r="T667" i="248"/>
  <c r="V667" i="248" s="1"/>
  <c r="W667" i="248" s="1"/>
  <c r="T666" i="248"/>
  <c r="S666" i="248"/>
  <c r="R666" i="248"/>
  <c r="Q666" i="248"/>
  <c r="P666" i="248"/>
  <c r="O666" i="248"/>
  <c r="N666" i="248"/>
  <c r="M666" i="248"/>
  <c r="L666" i="248"/>
  <c r="K666" i="248"/>
  <c r="J666" i="248"/>
  <c r="I666" i="248"/>
  <c r="H666" i="248"/>
  <c r="G666" i="248"/>
  <c r="F666" i="248"/>
  <c r="E666" i="248"/>
  <c r="D666" i="248"/>
  <c r="C666" i="248"/>
  <c r="B666" i="248"/>
  <c r="T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J697" i="251" l="1"/>
  <c r="G697" i="251"/>
  <c r="F697" i="251"/>
  <c r="E697" i="251"/>
  <c r="D697" i="251"/>
  <c r="C697" i="251"/>
  <c r="B697" i="251"/>
  <c r="H695" i="251"/>
  <c r="J695" i="251" s="1"/>
  <c r="K695" i="251" s="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B696" i="249"/>
  <c r="T694" i="249"/>
  <c r="V694" i="249" s="1"/>
  <c r="W694" i="249" s="1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T692" i="249"/>
  <c r="S692" i="249"/>
  <c r="R692" i="249"/>
  <c r="Q692" i="249"/>
  <c r="P692" i="249"/>
  <c r="O692" i="249"/>
  <c r="N692" i="249"/>
  <c r="M692" i="249"/>
  <c r="L692" i="249"/>
  <c r="K692" i="249"/>
  <c r="J692" i="249"/>
  <c r="I692" i="249"/>
  <c r="H692" i="249"/>
  <c r="G692" i="249"/>
  <c r="F692" i="249"/>
  <c r="E692" i="249"/>
  <c r="D692" i="249"/>
  <c r="C692" i="249"/>
  <c r="B692" i="249"/>
  <c r="T654" i="248" l="1"/>
  <c r="V654" i="248" s="1"/>
  <c r="W654" i="248" s="1"/>
  <c r="J684" i="251" l="1"/>
  <c r="G684" i="251"/>
  <c r="F684" i="251"/>
  <c r="E684" i="251"/>
  <c r="D684" i="251"/>
  <c r="C684" i="251"/>
  <c r="B684" i="251"/>
  <c r="H682" i="251"/>
  <c r="J682" i="251" s="1"/>
  <c r="K682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K658" i="250"/>
  <c r="H658" i="250"/>
  <c r="G658" i="250"/>
  <c r="F658" i="250"/>
  <c r="E658" i="250"/>
  <c r="D658" i="250"/>
  <c r="C658" i="250"/>
  <c r="B658" i="250"/>
  <c r="I656" i="250"/>
  <c r="K656" i="250" s="1"/>
  <c r="L656" i="250" s="1"/>
  <c r="I655" i="250"/>
  <c r="H655" i="250"/>
  <c r="G655" i="250"/>
  <c r="F655" i="250"/>
  <c r="E655" i="250"/>
  <c r="D655" i="250"/>
  <c r="C655" i="250"/>
  <c r="B655" i="250"/>
  <c r="I654" i="250"/>
  <c r="H654" i="250"/>
  <c r="G654" i="250"/>
  <c r="F654" i="250"/>
  <c r="E654" i="250"/>
  <c r="D654" i="250"/>
  <c r="C654" i="250"/>
  <c r="B654" i="250"/>
  <c r="V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T681" i="249"/>
  <c r="V681" i="249" s="1"/>
  <c r="W681" i="249" s="1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T679" i="249"/>
  <c r="S679" i="249"/>
  <c r="R679" i="249"/>
  <c r="Q679" i="249"/>
  <c r="P679" i="249"/>
  <c r="O679" i="249"/>
  <c r="N679" i="249"/>
  <c r="M679" i="249"/>
  <c r="L679" i="249"/>
  <c r="K679" i="249"/>
  <c r="J679" i="249"/>
  <c r="I679" i="249"/>
  <c r="H679" i="249"/>
  <c r="G679" i="249"/>
  <c r="F679" i="249"/>
  <c r="E679" i="249"/>
  <c r="D679" i="249"/>
  <c r="C679" i="249"/>
  <c r="B679" i="249"/>
  <c r="V656" i="248"/>
  <c r="S656" i="248"/>
  <c r="R656" i="248"/>
  <c r="Q656" i="248"/>
  <c r="P656" i="248"/>
  <c r="O656" i="248"/>
  <c r="N656" i="248"/>
  <c r="M656" i="248"/>
  <c r="L656" i="248"/>
  <c r="K656" i="248"/>
  <c r="J656" i="248"/>
  <c r="I656" i="248"/>
  <c r="H656" i="248"/>
  <c r="G656" i="248"/>
  <c r="F656" i="248"/>
  <c r="E656" i="248"/>
  <c r="D656" i="248"/>
  <c r="C656" i="248"/>
  <c r="B656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T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J671" i="251" l="1"/>
  <c r="G671" i="251"/>
  <c r="F671" i="251"/>
  <c r="E671" i="251"/>
  <c r="D671" i="251"/>
  <c r="C671" i="251"/>
  <c r="B671" i="251"/>
  <c r="H669" i="251"/>
  <c r="J669" i="251" s="1"/>
  <c r="K669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T668" i="249"/>
  <c r="V668" i="249" s="1"/>
  <c r="W668" i="249" s="1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T666" i="249"/>
  <c r="S666" i="249"/>
  <c r="R666" i="249"/>
  <c r="Q666" i="249"/>
  <c r="P666" i="249"/>
  <c r="O666" i="249"/>
  <c r="N666" i="249"/>
  <c r="M666" i="249"/>
  <c r="L666" i="249"/>
  <c r="K666" i="249"/>
  <c r="J666" i="249"/>
  <c r="I666" i="249"/>
  <c r="H666" i="249"/>
  <c r="G666" i="249"/>
  <c r="F666" i="249"/>
  <c r="E666" i="249"/>
  <c r="D666" i="249"/>
  <c r="C666" i="249"/>
  <c r="B666" i="249"/>
  <c r="J658" i="251" l="1"/>
  <c r="G658" i="251"/>
  <c r="F658" i="251"/>
  <c r="E658" i="251"/>
  <c r="D658" i="251"/>
  <c r="C658" i="251"/>
  <c r="B658" i="251"/>
  <c r="H656" i="251"/>
  <c r="J656" i="251" s="1"/>
  <c r="K656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K645" i="250"/>
  <c r="H645" i="250"/>
  <c r="G645" i="250"/>
  <c r="F645" i="250"/>
  <c r="E645" i="250"/>
  <c r="D645" i="250"/>
  <c r="C645" i="250"/>
  <c r="B645" i="250"/>
  <c r="I643" i="250"/>
  <c r="I642" i="250"/>
  <c r="H642" i="250"/>
  <c r="G642" i="250"/>
  <c r="F642" i="250"/>
  <c r="E642" i="250"/>
  <c r="D642" i="250"/>
  <c r="C642" i="250"/>
  <c r="B642" i="250"/>
  <c r="I641" i="250"/>
  <c r="H641" i="250"/>
  <c r="G641" i="250"/>
  <c r="F641" i="250"/>
  <c r="E641" i="250"/>
  <c r="D641" i="250"/>
  <c r="C641" i="250"/>
  <c r="B641" i="250"/>
  <c r="V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T655" i="249"/>
  <c r="V655" i="249" s="1"/>
  <c r="W655" i="249" s="1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T653" i="249"/>
  <c r="S653" i="249"/>
  <c r="R653" i="249"/>
  <c r="Q653" i="249"/>
  <c r="P653" i="249"/>
  <c r="O653" i="249"/>
  <c r="N653" i="249"/>
  <c r="M653" i="249"/>
  <c r="L653" i="249"/>
  <c r="K653" i="249"/>
  <c r="J653" i="249"/>
  <c r="I653" i="249"/>
  <c r="H653" i="249"/>
  <c r="G653" i="249"/>
  <c r="F653" i="249"/>
  <c r="E653" i="249"/>
  <c r="D653" i="249"/>
  <c r="C653" i="249"/>
  <c r="B653" i="249"/>
  <c r="V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T641" i="248"/>
  <c r="V641" i="248" s="1"/>
  <c r="W641" i="248" s="1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J645" i="251" l="1"/>
  <c r="G645" i="251"/>
  <c r="F645" i="251"/>
  <c r="E645" i="251"/>
  <c r="D645" i="251"/>
  <c r="C645" i="251"/>
  <c r="B645" i="251"/>
  <c r="H643" i="251"/>
  <c r="J643" i="251" s="1"/>
  <c r="K643" i="251" s="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T642" i="249"/>
  <c r="V642" i="249" s="1"/>
  <c r="W642" i="249" s="1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B640" i="249"/>
  <c r="J632" i="251" l="1"/>
  <c r="G632" i="251"/>
  <c r="F632" i="251"/>
  <c r="E632" i="251"/>
  <c r="D632" i="251"/>
  <c r="C632" i="251"/>
  <c r="B632" i="251"/>
  <c r="H630" i="251"/>
  <c r="J630" i="251" s="1"/>
  <c r="K630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K632" i="250"/>
  <c r="H632" i="250"/>
  <c r="G632" i="250"/>
  <c r="F632" i="250"/>
  <c r="E632" i="250"/>
  <c r="D632" i="250"/>
  <c r="C632" i="250"/>
  <c r="B632" i="250"/>
  <c r="I630" i="250"/>
  <c r="I629" i="250"/>
  <c r="H629" i="250"/>
  <c r="G629" i="250"/>
  <c r="F629" i="250"/>
  <c r="E629" i="250"/>
  <c r="D629" i="250"/>
  <c r="C629" i="250"/>
  <c r="B629" i="250"/>
  <c r="I628" i="250"/>
  <c r="H628" i="250"/>
  <c r="G628" i="250"/>
  <c r="F628" i="250"/>
  <c r="E628" i="250"/>
  <c r="D628" i="250"/>
  <c r="C628" i="250"/>
  <c r="B628" i="250"/>
  <c r="V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T629" i="249"/>
  <c r="V629" i="249" s="1"/>
  <c r="W629" i="249" s="1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T627" i="249"/>
  <c r="S627" i="249"/>
  <c r="R627" i="249"/>
  <c r="Q627" i="249"/>
  <c r="P627" i="249"/>
  <c r="O627" i="249"/>
  <c r="N627" i="249"/>
  <c r="M627" i="249"/>
  <c r="L627" i="249"/>
  <c r="K627" i="249"/>
  <c r="J627" i="249"/>
  <c r="I627" i="249"/>
  <c r="H627" i="249"/>
  <c r="G627" i="249"/>
  <c r="F627" i="249"/>
  <c r="E627" i="249"/>
  <c r="D627" i="249"/>
  <c r="C627" i="249"/>
  <c r="B627" i="249"/>
  <c r="V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T628" i="248"/>
  <c r="V628" i="248" s="1"/>
  <c r="W628" i="248" s="1"/>
  <c r="T627" i="248"/>
  <c r="S627" i="248"/>
  <c r="R627" i="248"/>
  <c r="Q627" i="248"/>
  <c r="P627" i="248"/>
  <c r="O627" i="248"/>
  <c r="N627" i="248"/>
  <c r="M627" i="248"/>
  <c r="L627" i="248"/>
  <c r="K627" i="248"/>
  <c r="J627" i="248"/>
  <c r="I627" i="248"/>
  <c r="H627" i="248"/>
  <c r="G627" i="248"/>
  <c r="F627" i="248"/>
  <c r="E627" i="248"/>
  <c r="D627" i="248"/>
  <c r="C627" i="248"/>
  <c r="B627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K643" i="250" l="1"/>
  <c r="L643" i="250" s="1"/>
  <c r="J619" i="251"/>
  <c r="G619" i="251"/>
  <c r="F619" i="251"/>
  <c r="E619" i="251"/>
  <c r="D619" i="251"/>
  <c r="C619" i="251"/>
  <c r="B619" i="251"/>
  <c r="H617" i="251"/>
  <c r="J617" i="251" s="1"/>
  <c r="K617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T616" i="249"/>
  <c r="V616" i="249" s="1"/>
  <c r="W616" i="249" s="1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T614" i="249"/>
  <c r="S614" i="249"/>
  <c r="R614" i="249"/>
  <c r="Q614" i="249"/>
  <c r="P614" i="249"/>
  <c r="O614" i="249"/>
  <c r="N614" i="249"/>
  <c r="M614" i="249"/>
  <c r="L614" i="249"/>
  <c r="K614" i="249"/>
  <c r="J614" i="249"/>
  <c r="I614" i="249"/>
  <c r="H614" i="249"/>
  <c r="G614" i="249"/>
  <c r="F614" i="249"/>
  <c r="E614" i="249"/>
  <c r="D614" i="249"/>
  <c r="C614" i="249"/>
  <c r="B614" i="249"/>
  <c r="J606" i="251" l="1"/>
  <c r="G606" i="251"/>
  <c r="F606" i="251"/>
  <c r="E606" i="251"/>
  <c r="D606" i="251"/>
  <c r="C606" i="251"/>
  <c r="B606" i="251"/>
  <c r="H604" i="251"/>
  <c r="J604" i="251" s="1"/>
  <c r="K604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K619" i="250"/>
  <c r="H619" i="250"/>
  <c r="G619" i="250"/>
  <c r="F619" i="250"/>
  <c r="E619" i="250"/>
  <c r="D619" i="250"/>
  <c r="C619" i="250"/>
  <c r="B619" i="250"/>
  <c r="I617" i="250"/>
  <c r="I616" i="250"/>
  <c r="H616" i="250"/>
  <c r="G616" i="250"/>
  <c r="F616" i="250"/>
  <c r="E616" i="250"/>
  <c r="D616" i="250"/>
  <c r="C616" i="250"/>
  <c r="B616" i="250"/>
  <c r="I615" i="250"/>
  <c r="H615" i="250"/>
  <c r="G615" i="250"/>
  <c r="F615" i="250"/>
  <c r="E615" i="250"/>
  <c r="D615" i="250"/>
  <c r="C615" i="250"/>
  <c r="B615" i="250"/>
  <c r="V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T603" i="249"/>
  <c r="V603" i="249" s="1"/>
  <c r="W603" i="249" s="1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T601" i="249"/>
  <c r="S601" i="249"/>
  <c r="R601" i="249"/>
  <c r="Q601" i="249"/>
  <c r="P601" i="249"/>
  <c r="O601" i="249"/>
  <c r="N601" i="249"/>
  <c r="M601" i="249"/>
  <c r="L601" i="249"/>
  <c r="K601" i="249"/>
  <c r="J601" i="249"/>
  <c r="I601" i="249"/>
  <c r="H601" i="249"/>
  <c r="G601" i="249"/>
  <c r="F601" i="249"/>
  <c r="E601" i="249"/>
  <c r="D601" i="249"/>
  <c r="C601" i="249"/>
  <c r="B601" i="249"/>
  <c r="V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T615" i="248"/>
  <c r="V615" i="248" s="1"/>
  <c r="W615" i="248" s="1"/>
  <c r="T614" i="248"/>
  <c r="S614" i="248"/>
  <c r="R614" i="248"/>
  <c r="Q614" i="248"/>
  <c r="P614" i="248"/>
  <c r="O614" i="248"/>
  <c r="N614" i="248"/>
  <c r="M614" i="248"/>
  <c r="L614" i="248"/>
  <c r="K614" i="248"/>
  <c r="J614" i="248"/>
  <c r="I614" i="248"/>
  <c r="H614" i="248"/>
  <c r="G614" i="248"/>
  <c r="F614" i="248"/>
  <c r="E614" i="248"/>
  <c r="D614" i="248"/>
  <c r="C614" i="248"/>
  <c r="B614" i="248"/>
  <c r="T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K630" i="250" l="1"/>
  <c r="L630" i="250" s="1"/>
  <c r="J593" i="251"/>
  <c r="G593" i="251"/>
  <c r="F593" i="251"/>
  <c r="E593" i="251"/>
  <c r="D593" i="251"/>
  <c r="C593" i="251"/>
  <c r="B593" i="251"/>
  <c r="H591" i="251"/>
  <c r="J591" i="251" s="1"/>
  <c r="K591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T590" i="249"/>
  <c r="V590" i="249" s="1"/>
  <c r="W590" i="249" s="1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T588" i="249"/>
  <c r="S588" i="249"/>
  <c r="R588" i="249"/>
  <c r="Q588" i="249"/>
  <c r="P588" i="249"/>
  <c r="O588" i="249"/>
  <c r="N588" i="249"/>
  <c r="M588" i="249"/>
  <c r="L588" i="249"/>
  <c r="K588" i="249"/>
  <c r="J588" i="249"/>
  <c r="I588" i="249"/>
  <c r="H588" i="249"/>
  <c r="G588" i="249"/>
  <c r="F588" i="249"/>
  <c r="E588" i="249"/>
  <c r="D588" i="249"/>
  <c r="C588" i="249"/>
  <c r="B588" i="249"/>
  <c r="J580" i="251" l="1"/>
  <c r="G580" i="251"/>
  <c r="F580" i="251"/>
  <c r="E580" i="251"/>
  <c r="D580" i="251"/>
  <c r="C580" i="251"/>
  <c r="B580" i="251"/>
  <c r="H578" i="251"/>
  <c r="J578" i="251" s="1"/>
  <c r="K578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K606" i="250"/>
  <c r="H606" i="250"/>
  <c r="G606" i="250"/>
  <c r="F606" i="250"/>
  <c r="E606" i="250"/>
  <c r="D606" i="250"/>
  <c r="C606" i="250"/>
  <c r="B606" i="250"/>
  <c r="I604" i="250"/>
  <c r="I603" i="250"/>
  <c r="H603" i="250"/>
  <c r="G603" i="250"/>
  <c r="F603" i="250"/>
  <c r="E603" i="250"/>
  <c r="D603" i="250"/>
  <c r="C603" i="250"/>
  <c r="B603" i="250"/>
  <c r="I602" i="250"/>
  <c r="H602" i="250"/>
  <c r="G602" i="250"/>
  <c r="F602" i="250"/>
  <c r="E602" i="250"/>
  <c r="D602" i="250"/>
  <c r="C602" i="250"/>
  <c r="B602" i="250"/>
  <c r="V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T577" i="249"/>
  <c r="V577" i="249" s="1"/>
  <c r="W577" i="249" s="1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T575" i="249"/>
  <c r="S575" i="249"/>
  <c r="R575" i="249"/>
  <c r="Q575" i="249"/>
  <c r="P575" i="249"/>
  <c r="O575" i="249"/>
  <c r="N575" i="249"/>
  <c r="M575" i="249"/>
  <c r="L575" i="249"/>
  <c r="K575" i="249"/>
  <c r="J575" i="249"/>
  <c r="I575" i="249"/>
  <c r="H575" i="249"/>
  <c r="G575" i="249"/>
  <c r="F575" i="249"/>
  <c r="E575" i="249"/>
  <c r="D575" i="249"/>
  <c r="C575" i="249"/>
  <c r="B575" i="249"/>
  <c r="V604" i="248"/>
  <c r="S604" i="248"/>
  <c r="R604" i="248"/>
  <c r="Q604" i="248"/>
  <c r="P604" i="248"/>
  <c r="O604" i="248"/>
  <c r="N604" i="248"/>
  <c r="M604" i="248"/>
  <c r="L604" i="248"/>
  <c r="K604" i="248"/>
  <c r="J604" i="248"/>
  <c r="I604" i="248"/>
  <c r="H604" i="248"/>
  <c r="G604" i="248"/>
  <c r="F604" i="248"/>
  <c r="E604" i="248"/>
  <c r="D604" i="248"/>
  <c r="C604" i="248"/>
  <c r="B604" i="248"/>
  <c r="T602" i="248"/>
  <c r="V602" i="248" s="1"/>
  <c r="W602" i="248" s="1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T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K617" i="250" l="1"/>
  <c r="L617" i="250" s="1"/>
  <c r="J567" i="251"/>
  <c r="G567" i="251"/>
  <c r="F567" i="251"/>
  <c r="E567" i="251"/>
  <c r="D567" i="251"/>
  <c r="C567" i="251"/>
  <c r="B567" i="251"/>
  <c r="H565" i="251"/>
  <c r="J565" i="251" s="1"/>
  <c r="K565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T564" i="249"/>
  <c r="V564" i="249" s="1"/>
  <c r="W564" i="249" s="1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T562" i="249"/>
  <c r="S562" i="249"/>
  <c r="R562" i="249"/>
  <c r="Q562" i="249"/>
  <c r="P562" i="249"/>
  <c r="O562" i="249"/>
  <c r="N562" i="249"/>
  <c r="M562" i="249"/>
  <c r="L562" i="249"/>
  <c r="K562" i="249"/>
  <c r="J562" i="249"/>
  <c r="I562" i="249"/>
  <c r="H562" i="249"/>
  <c r="G562" i="249"/>
  <c r="F562" i="249"/>
  <c r="E562" i="249"/>
  <c r="D562" i="249"/>
  <c r="C562" i="249"/>
  <c r="B562" i="249"/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K593" i="250"/>
  <c r="H593" i="250"/>
  <c r="G593" i="250"/>
  <c r="F593" i="250"/>
  <c r="E593" i="250"/>
  <c r="D593" i="250"/>
  <c r="C593" i="250"/>
  <c r="B593" i="250"/>
  <c r="I591" i="250"/>
  <c r="I590" i="250"/>
  <c r="H590" i="250"/>
  <c r="G590" i="250"/>
  <c r="F590" i="250"/>
  <c r="E590" i="250"/>
  <c r="D590" i="250"/>
  <c r="C590" i="250"/>
  <c r="B590" i="250"/>
  <c r="I589" i="250"/>
  <c r="H589" i="250"/>
  <c r="G589" i="250"/>
  <c r="F589" i="250"/>
  <c r="E589" i="250"/>
  <c r="D589" i="250"/>
  <c r="C589" i="250"/>
  <c r="B589" i="250"/>
  <c r="V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T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T549" i="249"/>
  <c r="S549" i="249"/>
  <c r="R549" i="249"/>
  <c r="Q549" i="249"/>
  <c r="P549" i="249"/>
  <c r="O549" i="249"/>
  <c r="N549" i="249"/>
  <c r="M549" i="249"/>
  <c r="L549" i="249"/>
  <c r="K549" i="249"/>
  <c r="J549" i="249"/>
  <c r="I549" i="249"/>
  <c r="H549" i="249"/>
  <c r="G549" i="249"/>
  <c r="F549" i="249"/>
  <c r="E549" i="249"/>
  <c r="D549" i="249"/>
  <c r="C549" i="249"/>
  <c r="B549" i="249"/>
  <c r="V591" i="248"/>
  <c r="S591" i="248"/>
  <c r="R591" i="248"/>
  <c r="Q591" i="248"/>
  <c r="P591" i="248"/>
  <c r="O591" i="248"/>
  <c r="N591" i="248"/>
  <c r="M591" i="248"/>
  <c r="L591" i="248"/>
  <c r="K591" i="248"/>
  <c r="J591" i="248"/>
  <c r="I591" i="248"/>
  <c r="H591" i="248"/>
  <c r="G591" i="248"/>
  <c r="F591" i="248"/>
  <c r="E591" i="248"/>
  <c r="D591" i="248"/>
  <c r="C591" i="248"/>
  <c r="B591" i="248"/>
  <c r="T589" i="248"/>
  <c r="V589" i="248" s="1"/>
  <c r="W589" i="248" s="1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K604" i="250" l="1"/>
  <c r="L604" i="250" s="1"/>
  <c r="V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T538" i="249"/>
  <c r="V551" i="249" s="1"/>
  <c r="W551" i="249" s="1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T536" i="249"/>
  <c r="S536" i="249"/>
  <c r="R536" i="249"/>
  <c r="Q536" i="249"/>
  <c r="P536" i="249"/>
  <c r="O536" i="249"/>
  <c r="N536" i="249"/>
  <c r="M536" i="249"/>
  <c r="L536" i="249"/>
  <c r="K536" i="249"/>
  <c r="J536" i="249"/>
  <c r="I536" i="249"/>
  <c r="H536" i="249"/>
  <c r="G536" i="249"/>
  <c r="F536" i="249"/>
  <c r="E536" i="249"/>
  <c r="D536" i="249"/>
  <c r="C536" i="249"/>
  <c r="B536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J526" i="251"/>
  <c r="K526" i="251" s="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K580" i="250"/>
  <c r="H580" i="250"/>
  <c r="G580" i="250"/>
  <c r="F580" i="250"/>
  <c r="E580" i="250"/>
  <c r="D580" i="250"/>
  <c r="C580" i="250"/>
  <c r="B580" i="250"/>
  <c r="I578" i="250"/>
  <c r="I577" i="250"/>
  <c r="H577" i="250"/>
  <c r="G577" i="250"/>
  <c r="F577" i="250"/>
  <c r="E577" i="250"/>
  <c r="D577" i="250"/>
  <c r="C577" i="250"/>
  <c r="B577" i="250"/>
  <c r="I576" i="250"/>
  <c r="H576" i="250"/>
  <c r="G576" i="250"/>
  <c r="F576" i="250"/>
  <c r="E576" i="250"/>
  <c r="D576" i="250"/>
  <c r="C576" i="250"/>
  <c r="B576" i="250"/>
  <c r="V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T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T523" i="249"/>
  <c r="S523" i="249"/>
  <c r="R523" i="249"/>
  <c r="Q523" i="249"/>
  <c r="P523" i="249"/>
  <c r="O523" i="249"/>
  <c r="N523" i="249"/>
  <c r="M523" i="249"/>
  <c r="L523" i="249"/>
  <c r="K523" i="249"/>
  <c r="J523" i="249"/>
  <c r="I523" i="249"/>
  <c r="H523" i="249"/>
  <c r="G523" i="249"/>
  <c r="F523" i="249"/>
  <c r="E523" i="249"/>
  <c r="D523" i="249"/>
  <c r="C523" i="249"/>
  <c r="B523" i="249"/>
  <c r="V578" i="248"/>
  <c r="S578" i="248"/>
  <c r="R578" i="248"/>
  <c r="Q578" i="248"/>
  <c r="P578" i="248"/>
  <c r="O578" i="248"/>
  <c r="N578" i="248"/>
  <c r="M578" i="248"/>
  <c r="L578" i="248"/>
  <c r="K578" i="248"/>
  <c r="J578" i="248"/>
  <c r="I578" i="248"/>
  <c r="H578" i="248"/>
  <c r="G578" i="248"/>
  <c r="F578" i="248"/>
  <c r="E578" i="248"/>
  <c r="D578" i="248"/>
  <c r="C578" i="248"/>
  <c r="B578" i="248"/>
  <c r="T576" i="248"/>
  <c r="V576" i="248" s="1"/>
  <c r="W576" i="248" s="1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K591" i="250" l="1"/>
  <c r="L591" i="250" s="1"/>
  <c r="V538" i="249"/>
  <c r="W538" i="249" s="1"/>
  <c r="J515" i="251"/>
  <c r="G515" i="251"/>
  <c r="F515" i="251"/>
  <c r="E515" i="251"/>
  <c r="D515" i="251"/>
  <c r="C515" i="251"/>
  <c r="B515" i="251"/>
  <c r="J513" i="251"/>
  <c r="K513" i="251" s="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K567" i="250"/>
  <c r="H567" i="250"/>
  <c r="G567" i="250"/>
  <c r="F567" i="250"/>
  <c r="E567" i="250"/>
  <c r="D567" i="250"/>
  <c r="C567" i="250"/>
  <c r="B567" i="250"/>
  <c r="I565" i="250"/>
  <c r="I564" i="250"/>
  <c r="H564" i="250"/>
  <c r="G564" i="250"/>
  <c r="F564" i="250"/>
  <c r="E564" i="250"/>
  <c r="D564" i="250"/>
  <c r="C564" i="250"/>
  <c r="B564" i="250"/>
  <c r="I563" i="250"/>
  <c r="H563" i="250"/>
  <c r="G563" i="250"/>
  <c r="F563" i="250"/>
  <c r="E563" i="250"/>
  <c r="D563" i="250"/>
  <c r="C563" i="250"/>
  <c r="B563" i="250"/>
  <c r="V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T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V565" i="248"/>
  <c r="S565" i="248"/>
  <c r="R565" i="248"/>
  <c r="Q565" i="248"/>
  <c r="P565" i="248"/>
  <c r="O565" i="248"/>
  <c r="N565" i="248"/>
  <c r="M565" i="248"/>
  <c r="L565" i="248"/>
  <c r="K565" i="248"/>
  <c r="J565" i="248"/>
  <c r="I565" i="248"/>
  <c r="H565" i="248"/>
  <c r="G565" i="248"/>
  <c r="F565" i="248"/>
  <c r="E565" i="248"/>
  <c r="D565" i="248"/>
  <c r="C565" i="248"/>
  <c r="B565" i="248"/>
  <c r="T563" i="248"/>
  <c r="V563" i="248" s="1"/>
  <c r="W563" i="248" s="1"/>
  <c r="T562" i="248"/>
  <c r="S562" i="248"/>
  <c r="R562" i="248"/>
  <c r="Q562" i="248"/>
  <c r="P562" i="248"/>
  <c r="O562" i="248"/>
  <c r="N562" i="248"/>
  <c r="M562" i="248"/>
  <c r="L562" i="248"/>
  <c r="K562" i="248"/>
  <c r="J562" i="248"/>
  <c r="I562" i="248"/>
  <c r="H562" i="248"/>
  <c r="G562" i="248"/>
  <c r="F562" i="248"/>
  <c r="E562" i="248"/>
  <c r="D562" i="248"/>
  <c r="C562" i="248"/>
  <c r="B562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K578" i="250" l="1"/>
  <c r="L578" i="250" s="1"/>
  <c r="V525" i="249"/>
  <c r="W525" i="249" s="1"/>
  <c r="J502" i="251"/>
  <c r="G502" i="251"/>
  <c r="F502" i="251"/>
  <c r="E502" i="251"/>
  <c r="D502" i="251"/>
  <c r="C502" i="251"/>
  <c r="B502" i="251"/>
  <c r="H500" i="251"/>
  <c r="J500" i="251" s="1"/>
  <c r="K500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K554" i="250"/>
  <c r="H554" i="250"/>
  <c r="G554" i="250"/>
  <c r="F554" i="250"/>
  <c r="E554" i="250"/>
  <c r="D554" i="250"/>
  <c r="C554" i="250"/>
  <c r="B554" i="250"/>
  <c r="I552" i="250"/>
  <c r="I551" i="250"/>
  <c r="H551" i="250"/>
  <c r="G551" i="250"/>
  <c r="F551" i="250"/>
  <c r="E551" i="250"/>
  <c r="D551" i="250"/>
  <c r="C551" i="250"/>
  <c r="B551" i="250"/>
  <c r="I550" i="250"/>
  <c r="H550" i="250"/>
  <c r="G550" i="250"/>
  <c r="F550" i="250"/>
  <c r="E550" i="250"/>
  <c r="D550" i="250"/>
  <c r="C550" i="250"/>
  <c r="B550" i="250"/>
  <c r="V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T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V552" i="248"/>
  <c r="S552" i="248"/>
  <c r="R552" i="248"/>
  <c r="Q552" i="248"/>
  <c r="P552" i="248"/>
  <c r="O552" i="248"/>
  <c r="N552" i="248"/>
  <c r="M552" i="248"/>
  <c r="L552" i="248"/>
  <c r="K552" i="248"/>
  <c r="J552" i="248"/>
  <c r="I552" i="248"/>
  <c r="H552" i="248"/>
  <c r="G552" i="248"/>
  <c r="F552" i="248"/>
  <c r="E552" i="248"/>
  <c r="D552" i="248"/>
  <c r="C552" i="248"/>
  <c r="B552" i="248"/>
  <c r="T550" i="248"/>
  <c r="V550" i="248" s="1"/>
  <c r="W550" i="248" s="1"/>
  <c r="T549" i="248"/>
  <c r="S549" i="248"/>
  <c r="R549" i="248"/>
  <c r="Q549" i="248"/>
  <c r="P549" i="248"/>
  <c r="O549" i="248"/>
  <c r="N549" i="248"/>
  <c r="M549" i="248"/>
  <c r="L549" i="248"/>
  <c r="K549" i="248"/>
  <c r="J549" i="248"/>
  <c r="I549" i="248"/>
  <c r="H549" i="248"/>
  <c r="G549" i="248"/>
  <c r="F549" i="248"/>
  <c r="E549" i="248"/>
  <c r="D549" i="248"/>
  <c r="C549" i="248"/>
  <c r="B549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K565" i="250" l="1"/>
  <c r="L565" i="250" s="1"/>
  <c r="V512" i="249"/>
  <c r="W512" i="249" s="1"/>
  <c r="J489" i="251"/>
  <c r="G489" i="251"/>
  <c r="F489" i="251"/>
  <c r="E489" i="251"/>
  <c r="D489" i="251"/>
  <c r="C489" i="251"/>
  <c r="B489" i="251"/>
  <c r="H487" i="251"/>
  <c r="J487" i="251" s="1"/>
  <c r="K487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K541" i="250"/>
  <c r="H541" i="250"/>
  <c r="G541" i="250"/>
  <c r="F541" i="250"/>
  <c r="E541" i="250"/>
  <c r="D541" i="250"/>
  <c r="C541" i="250"/>
  <c r="B541" i="250"/>
  <c r="I539" i="250"/>
  <c r="I538" i="250"/>
  <c r="H538" i="250"/>
  <c r="G538" i="250"/>
  <c r="F538" i="250"/>
  <c r="E538" i="250"/>
  <c r="D538" i="250"/>
  <c r="C538" i="250"/>
  <c r="B538" i="250"/>
  <c r="I537" i="250"/>
  <c r="H537" i="250"/>
  <c r="G537" i="250"/>
  <c r="F537" i="250"/>
  <c r="E537" i="250"/>
  <c r="D537" i="250"/>
  <c r="C537" i="250"/>
  <c r="B537" i="250"/>
  <c r="V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T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V539" i="248"/>
  <c r="S539" i="248"/>
  <c r="R539" i="248"/>
  <c r="Q539" i="248"/>
  <c r="P539" i="248"/>
  <c r="O539" i="248"/>
  <c r="N539" i="248"/>
  <c r="M539" i="248"/>
  <c r="L539" i="248"/>
  <c r="K539" i="248"/>
  <c r="J539" i="248"/>
  <c r="I539" i="248"/>
  <c r="H539" i="248"/>
  <c r="G539" i="248"/>
  <c r="F539" i="248"/>
  <c r="E539" i="248"/>
  <c r="D539" i="248"/>
  <c r="C539" i="248"/>
  <c r="B539" i="248"/>
  <c r="T537" i="248"/>
  <c r="V537" i="248" s="1"/>
  <c r="W537" i="248" s="1"/>
  <c r="T536" i="248"/>
  <c r="S536" i="248"/>
  <c r="R536" i="248"/>
  <c r="Q536" i="248"/>
  <c r="P536" i="248"/>
  <c r="O536" i="248"/>
  <c r="N536" i="248"/>
  <c r="M536" i="248"/>
  <c r="L536" i="248"/>
  <c r="K536" i="248"/>
  <c r="J536" i="248"/>
  <c r="I536" i="248"/>
  <c r="H536" i="248"/>
  <c r="G536" i="248"/>
  <c r="F536" i="248"/>
  <c r="E536" i="248"/>
  <c r="D536" i="248"/>
  <c r="C536" i="248"/>
  <c r="B536" i="248"/>
  <c r="T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K552" i="250" l="1"/>
  <c r="L552" i="250" s="1"/>
  <c r="V499" i="249"/>
  <c r="W499" i="249" s="1"/>
  <c r="J476" i="25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K528" i="250"/>
  <c r="H528" i="250"/>
  <c r="G528" i="250"/>
  <c r="F528" i="250"/>
  <c r="E528" i="250"/>
  <c r="D528" i="250"/>
  <c r="C528" i="250"/>
  <c r="B528" i="250"/>
  <c r="I526" i="250"/>
  <c r="I525" i="250"/>
  <c r="H525" i="250"/>
  <c r="G525" i="250"/>
  <c r="F525" i="250"/>
  <c r="E525" i="250"/>
  <c r="D525" i="250"/>
  <c r="C525" i="250"/>
  <c r="B525" i="250"/>
  <c r="I524" i="250"/>
  <c r="H524" i="250"/>
  <c r="G524" i="250"/>
  <c r="F524" i="250"/>
  <c r="E524" i="250"/>
  <c r="D524" i="250"/>
  <c r="C524" i="250"/>
  <c r="B524" i="250"/>
  <c r="V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T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V526" i="248"/>
  <c r="S526" i="248"/>
  <c r="R526" i="248"/>
  <c r="Q526" i="248"/>
  <c r="P526" i="248"/>
  <c r="O526" i="248"/>
  <c r="N526" i="248"/>
  <c r="M526" i="248"/>
  <c r="L526" i="248"/>
  <c r="K526" i="248"/>
  <c r="J526" i="248"/>
  <c r="I526" i="248"/>
  <c r="H526" i="248"/>
  <c r="G526" i="248"/>
  <c r="F526" i="248"/>
  <c r="E526" i="248"/>
  <c r="D526" i="248"/>
  <c r="C526" i="248"/>
  <c r="B526" i="248"/>
  <c r="T524" i="248"/>
  <c r="V524" i="248" s="1"/>
  <c r="W524" i="248" s="1"/>
  <c r="T523" i="248"/>
  <c r="S523" i="248"/>
  <c r="R523" i="248"/>
  <c r="Q523" i="248"/>
  <c r="P523" i="248"/>
  <c r="O523" i="248"/>
  <c r="N523" i="248"/>
  <c r="M523" i="248"/>
  <c r="L523" i="248"/>
  <c r="K523" i="248"/>
  <c r="J523" i="248"/>
  <c r="I523" i="248"/>
  <c r="H523" i="248"/>
  <c r="G523" i="248"/>
  <c r="F523" i="248"/>
  <c r="E523" i="248"/>
  <c r="D523" i="248"/>
  <c r="C523" i="248"/>
  <c r="B523" i="248"/>
  <c r="T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K539" i="250" l="1"/>
  <c r="L539" i="250" s="1"/>
  <c r="V486" i="249"/>
  <c r="W486" i="249" s="1"/>
  <c r="T511" i="248"/>
  <c r="J463" i="251" l="1"/>
  <c r="G463" i="251"/>
  <c r="F463" i="251"/>
  <c r="E463" i="251"/>
  <c r="D463" i="251"/>
  <c r="C463" i="251"/>
  <c r="B463" i="251"/>
  <c r="H461" i="251"/>
  <c r="J461" i="251" s="1"/>
  <c r="K461" i="251" s="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K515" i="250"/>
  <c r="H515" i="250"/>
  <c r="G515" i="250"/>
  <c r="F515" i="250"/>
  <c r="E515" i="250"/>
  <c r="D515" i="250"/>
  <c r="C515" i="250"/>
  <c r="B515" i="250"/>
  <c r="I513" i="250"/>
  <c r="I512" i="250"/>
  <c r="H512" i="250"/>
  <c r="G512" i="250"/>
  <c r="F512" i="250"/>
  <c r="E512" i="250"/>
  <c r="D512" i="250"/>
  <c r="C512" i="250"/>
  <c r="B512" i="250"/>
  <c r="I511" i="250"/>
  <c r="H511" i="250"/>
  <c r="G511" i="250"/>
  <c r="F511" i="250"/>
  <c r="E511" i="250"/>
  <c r="D511" i="250"/>
  <c r="C511" i="250"/>
  <c r="B511" i="250"/>
  <c r="R462" i="249"/>
  <c r="N462" i="249"/>
  <c r="L462" i="249"/>
  <c r="J462" i="249"/>
  <c r="F462" i="249"/>
  <c r="D462" i="249"/>
  <c r="V462" i="249"/>
  <c r="Q462" i="249"/>
  <c r="P462" i="249"/>
  <c r="O462" i="249"/>
  <c r="M462" i="249"/>
  <c r="I462" i="249"/>
  <c r="H462" i="249"/>
  <c r="G462" i="249"/>
  <c r="E462" i="249"/>
  <c r="T460" i="249"/>
  <c r="T459" i="249"/>
  <c r="S459" i="249"/>
  <c r="R459" i="249"/>
  <c r="Q459" i="249"/>
  <c r="P459" i="249"/>
  <c r="O459" i="249"/>
  <c r="N459" i="249"/>
  <c r="M459" i="249"/>
  <c r="L459" i="249"/>
  <c r="K459" i="249"/>
  <c r="J459" i="249"/>
  <c r="I459" i="249"/>
  <c r="H459" i="249"/>
  <c r="G459" i="249"/>
  <c r="F459" i="249"/>
  <c r="E459" i="249"/>
  <c r="D459" i="249"/>
  <c r="C459" i="249"/>
  <c r="B459" i="249"/>
  <c r="T458" i="249"/>
  <c r="S458" i="249"/>
  <c r="R458" i="249"/>
  <c r="Q458" i="249"/>
  <c r="P458" i="249"/>
  <c r="O458" i="249"/>
  <c r="N458" i="249"/>
  <c r="M458" i="249"/>
  <c r="L458" i="249"/>
  <c r="K458" i="249"/>
  <c r="J458" i="249"/>
  <c r="I458" i="249"/>
  <c r="H458" i="249"/>
  <c r="G458" i="249"/>
  <c r="F458" i="249"/>
  <c r="E458" i="249"/>
  <c r="D458" i="249"/>
  <c r="C458" i="249"/>
  <c r="B458" i="249"/>
  <c r="V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V511" i="248"/>
  <c r="W511" i="248" s="1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T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K526" i="250" l="1"/>
  <c r="L526" i="250" s="1"/>
  <c r="V473" i="249"/>
  <c r="W473" i="249" s="1"/>
  <c r="B462" i="249"/>
  <c r="C462" i="249"/>
  <c r="K462" i="249"/>
  <c r="S462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K502" i="250"/>
  <c r="H502" i="250"/>
  <c r="G502" i="250"/>
  <c r="F502" i="250"/>
  <c r="E502" i="250"/>
  <c r="D502" i="250"/>
  <c r="C502" i="250"/>
  <c r="B502" i="250"/>
  <c r="I500" i="250"/>
  <c r="I499" i="250"/>
  <c r="H499" i="250"/>
  <c r="G499" i="250"/>
  <c r="F499" i="250"/>
  <c r="E499" i="250"/>
  <c r="D499" i="250"/>
  <c r="C499" i="250"/>
  <c r="B499" i="250"/>
  <c r="I498" i="250"/>
  <c r="H498" i="250"/>
  <c r="G498" i="250"/>
  <c r="F498" i="250"/>
  <c r="E498" i="250"/>
  <c r="D498" i="250"/>
  <c r="C498" i="250"/>
  <c r="B498" i="250"/>
  <c r="V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T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V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T498" i="248"/>
  <c r="V498" i="248" s="1"/>
  <c r="W498" i="248" s="1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T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K513" i="250" l="1"/>
  <c r="L513" i="250" s="1"/>
  <c r="V460" i="249"/>
  <c r="W460" i="249" s="1"/>
  <c r="J437" i="25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K489" i="250"/>
  <c r="H489" i="250"/>
  <c r="G489" i="250"/>
  <c r="F489" i="250"/>
  <c r="E489" i="250"/>
  <c r="D489" i="250"/>
  <c r="C489" i="250"/>
  <c r="B489" i="250"/>
  <c r="I487" i="250"/>
  <c r="I486" i="250"/>
  <c r="H486" i="250"/>
  <c r="G486" i="250"/>
  <c r="F486" i="250"/>
  <c r="E486" i="250"/>
  <c r="D486" i="250"/>
  <c r="C486" i="250"/>
  <c r="B486" i="250"/>
  <c r="I485" i="250"/>
  <c r="H485" i="250"/>
  <c r="G485" i="250"/>
  <c r="F485" i="250"/>
  <c r="E485" i="250"/>
  <c r="D485" i="250"/>
  <c r="C485" i="250"/>
  <c r="B485" i="250"/>
  <c r="V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T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C432" i="249"/>
  <c r="B432" i="249"/>
  <c r="V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T485" i="248"/>
  <c r="V485" i="248" s="1"/>
  <c r="W485" i="248" s="1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T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K500" i="250" l="1"/>
  <c r="L500" i="250" s="1"/>
  <c r="V447" i="249"/>
  <c r="W447" i="249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K476" i="250"/>
  <c r="H476" i="250"/>
  <c r="G476" i="250"/>
  <c r="F476" i="250"/>
  <c r="E476" i="250"/>
  <c r="D476" i="250"/>
  <c r="C476" i="250"/>
  <c r="B476" i="250"/>
  <c r="I474" i="250"/>
  <c r="K487" i="250" s="1"/>
  <c r="L487" i="250" s="1"/>
  <c r="I473" i="250"/>
  <c r="H473" i="250"/>
  <c r="G473" i="250"/>
  <c r="F473" i="250"/>
  <c r="E473" i="250"/>
  <c r="D473" i="250"/>
  <c r="C473" i="250"/>
  <c r="B473" i="250"/>
  <c r="I472" i="250"/>
  <c r="H472" i="250"/>
  <c r="G472" i="250"/>
  <c r="F472" i="250"/>
  <c r="E472" i="250"/>
  <c r="D472" i="250"/>
  <c r="C472" i="250"/>
  <c r="B472" i="250"/>
  <c r="V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T421" i="249"/>
  <c r="V434" i="249" s="1"/>
  <c r="W434" i="249" s="1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V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B474" i="248"/>
  <c r="T472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T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J422" i="251" l="1"/>
  <c r="K422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K463" i="250"/>
  <c r="H463" i="250"/>
  <c r="G463" i="250"/>
  <c r="F463" i="250"/>
  <c r="E463" i="250"/>
  <c r="D463" i="250"/>
  <c r="C463" i="250"/>
  <c r="B463" i="250"/>
  <c r="I461" i="250"/>
  <c r="I460" i="250"/>
  <c r="H460" i="250"/>
  <c r="G460" i="250"/>
  <c r="F460" i="250"/>
  <c r="E460" i="250"/>
  <c r="D460" i="250"/>
  <c r="C460" i="250"/>
  <c r="B460" i="250"/>
  <c r="I459" i="250"/>
  <c r="H459" i="250"/>
  <c r="G459" i="250"/>
  <c r="F459" i="250"/>
  <c r="E459" i="250"/>
  <c r="D459" i="250"/>
  <c r="C459" i="250"/>
  <c r="B459" i="250"/>
  <c r="V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T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T406" i="249"/>
  <c r="S406" i="249"/>
  <c r="R406" i="249"/>
  <c r="Q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V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T459" i="248"/>
  <c r="V472" i="248" s="1"/>
  <c r="W472" i="248" s="1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V421" i="249" l="1"/>
  <c r="W421" i="249" s="1"/>
  <c r="K474" i="250"/>
  <c r="L474" i="250" s="1"/>
  <c r="J398" i="251"/>
  <c r="G398" i="251"/>
  <c r="F398" i="251"/>
  <c r="E398" i="251"/>
  <c r="D398" i="251"/>
  <c r="C398" i="251"/>
  <c r="B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K450" i="250"/>
  <c r="H450" i="250"/>
  <c r="G450" i="250"/>
  <c r="F450" i="250"/>
  <c r="E450" i="250"/>
  <c r="D450" i="250"/>
  <c r="C450" i="250"/>
  <c r="B450" i="250"/>
  <c r="I448" i="250"/>
  <c r="K461" i="250" s="1"/>
  <c r="L461" i="250" s="1"/>
  <c r="I447" i="250"/>
  <c r="H447" i="250"/>
  <c r="G447" i="250"/>
  <c r="F447" i="250"/>
  <c r="E447" i="250"/>
  <c r="D447" i="250"/>
  <c r="C447" i="250"/>
  <c r="B447" i="250"/>
  <c r="I446" i="250"/>
  <c r="H446" i="250"/>
  <c r="G446" i="250"/>
  <c r="F446" i="250"/>
  <c r="E446" i="250"/>
  <c r="D446" i="250"/>
  <c r="C446" i="250"/>
  <c r="B446" i="250"/>
  <c r="V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T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V448" i="248"/>
  <c r="S448" i="248"/>
  <c r="R448" i="248"/>
  <c r="Q448" i="248"/>
  <c r="P448" i="248"/>
  <c r="O448" i="248"/>
  <c r="N448" i="248"/>
  <c r="M448" i="248"/>
  <c r="L448" i="248"/>
  <c r="K448" i="248"/>
  <c r="J448" i="248"/>
  <c r="I448" i="248"/>
  <c r="H448" i="248"/>
  <c r="G448" i="248"/>
  <c r="F448" i="248"/>
  <c r="E448" i="248"/>
  <c r="D448" i="248"/>
  <c r="C448" i="248"/>
  <c r="B448" i="248"/>
  <c r="T446" i="248"/>
  <c r="V459" i="248" s="1"/>
  <c r="W459" i="248" s="1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J396" i="251" l="1"/>
  <c r="K396" i="251" s="1"/>
  <c r="J409" i="251"/>
  <c r="K409" i="251" s="1"/>
  <c r="V408" i="249"/>
  <c r="W408" i="249" s="1"/>
  <c r="J385" i="25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K437" i="250"/>
  <c r="H437" i="250"/>
  <c r="G437" i="250"/>
  <c r="F437" i="250"/>
  <c r="E437" i="250"/>
  <c r="D437" i="250"/>
  <c r="C437" i="250"/>
  <c r="B437" i="250"/>
  <c r="I435" i="250"/>
  <c r="I434" i="250"/>
  <c r="H434" i="250"/>
  <c r="G434" i="250"/>
  <c r="F434" i="250"/>
  <c r="E434" i="250"/>
  <c r="D434" i="250"/>
  <c r="C434" i="250"/>
  <c r="B434" i="250"/>
  <c r="I433" i="250"/>
  <c r="H433" i="250"/>
  <c r="G433" i="250"/>
  <c r="F433" i="250"/>
  <c r="E433" i="250"/>
  <c r="D433" i="250"/>
  <c r="C433" i="250"/>
  <c r="B433" i="250"/>
  <c r="V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T382" i="249"/>
  <c r="V395" i="249" s="1"/>
  <c r="W395" i="249" s="1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V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T433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V446" i="248" l="1"/>
  <c r="W446" i="248" s="1"/>
  <c r="K448" i="250"/>
  <c r="L448" i="250" s="1"/>
  <c r="G372" i="251"/>
  <c r="E372" i="251"/>
  <c r="C372" i="251"/>
  <c r="B372" i="251"/>
  <c r="J372" i="251"/>
  <c r="F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K424" i="250"/>
  <c r="H424" i="250"/>
  <c r="G424" i="250"/>
  <c r="F424" i="250"/>
  <c r="E424" i="250"/>
  <c r="D424" i="250"/>
  <c r="C424" i="250"/>
  <c r="B424" i="250"/>
  <c r="I422" i="250"/>
  <c r="K435" i="250" s="1"/>
  <c r="L435" i="250" s="1"/>
  <c r="I421" i="250"/>
  <c r="H421" i="250"/>
  <c r="G421" i="250"/>
  <c r="F421" i="250"/>
  <c r="E421" i="250"/>
  <c r="D421" i="250"/>
  <c r="C421" i="250"/>
  <c r="B421" i="250"/>
  <c r="I420" i="250"/>
  <c r="H420" i="250"/>
  <c r="G420" i="250"/>
  <c r="F420" i="250"/>
  <c r="E420" i="250"/>
  <c r="D420" i="250"/>
  <c r="C420" i="250"/>
  <c r="B420" i="250"/>
  <c r="S371" i="249"/>
  <c r="R371" i="249"/>
  <c r="Q371" i="249"/>
  <c r="K371" i="249"/>
  <c r="J371" i="249"/>
  <c r="I371" i="249"/>
  <c r="C371" i="249"/>
  <c r="B371" i="249"/>
  <c r="V371" i="249"/>
  <c r="P371" i="249"/>
  <c r="O371" i="249"/>
  <c r="N371" i="249"/>
  <c r="M371" i="249"/>
  <c r="L371" i="249"/>
  <c r="H371" i="249"/>
  <c r="G371" i="249"/>
  <c r="F371" i="249"/>
  <c r="E371" i="249"/>
  <c r="D371" i="249"/>
  <c r="T369" i="249"/>
  <c r="V382" i="249" s="1"/>
  <c r="W382" i="249" s="1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V422" i="248"/>
  <c r="S422" i="248"/>
  <c r="R422" i="248"/>
  <c r="Q422" i="248"/>
  <c r="P422" i="248"/>
  <c r="O422" i="248"/>
  <c r="N422" i="248"/>
  <c r="M422" i="248"/>
  <c r="L422" i="248"/>
  <c r="K422" i="248"/>
  <c r="J422" i="248"/>
  <c r="I422" i="248"/>
  <c r="H422" i="248"/>
  <c r="G422" i="248"/>
  <c r="F422" i="248"/>
  <c r="E422" i="248"/>
  <c r="D422" i="248"/>
  <c r="C422" i="248"/>
  <c r="B422" i="248"/>
  <c r="T420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V433" i="248" l="1"/>
  <c r="W433" i="248" s="1"/>
  <c r="J359" i="251"/>
  <c r="G359" i="251"/>
  <c r="F359" i="251"/>
  <c r="E359" i="251"/>
  <c r="D359" i="251"/>
  <c r="C359" i="251"/>
  <c r="B359" i="251"/>
  <c r="H357" i="25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K411" i="250"/>
  <c r="H411" i="250"/>
  <c r="G411" i="250"/>
  <c r="F411" i="250"/>
  <c r="E411" i="250"/>
  <c r="D411" i="250"/>
  <c r="C411" i="250"/>
  <c r="B411" i="250"/>
  <c r="I409" i="250"/>
  <c r="I408" i="250"/>
  <c r="H408" i="250"/>
  <c r="G408" i="250"/>
  <c r="F408" i="250"/>
  <c r="E408" i="250"/>
  <c r="D408" i="250"/>
  <c r="C408" i="250"/>
  <c r="B408" i="250"/>
  <c r="I407" i="250"/>
  <c r="H407" i="250"/>
  <c r="G407" i="250"/>
  <c r="F407" i="250"/>
  <c r="E407" i="250"/>
  <c r="D407" i="250"/>
  <c r="C407" i="250"/>
  <c r="B407" i="250"/>
  <c r="V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T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V409" i="248"/>
  <c r="S409" i="248"/>
  <c r="R409" i="248"/>
  <c r="Q409" i="248"/>
  <c r="P409" i="248"/>
  <c r="O409" i="248"/>
  <c r="N409" i="248"/>
  <c r="M409" i="248"/>
  <c r="L409" i="248"/>
  <c r="K409" i="248"/>
  <c r="J409" i="248"/>
  <c r="I409" i="248"/>
  <c r="H409" i="248"/>
  <c r="G409" i="248"/>
  <c r="F409" i="248"/>
  <c r="E409" i="248"/>
  <c r="D409" i="248"/>
  <c r="C409" i="248"/>
  <c r="B409" i="248"/>
  <c r="T407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J370" i="251" l="1"/>
  <c r="K370" i="251" s="1"/>
  <c r="V369" i="249"/>
  <c r="W369" i="249" s="1"/>
  <c r="V420" i="248"/>
  <c r="W420" i="248" s="1"/>
  <c r="K422" i="250"/>
  <c r="L422" i="250" s="1"/>
  <c r="J346" i="25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K397" i="250"/>
  <c r="H397" i="250"/>
  <c r="G397" i="250"/>
  <c r="F397" i="250"/>
  <c r="E397" i="250"/>
  <c r="D397" i="250"/>
  <c r="C397" i="250"/>
  <c r="B397" i="250"/>
  <c r="I395" i="250"/>
  <c r="K409" i="250" s="1"/>
  <c r="L409" i="250" s="1"/>
  <c r="I394" i="250"/>
  <c r="H394" i="250"/>
  <c r="G394" i="250"/>
  <c r="F394" i="250"/>
  <c r="E394" i="250"/>
  <c r="D394" i="250"/>
  <c r="C394" i="250"/>
  <c r="B394" i="250"/>
  <c r="I393" i="250"/>
  <c r="H393" i="250"/>
  <c r="G393" i="250"/>
  <c r="F393" i="250"/>
  <c r="E393" i="250"/>
  <c r="D393" i="250"/>
  <c r="C393" i="250"/>
  <c r="B393" i="250"/>
  <c r="V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T343" i="249"/>
  <c r="V356" i="249" s="1"/>
  <c r="W356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V396" i="248"/>
  <c r="S396" i="248"/>
  <c r="R396" i="248"/>
  <c r="Q396" i="248"/>
  <c r="P396" i="248"/>
  <c r="O396" i="248"/>
  <c r="N396" i="248"/>
  <c r="M396" i="248"/>
  <c r="L396" i="248"/>
  <c r="K396" i="248"/>
  <c r="J396" i="248"/>
  <c r="I396" i="248"/>
  <c r="H396" i="248"/>
  <c r="G396" i="248"/>
  <c r="F396" i="248"/>
  <c r="E396" i="248"/>
  <c r="D396" i="248"/>
  <c r="C396" i="248"/>
  <c r="B396" i="248"/>
  <c r="T394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T392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V407" i="248" l="1"/>
  <c r="W407" i="248" s="1"/>
  <c r="J333" i="251"/>
  <c r="G333" i="251"/>
  <c r="F333" i="251"/>
  <c r="E333" i="251"/>
  <c r="D333" i="251"/>
  <c r="C333" i="251"/>
  <c r="B333" i="251"/>
  <c r="H331" i="251"/>
  <c r="H330" i="251"/>
  <c r="G330" i="251"/>
  <c r="F330" i="251"/>
  <c r="E330" i="251"/>
  <c r="D330" i="251"/>
  <c r="C330" i="251"/>
  <c r="B330" i="251"/>
  <c r="H329" i="251"/>
  <c r="G329" i="251"/>
  <c r="F329" i="251"/>
  <c r="E329" i="251"/>
  <c r="D329" i="251"/>
  <c r="C329" i="251"/>
  <c r="B329" i="251"/>
  <c r="K383" i="250"/>
  <c r="H383" i="250"/>
  <c r="G383" i="250"/>
  <c r="F383" i="250"/>
  <c r="E383" i="250"/>
  <c r="D383" i="250"/>
  <c r="C383" i="250"/>
  <c r="B383" i="250"/>
  <c r="I381" i="250"/>
  <c r="K395" i="250" s="1"/>
  <c r="L395" i="250" s="1"/>
  <c r="I380" i="250"/>
  <c r="H380" i="250"/>
  <c r="G380" i="250"/>
  <c r="F380" i="250"/>
  <c r="E380" i="250"/>
  <c r="D380" i="250"/>
  <c r="C380" i="250"/>
  <c r="B380" i="250"/>
  <c r="I379" i="250"/>
  <c r="H379" i="250"/>
  <c r="G379" i="250"/>
  <c r="F379" i="250"/>
  <c r="E379" i="250"/>
  <c r="D379" i="250"/>
  <c r="C379" i="250"/>
  <c r="B379" i="250"/>
  <c r="V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T330" i="249"/>
  <c r="V343" i="249" s="1"/>
  <c r="W343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V383" i="248"/>
  <c r="S383" i="248"/>
  <c r="R383" i="248"/>
  <c r="Q383" i="248"/>
  <c r="P383" i="248"/>
  <c r="O383" i="248"/>
  <c r="N383" i="248"/>
  <c r="M383" i="248"/>
  <c r="L383" i="248"/>
  <c r="K383" i="248"/>
  <c r="J383" i="248"/>
  <c r="I383" i="248"/>
  <c r="H383" i="248"/>
  <c r="G383" i="248"/>
  <c r="F383" i="248"/>
  <c r="E383" i="248"/>
  <c r="D383" i="248"/>
  <c r="C383" i="248"/>
  <c r="B383" i="248"/>
  <c r="T381" i="248"/>
  <c r="T380" i="248"/>
  <c r="S380" i="248"/>
  <c r="R380" i="248"/>
  <c r="Q380" i="248"/>
  <c r="P380" i="248"/>
  <c r="O380" i="248"/>
  <c r="N380" i="248"/>
  <c r="M380" i="248"/>
  <c r="L380" i="248"/>
  <c r="K380" i="248"/>
  <c r="J380" i="248"/>
  <c r="I380" i="248"/>
  <c r="H380" i="248"/>
  <c r="G380" i="248"/>
  <c r="F380" i="248"/>
  <c r="E380" i="248"/>
  <c r="D380" i="248"/>
  <c r="C380" i="248"/>
  <c r="B380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V394" i="248" l="1"/>
  <c r="W394" i="248" s="1"/>
  <c r="J344" i="251"/>
  <c r="K344" i="251" s="1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67" i="248" l="1"/>
  <c r="S367" i="248"/>
  <c r="R367" i="248"/>
  <c r="Q367" i="248"/>
  <c r="P367" i="248"/>
  <c r="O367" i="248"/>
  <c r="N367" i="248"/>
  <c r="M367" i="248"/>
  <c r="L367" i="248"/>
  <c r="K367" i="248"/>
  <c r="J367" i="248"/>
  <c r="I367" i="248"/>
  <c r="H367" i="248"/>
  <c r="G367" i="248"/>
  <c r="F367" i="248"/>
  <c r="E367" i="248"/>
  <c r="D367" i="248"/>
  <c r="C367" i="248"/>
  <c r="B367" i="248"/>
  <c r="V319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I365" i="250"/>
  <c r="H365" i="250"/>
  <c r="G365" i="250"/>
  <c r="F365" i="250"/>
  <c r="E365" i="250"/>
  <c r="D365" i="250"/>
  <c r="C365" i="250"/>
  <c r="B365" i="250"/>
  <c r="H317" i="251"/>
  <c r="G317" i="251"/>
  <c r="F317" i="251"/>
  <c r="E317" i="251"/>
  <c r="D317" i="251"/>
  <c r="C317" i="251"/>
  <c r="B317" i="251"/>
  <c r="G320" i="251"/>
  <c r="F320" i="251"/>
  <c r="E320" i="251"/>
  <c r="D320" i="251"/>
  <c r="C320" i="251"/>
  <c r="B320" i="251"/>
  <c r="H318" i="251"/>
  <c r="H316" i="251"/>
  <c r="G316" i="251"/>
  <c r="F316" i="251"/>
  <c r="E316" i="251"/>
  <c r="D316" i="251"/>
  <c r="C316" i="251"/>
  <c r="B316" i="251"/>
  <c r="H368" i="250"/>
  <c r="G368" i="250"/>
  <c r="F368" i="250"/>
  <c r="E368" i="250"/>
  <c r="D368" i="250"/>
  <c r="C368" i="250"/>
  <c r="B368" i="250"/>
  <c r="K368" i="250"/>
  <c r="I366" i="250"/>
  <c r="I364" i="250"/>
  <c r="H364" i="250"/>
  <c r="G364" i="250"/>
  <c r="F364" i="250"/>
  <c r="E364" i="250"/>
  <c r="D364" i="250"/>
  <c r="C364" i="250"/>
  <c r="B364" i="250"/>
  <c r="T317" i="249"/>
  <c r="V330" i="249" s="1"/>
  <c r="W330" i="249" s="1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V370" i="248"/>
  <c r="S370" i="248"/>
  <c r="R370" i="248"/>
  <c r="Q370" i="248"/>
  <c r="P370" i="248"/>
  <c r="O370" i="248"/>
  <c r="N370" i="248"/>
  <c r="M370" i="248"/>
  <c r="L370" i="248"/>
  <c r="K370" i="248"/>
  <c r="J370" i="248"/>
  <c r="I370" i="248"/>
  <c r="H370" i="248"/>
  <c r="G370" i="248"/>
  <c r="F370" i="248"/>
  <c r="E370" i="248"/>
  <c r="D370" i="248"/>
  <c r="C370" i="248"/>
  <c r="B370" i="248"/>
  <c r="T368" i="248"/>
  <c r="T366" i="248"/>
  <c r="S366" i="248"/>
  <c r="R366" i="248"/>
  <c r="Q366" i="248"/>
  <c r="P366" i="248"/>
  <c r="O366" i="248"/>
  <c r="N366" i="248"/>
  <c r="M366" i="248"/>
  <c r="L366" i="248"/>
  <c r="K366" i="248"/>
  <c r="J366" i="248"/>
  <c r="I366" i="248"/>
  <c r="H366" i="248"/>
  <c r="G366" i="248"/>
  <c r="F366" i="248"/>
  <c r="E366" i="248"/>
  <c r="D366" i="248"/>
  <c r="C366" i="248"/>
  <c r="B366" i="248"/>
  <c r="V381" i="248" l="1"/>
  <c r="W381" i="248" s="1"/>
  <c r="J331" i="251"/>
  <c r="K331" i="251" s="1"/>
  <c r="K381" i="250"/>
  <c r="L381" i="250" s="1"/>
  <c r="C354" i="250"/>
  <c r="D354" i="250"/>
  <c r="E354" i="250"/>
  <c r="F354" i="250"/>
  <c r="G354" i="250"/>
  <c r="B354" i="250"/>
  <c r="G307" i="251" l="1"/>
  <c r="F307" i="251"/>
  <c r="E307" i="251"/>
  <c r="D307" i="251"/>
  <c r="C307" i="251"/>
  <c r="B307" i="251"/>
  <c r="E303" i="251" l="1"/>
  <c r="E304" i="251"/>
  <c r="M357" i="248" l="1"/>
  <c r="E357" i="248"/>
  <c r="H354" i="250"/>
  <c r="I351" i="250"/>
  <c r="H351" i="250"/>
  <c r="G351" i="250"/>
  <c r="F351" i="250"/>
  <c r="E351" i="250"/>
  <c r="D351" i="250"/>
  <c r="C351" i="250"/>
  <c r="B351" i="250"/>
  <c r="S357" i="248"/>
  <c r="R357" i="248"/>
  <c r="Q357" i="248"/>
  <c r="P357" i="248"/>
  <c r="O357" i="248"/>
  <c r="N357" i="248"/>
  <c r="L357" i="248"/>
  <c r="K357" i="248"/>
  <c r="J357" i="248"/>
  <c r="I357" i="248"/>
  <c r="H357" i="248"/>
  <c r="G357" i="248"/>
  <c r="F357" i="248"/>
  <c r="D357" i="248"/>
  <c r="C357" i="248"/>
  <c r="B357" i="248"/>
  <c r="I353" i="248" l="1"/>
  <c r="J353" i="248"/>
  <c r="I354" i="248"/>
  <c r="J354" i="248"/>
  <c r="S306" i="249" l="1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F306" i="249"/>
  <c r="E306" i="249"/>
  <c r="D306" i="249"/>
  <c r="C306" i="249"/>
  <c r="B306" i="249"/>
  <c r="T303" i="249" l="1"/>
  <c r="S303" i="249"/>
  <c r="R303" i="249"/>
  <c r="Q303" i="249"/>
  <c r="P303" i="249"/>
  <c r="O303" i="249"/>
  <c r="N303" i="249"/>
  <c r="M303" i="249"/>
  <c r="L303" i="249"/>
  <c r="K303" i="249"/>
  <c r="J303" i="249"/>
  <c r="I303" i="249"/>
  <c r="H303" i="249"/>
  <c r="G303" i="249"/>
  <c r="F303" i="249"/>
  <c r="E303" i="249"/>
  <c r="D303" i="249"/>
  <c r="C303" i="249"/>
  <c r="B303" i="249"/>
  <c r="N302" i="249"/>
  <c r="O302" i="249"/>
  <c r="C302" i="249"/>
  <c r="D302" i="249"/>
  <c r="E302" i="249"/>
  <c r="F302" i="249"/>
  <c r="G302" i="249"/>
  <c r="H302" i="249"/>
  <c r="I302" i="249"/>
  <c r="J302" i="249"/>
  <c r="K302" i="249"/>
  <c r="L302" i="249"/>
  <c r="M302" i="249"/>
  <c r="J307" i="251"/>
  <c r="H305" i="251"/>
  <c r="J318" i="251" s="1"/>
  <c r="K318" i="251" s="1"/>
  <c r="H304" i="251"/>
  <c r="G304" i="251"/>
  <c r="F304" i="251"/>
  <c r="D304" i="251"/>
  <c r="C304" i="251"/>
  <c r="B304" i="251"/>
  <c r="H303" i="251"/>
  <c r="G303" i="251"/>
  <c r="F303" i="251"/>
  <c r="D303" i="251"/>
  <c r="C303" i="251"/>
  <c r="B303" i="251"/>
  <c r="K354" i="250"/>
  <c r="I352" i="250"/>
  <c r="I350" i="250"/>
  <c r="H350" i="250"/>
  <c r="G350" i="250"/>
  <c r="F350" i="250"/>
  <c r="E350" i="250"/>
  <c r="D350" i="250"/>
  <c r="C350" i="250"/>
  <c r="B350" i="250"/>
  <c r="V306" i="249"/>
  <c r="T304" i="249"/>
  <c r="V317" i="249" s="1"/>
  <c r="W317" i="249" s="1"/>
  <c r="T302" i="249"/>
  <c r="S302" i="249"/>
  <c r="R302" i="249"/>
  <c r="Q302" i="249"/>
  <c r="P302" i="249"/>
  <c r="B302" i="249"/>
  <c r="V357" i="248"/>
  <c r="T354" i="248"/>
  <c r="S354" i="248"/>
  <c r="R354" i="248"/>
  <c r="Q354" i="248"/>
  <c r="P354" i="248"/>
  <c r="O354" i="248"/>
  <c r="N354" i="248"/>
  <c r="M354" i="248"/>
  <c r="L354" i="248"/>
  <c r="K354" i="248"/>
  <c r="H354" i="248"/>
  <c r="G354" i="248"/>
  <c r="F354" i="248"/>
  <c r="E354" i="248"/>
  <c r="D354" i="248"/>
  <c r="C354" i="248"/>
  <c r="B354" i="248"/>
  <c r="T353" i="248"/>
  <c r="S353" i="248"/>
  <c r="R353" i="248"/>
  <c r="Q353" i="248"/>
  <c r="P353" i="248"/>
  <c r="O353" i="248"/>
  <c r="N353" i="248"/>
  <c r="M353" i="248"/>
  <c r="L353" i="248"/>
  <c r="K353" i="248"/>
  <c r="H353" i="248"/>
  <c r="G353" i="248"/>
  <c r="F353" i="248"/>
  <c r="E353" i="248"/>
  <c r="D353" i="248"/>
  <c r="C353" i="248"/>
  <c r="B353" i="248"/>
  <c r="K366" i="250" l="1"/>
  <c r="L366" i="250" s="1"/>
  <c r="T355" i="248"/>
  <c r="V368" i="248" s="1"/>
  <c r="W368" i="248" s="1"/>
  <c r="H339" i="250"/>
  <c r="F339" i="250"/>
  <c r="R344" i="248" l="1"/>
  <c r="AB343" i="248"/>
  <c r="H343" i="248"/>
  <c r="P341" i="248"/>
  <c r="F341" i="248"/>
  <c r="Z340" i="248"/>
  <c r="P339" i="248"/>
  <c r="F339" i="248"/>
  <c r="Z338" i="248"/>
  <c r="F336" i="248"/>
  <c r="Z335" i="248"/>
  <c r="P335" i="248"/>
  <c r="Z333" i="248"/>
  <c r="P333" i="248"/>
  <c r="F333" i="248"/>
  <c r="Z331" i="248"/>
  <c r="P331" i="248"/>
  <c r="F331" i="248"/>
  <c r="P344" i="248" l="1"/>
  <c r="Z343" i="248"/>
  <c r="F343" i="248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22" i="250"/>
  <c r="H322" i="250"/>
  <c r="G322" i="250"/>
  <c r="F322" i="250"/>
  <c r="E322" i="250"/>
  <c r="D322" i="250"/>
  <c r="C322" i="250"/>
  <c r="B322" i="250"/>
  <c r="I320" i="250"/>
  <c r="K352" i="250" s="1"/>
  <c r="L352" i="250" s="1"/>
  <c r="I319" i="250"/>
  <c r="H319" i="250"/>
  <c r="G319" i="250"/>
  <c r="F319" i="250"/>
  <c r="E319" i="250"/>
  <c r="D319" i="250"/>
  <c r="C319" i="250"/>
  <c r="B319" i="250"/>
  <c r="I318" i="250"/>
  <c r="H318" i="250"/>
  <c r="G318" i="250"/>
  <c r="F318" i="250"/>
  <c r="E318" i="250"/>
  <c r="D318" i="250"/>
  <c r="C318" i="250"/>
  <c r="B318" i="250"/>
  <c r="I292" i="249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X325" i="248"/>
  <c r="U325" i="248"/>
  <c r="T325" i="248"/>
  <c r="S325" i="248"/>
  <c r="R325" i="248"/>
  <c r="Q325" i="248"/>
  <c r="P325" i="248"/>
  <c r="O325" i="248"/>
  <c r="N325" i="248"/>
  <c r="M325" i="248"/>
  <c r="L325" i="248"/>
  <c r="K325" i="248"/>
  <c r="J325" i="248"/>
  <c r="I325" i="248"/>
  <c r="H325" i="248"/>
  <c r="G325" i="248"/>
  <c r="F325" i="248"/>
  <c r="E325" i="248"/>
  <c r="D325" i="248"/>
  <c r="C325" i="248"/>
  <c r="B325" i="248"/>
  <c r="V323" i="248"/>
  <c r="V355" i="248" s="1"/>
  <c r="W355" i="248" s="1"/>
  <c r="V322" i="248"/>
  <c r="U322" i="248"/>
  <c r="T322" i="248"/>
  <c r="S322" i="248"/>
  <c r="R322" i="248"/>
  <c r="Q322" i="248"/>
  <c r="P322" i="248"/>
  <c r="O322" i="248"/>
  <c r="N322" i="248"/>
  <c r="M322" i="248"/>
  <c r="L322" i="248"/>
  <c r="K322" i="248"/>
  <c r="J322" i="248"/>
  <c r="I322" i="248"/>
  <c r="H322" i="248"/>
  <c r="G322" i="248"/>
  <c r="F322" i="248"/>
  <c r="E322" i="248"/>
  <c r="D322" i="248"/>
  <c r="C322" i="248"/>
  <c r="B322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J305" i="251" l="1"/>
  <c r="K305" i="251" s="1"/>
  <c r="V304" i="249"/>
  <c r="W304" i="249" s="1"/>
  <c r="I304" i="250"/>
  <c r="F305" i="250"/>
  <c r="G305" i="250"/>
  <c r="F308" i="250"/>
  <c r="G308" i="250"/>
  <c r="F304" i="250"/>
  <c r="I279" i="251" l="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8" i="250"/>
  <c r="H308" i="250"/>
  <c r="E308" i="250"/>
  <c r="D308" i="250"/>
  <c r="C308" i="250"/>
  <c r="B308" i="250"/>
  <c r="I306" i="250"/>
  <c r="K320" i="250" s="1"/>
  <c r="L320" i="250" s="1"/>
  <c r="I305" i="250"/>
  <c r="H305" i="250"/>
  <c r="E305" i="250"/>
  <c r="D305" i="250"/>
  <c r="C305" i="250"/>
  <c r="B305" i="250"/>
  <c r="H304" i="250"/>
  <c r="G304" i="250"/>
  <c r="E304" i="250"/>
  <c r="D304" i="250"/>
  <c r="C304" i="250"/>
  <c r="B304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X311" i="248"/>
  <c r="U311" i="248"/>
  <c r="T311" i="248"/>
  <c r="S311" i="248"/>
  <c r="R311" i="248"/>
  <c r="Q311" i="248"/>
  <c r="P311" i="248"/>
  <c r="O311" i="248"/>
  <c r="N311" i="248"/>
  <c r="M311" i="248"/>
  <c r="L311" i="248"/>
  <c r="K311" i="248"/>
  <c r="J311" i="248"/>
  <c r="I311" i="248"/>
  <c r="H311" i="248"/>
  <c r="G311" i="248"/>
  <c r="F311" i="248"/>
  <c r="E311" i="248"/>
  <c r="D311" i="248"/>
  <c r="C311" i="248"/>
  <c r="B311" i="248"/>
  <c r="V309" i="248"/>
  <c r="X323" i="248" s="1"/>
  <c r="Y323" i="248" s="1"/>
  <c r="V308" i="248"/>
  <c r="U308" i="248"/>
  <c r="T308" i="248"/>
  <c r="S308" i="248"/>
  <c r="R308" i="248"/>
  <c r="Q308" i="248"/>
  <c r="P308" i="248"/>
  <c r="O308" i="248"/>
  <c r="N308" i="248"/>
  <c r="M308" i="248"/>
  <c r="L308" i="248"/>
  <c r="K308" i="248"/>
  <c r="J308" i="248"/>
  <c r="I308" i="248"/>
  <c r="H308" i="248"/>
  <c r="G308" i="248"/>
  <c r="F308" i="248"/>
  <c r="E308" i="248"/>
  <c r="D308" i="248"/>
  <c r="C308" i="248"/>
  <c r="B308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I266" i="251" l="1"/>
  <c r="F266" i="251"/>
  <c r="E266" i="251"/>
  <c r="D266" i="251"/>
  <c r="C266" i="251"/>
  <c r="B266" i="251"/>
  <c r="G264" i="25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3" i="250"/>
  <c r="G293" i="250"/>
  <c r="F293" i="250"/>
  <c r="E293" i="250"/>
  <c r="D293" i="250"/>
  <c r="C293" i="250"/>
  <c r="B293" i="250"/>
  <c r="H291" i="250"/>
  <c r="H290" i="250"/>
  <c r="G290" i="250"/>
  <c r="F290" i="250"/>
  <c r="E290" i="250"/>
  <c r="D290" i="250"/>
  <c r="C290" i="250"/>
  <c r="B290" i="250"/>
  <c r="H289" i="250"/>
  <c r="G289" i="250"/>
  <c r="F289" i="250"/>
  <c r="E289" i="250"/>
  <c r="D289" i="250"/>
  <c r="C289" i="250"/>
  <c r="B289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X297" i="248"/>
  <c r="U297" i="248"/>
  <c r="T297" i="248"/>
  <c r="S297" i="248"/>
  <c r="R297" i="248"/>
  <c r="Q297" i="248"/>
  <c r="P297" i="248"/>
  <c r="O297" i="248"/>
  <c r="N297" i="248"/>
  <c r="M297" i="248"/>
  <c r="L297" i="248"/>
  <c r="K297" i="248"/>
  <c r="J297" i="248"/>
  <c r="I297" i="248"/>
  <c r="H297" i="248"/>
  <c r="G297" i="248"/>
  <c r="F297" i="248"/>
  <c r="E297" i="248"/>
  <c r="D297" i="248"/>
  <c r="C297" i="248"/>
  <c r="B297" i="248"/>
  <c r="V295" i="248"/>
  <c r="X309" i="248" s="1"/>
  <c r="Y309" i="248" s="1"/>
  <c r="V294" i="248"/>
  <c r="U294" i="248"/>
  <c r="T294" i="248"/>
  <c r="S294" i="248"/>
  <c r="R294" i="248"/>
  <c r="Q294" i="248"/>
  <c r="P294" i="248"/>
  <c r="O294" i="248"/>
  <c r="N294" i="248"/>
  <c r="M294" i="248"/>
  <c r="L294" i="248"/>
  <c r="K294" i="248"/>
  <c r="J294" i="248"/>
  <c r="I294" i="248"/>
  <c r="H294" i="248"/>
  <c r="G294" i="248"/>
  <c r="F294" i="248"/>
  <c r="E294" i="248"/>
  <c r="D294" i="248"/>
  <c r="C294" i="248"/>
  <c r="B294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I277" i="251" l="1"/>
  <c r="J277" i="251" s="1"/>
  <c r="K306" i="250"/>
  <c r="L306" i="250" s="1"/>
  <c r="B279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I264" i="251" l="1"/>
  <c r="J264" i="251" s="1"/>
  <c r="J279" i="250"/>
  <c r="G279" i="250"/>
  <c r="F279" i="250"/>
  <c r="E279" i="250"/>
  <c r="D279" i="250"/>
  <c r="C279" i="250"/>
  <c r="H277" i="250"/>
  <c r="J291" i="250" s="1"/>
  <c r="K291" i="250" s="1"/>
  <c r="H276" i="250"/>
  <c r="G276" i="250"/>
  <c r="F276" i="250"/>
  <c r="E276" i="250"/>
  <c r="D276" i="250"/>
  <c r="C276" i="250"/>
  <c r="B276" i="250"/>
  <c r="H275" i="250"/>
  <c r="G275" i="250"/>
  <c r="F275" i="250"/>
  <c r="E275" i="250"/>
  <c r="D275" i="250"/>
  <c r="C275" i="250"/>
  <c r="B275" i="250"/>
  <c r="I253" i="249"/>
  <c r="F253" i="249"/>
  <c r="E253" i="249"/>
  <c r="D253" i="249"/>
  <c r="C253" i="249"/>
  <c r="B253" i="249"/>
  <c r="G251" i="249"/>
  <c r="I264" i="249" s="1"/>
  <c r="J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X283" i="248"/>
  <c r="U283" i="248"/>
  <c r="T283" i="248"/>
  <c r="S283" i="248"/>
  <c r="R283" i="248"/>
  <c r="Q283" i="248"/>
  <c r="P283" i="248"/>
  <c r="O283" i="248"/>
  <c r="N283" i="248"/>
  <c r="M283" i="248"/>
  <c r="L283" i="248"/>
  <c r="K283" i="248"/>
  <c r="J283" i="248"/>
  <c r="I283" i="248"/>
  <c r="H283" i="248"/>
  <c r="G283" i="248"/>
  <c r="F283" i="248"/>
  <c r="E283" i="248"/>
  <c r="D283" i="248"/>
  <c r="C283" i="248"/>
  <c r="B283" i="248"/>
  <c r="V281" i="248"/>
  <c r="X295" i="248" s="1"/>
  <c r="Y295" i="248" s="1"/>
  <c r="V280" i="248"/>
  <c r="U280" i="248"/>
  <c r="T280" i="248"/>
  <c r="S280" i="248"/>
  <c r="R280" i="248"/>
  <c r="Q280" i="248"/>
  <c r="P280" i="248"/>
  <c r="O280" i="248"/>
  <c r="N280" i="248"/>
  <c r="M280" i="248"/>
  <c r="L280" i="248"/>
  <c r="K280" i="248"/>
  <c r="J280" i="248"/>
  <c r="I280" i="248"/>
  <c r="H280" i="248"/>
  <c r="G280" i="248"/>
  <c r="F280" i="248"/>
  <c r="E280" i="248"/>
  <c r="D280" i="248"/>
  <c r="C280" i="248"/>
  <c r="B280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I240" i="251" l="1"/>
  <c r="F240" i="251"/>
  <c r="E240" i="251"/>
  <c r="D240" i="251"/>
  <c r="C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5" i="250"/>
  <c r="G265" i="250"/>
  <c r="F265" i="250"/>
  <c r="E265" i="250"/>
  <c r="D265" i="250"/>
  <c r="C265" i="250"/>
  <c r="B265" i="250"/>
  <c r="H263" i="250"/>
  <c r="H262" i="250"/>
  <c r="G262" i="250"/>
  <c r="F262" i="250"/>
  <c r="E262" i="250"/>
  <c r="D262" i="250"/>
  <c r="C262" i="250"/>
  <c r="B262" i="250"/>
  <c r="H261" i="250"/>
  <c r="G261" i="250"/>
  <c r="F261" i="250"/>
  <c r="E261" i="250"/>
  <c r="D261" i="250"/>
  <c r="C261" i="250"/>
  <c r="B261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X269" i="248"/>
  <c r="U269" i="248"/>
  <c r="T269" i="248"/>
  <c r="S269" i="248"/>
  <c r="R269" i="248"/>
  <c r="Q269" i="248"/>
  <c r="P269" i="248"/>
  <c r="O269" i="248"/>
  <c r="N269" i="248"/>
  <c r="M269" i="248"/>
  <c r="L269" i="248"/>
  <c r="K269" i="248"/>
  <c r="J269" i="248"/>
  <c r="I269" i="248"/>
  <c r="H269" i="248"/>
  <c r="G269" i="248"/>
  <c r="F269" i="248"/>
  <c r="E269" i="248"/>
  <c r="D269" i="248"/>
  <c r="C269" i="248"/>
  <c r="B269" i="248"/>
  <c r="V267" i="248"/>
  <c r="X281" i="248" s="1"/>
  <c r="Y281" i="248" s="1"/>
  <c r="V266" i="248"/>
  <c r="U266" i="248"/>
  <c r="T266" i="248"/>
  <c r="S266" i="248"/>
  <c r="R266" i="248"/>
  <c r="Q266" i="248"/>
  <c r="P266" i="248"/>
  <c r="O266" i="248"/>
  <c r="N266" i="248"/>
  <c r="M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J277" i="250" l="1"/>
  <c r="K277" i="250" s="1"/>
  <c r="I251" i="249"/>
  <c r="J251" i="249" s="1"/>
  <c r="I227" i="251"/>
  <c r="F227" i="251"/>
  <c r="E227" i="251"/>
  <c r="D227" i="251"/>
  <c r="C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J263" i="250" s="1"/>
  <c r="K263" i="250" s="1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38" i="249" s="1"/>
  <c r="J238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X267" i="248" s="1"/>
  <c r="Y267" i="248" s="1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I238" i="251" l="1"/>
  <c r="J238" i="251" s="1"/>
  <c r="G237" i="250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I225" i="249" s="1"/>
  <c r="J225" i="249" s="1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Z5" i="236" l="1"/>
  <c r="B4" i="239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6" i="239"/>
  <c r="D6" i="240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<sst xmlns="http://schemas.openxmlformats.org/spreadsheetml/2006/main" count="4047" uniqueCount="182">
  <si>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</si>
  <si>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</si>
  <si>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</si>
  <si>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</si>
  <si>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</si>
  <si>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</si>
  <si>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</si>
  <si>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</si>
  <si>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</si>
  <si>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</si>
  <si>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</si>
  <si>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</si>
  <si>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</si>
  <si>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</si>
  <si>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</si>
  <si>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</si>
  <si>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</si>
  <si>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</si>
  <si>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</si>
  <si>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</si>
  <si>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</si>
  <si>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</si>
  <si>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</si>
  <si>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</si>
  <si>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</si>
  <si>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</si>
  <si>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</si>
  <si>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</si>
  <si>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</si>
  <si>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</si>
  <si>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</si>
  <si>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</si>
  <si>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</si>
  <si>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</si>
  <si>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</si>
  <si>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</si>
  <si>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</si>
  <si>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</si>
  <si>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</si>
  <si>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</si>
  <si>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</si>
  <si>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</si>
  <si>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</si>
  <si>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</si>
  <si>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</si>
  <si>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</si>
  <si>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</si>
  <si>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</si>
  <si>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</si>
  <si>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</si>
  <si>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</si>
  <si>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</si>
  <si>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</si>
  <si>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</si>
  <si>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</si>
  <si>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</si>
  <si>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</si>
  <si>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</si>
  <si>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</si>
  <si>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</si>
  <si>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</si>
  <si>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</si>
  <si>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</si>
  <si>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</si>
  <si>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</si>
  <si>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</si>
  <si>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</si>
  <si>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</si>
  <si>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</si>
  <si>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</si>
  <si>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</si>
  <si>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</si>
  <si>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</si>
  <si>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</si>
  <si>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</si>
  <si>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</si>
  <si>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</si>
  <si>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</si>
  <si>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</si>
  <si>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</si>
  <si>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</si>
  <si>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</si>
  <si>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</si>
  <si>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</si>
  <si>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</si>
  <si>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</si>
  <si>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</si>
  <si>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</si>
  <si>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</si>
  <si>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</si>
  <si>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</si>
  <si>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</si>
  <si>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</si>
  <si>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</si>
  <si>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</si>
  <si>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</si>
  <si>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</si>
  <si>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</si>
  <si>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</si>
  <si>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</si>
  <si>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</si>
  <si>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</si>
  <si>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</si>
  <si>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</si>
  <si>
    <t>Semana 18</t>
  </si>
  <si>
    <t>Semana 19</t>
  </si>
  <si>
    <t>contar y revisar</t>
  </si>
  <si>
    <t>Semana 20</t>
  </si>
  <si>
    <t>Descartes por grading</t>
  </si>
  <si>
    <t>Dra Monica la semana pasada no le dimos el incremento que dice nuestra tabla (6,5 grs) y solo incrementamos 5 grs; por tal razón esta semana doy 7 grs como dice nuestra tabla</t>
  </si>
  <si>
    <t>Semana 21</t>
  </si>
  <si>
    <t>Dra Monica realice grading al corral 6 y lo dividi en 2 corrales, el corral 1 lo pesamos y sacamos las aves que estaban mas pesadas y las ubicamos en el rango 2, dejando en el 1 las verdaderamente mas flacas para intentar recuperarlas.</t>
  </si>
  <si>
    <t>107 errores de sexaje y 5 descartes</t>
  </si>
  <si>
    <t>Grading preapareo</t>
  </si>
  <si>
    <t xml:space="preserve">El pesaje del corral 1 que esta en este formato no es con las aves que quedaron despues del grading de extremos, pues al corral 1 le hice ese manejo hoy despues del peso. </t>
  </si>
  <si>
    <t>13 errores de sexaje y 2 descartes</t>
  </si>
  <si>
    <t>Semana 22</t>
  </si>
  <si>
    <t xml:space="preserve">Estos maschos rango 3 creo que ganaron poco peso debido a que se encuentran en el area de panel humedo, vamos a agilizar el traslado de ellos a los corrales de hembra y los contaremos </t>
  </si>
  <si>
    <t>Estamos con ganancias menores a tabla. No podemos perder diferncia porque podemos perder grasa y  tenemos inicios tardios.</t>
  </si>
  <si>
    <t>Tipo ave</t>
  </si>
  <si>
    <t>Aves H</t>
  </si>
  <si>
    <t>Grs H</t>
  </si>
  <si>
    <t>Aves M</t>
  </si>
  <si>
    <t>Grs M</t>
  </si>
  <si>
    <t>RESTO</t>
  </si>
  <si>
    <t>GORDAS</t>
  </si>
  <si>
    <t>1 y 2</t>
  </si>
  <si>
    <t>TODAS</t>
  </si>
  <si>
    <t>FLACAS</t>
  </si>
  <si>
    <t>6D</t>
  </si>
  <si>
    <t>4 REC</t>
  </si>
  <si>
    <t>7D</t>
  </si>
  <si>
    <t>8D</t>
  </si>
  <si>
    <t>7B</t>
  </si>
  <si>
    <t>8B</t>
  </si>
  <si>
    <t>2 y 3</t>
  </si>
  <si>
    <t>Semana 23</t>
  </si>
  <si>
    <t>El ultimo corral se ve afectado por el frio de los paneles humedos</t>
  </si>
  <si>
    <t>Semana 24</t>
  </si>
  <si>
    <t>Semana 25</t>
  </si>
  <si>
    <t>Produccion diaria</t>
  </si>
  <si>
    <t>Semana 26</t>
  </si>
  <si>
    <t>Ya iniciamos con incrementos en esta linea en los corrales 5 y 6</t>
  </si>
  <si>
    <t>Dra Monica doy este incremento porque quiero seguir llevando los machos por debajo de tabla</t>
  </si>
  <si>
    <t>Semana 27</t>
  </si>
  <si>
    <t>Semana 28</t>
  </si>
  <si>
    <t>Semana 29</t>
  </si>
  <si>
    <t>No programo incremento para semana 30</t>
  </si>
  <si>
    <t>Semana 30</t>
  </si>
  <si>
    <t>Semana 31</t>
  </si>
  <si>
    <t>En semana 31 y 32 se realizara el estimulo de consumo en la caseta C - D</t>
  </si>
  <si>
    <t>Semana 32</t>
  </si>
  <si>
    <t>Durante la semana 31 y 32 la caseta C y D comieron 7 grs adicionales dos dia de la semana</t>
  </si>
  <si>
    <t>Para semana 34 iniciare los retiros de comida</t>
  </si>
  <si>
    <t>Semana 33</t>
  </si>
  <si>
    <t>Semana 34</t>
  </si>
  <si>
    <t>Semana 35</t>
  </si>
  <si>
    <t>Se realizo manejo de machos el dia 20 de enero</t>
  </si>
  <si>
    <t>Se realizara manejo esta semana</t>
  </si>
  <si>
    <t>Semana 36</t>
  </si>
  <si>
    <t>Dra Monica para la proxima semana si sumerce me autoriza enviare aves para el laboratorio</t>
  </si>
  <si>
    <t>En las ultimas necropsias realizadas sigo encontrando aves contaminadas</t>
  </si>
  <si>
    <t>Semana 37</t>
  </si>
  <si>
    <t>Semana 38</t>
  </si>
  <si>
    <t>Semana 39</t>
  </si>
  <si>
    <t>Semana 40</t>
  </si>
  <si>
    <t>Suministramos 160 grs al corral 1 durante la semana 41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</si>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</sst>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3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2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3" borderId="5" xfId="0" applyFont="1" applyFill="1" applyBorder="1" applyAlignment="1">
      <alignment horizontal="center" vertical="center"/>
    </xf>
    <xf numFmtId="0" fontId="15" fillId="14" borderId="5" xfId="0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15" fillId="16" borderId="5" xfId="0" applyFont="1" applyFill="1" applyBorder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0" fontId="15" fillId="13" borderId="2" xfId="0" applyFont="1" applyFill="1" applyBorder="1" applyAlignment="1">
      <alignment horizontal="center" vertical="center"/>
    </xf>
    <xf numFmtId="0" fontId="15" fillId="18" borderId="17" xfId="0" applyFont="1" applyFill="1" applyBorder="1" applyAlignment="1">
      <alignment horizontal="center" vertical="center"/>
    </xf>
    <xf numFmtId="0" fontId="15" fillId="1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15" fillId="9" borderId="2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20" borderId="5" xfId="0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3" xfId="0" applyNumberFormat="1" applyFont="1" applyFill="1" applyBorder="1" applyAlignment="1">
      <alignment horizontal="center" vertical="center"/>
    </xf>
    <xf numFmtId="0" fontId="2" fillId="19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9" borderId="5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6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/>
    <xf numFmtId="0" fontId="30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0" fillId="0" borderId="54" xfId="0" applyFont="1" applyFill="1" applyBorder="1" applyAlignment="1">
      <alignment vertical="center"/>
    </xf>
    <xf numFmtId="0" fontId="30" fillId="0" borderId="63" xfId="0" applyFont="1" applyFill="1" applyBorder="1" applyAlignment="1">
      <alignment vertical="center"/>
    </xf>
    <xf numFmtId="0" fontId="30" fillId="0" borderId="64" xfId="0" applyFont="1" applyFill="1" applyBorder="1" applyAlignment="1">
      <alignment vertical="center"/>
    </xf>
    <xf numFmtId="1" fontId="2" fillId="3" borderId="21" xfId="0" applyNumberFormat="1" applyFont="1" applyFill="1" applyBorder="1" applyAlignment="1">
      <alignment horizontal="center" vertical="center"/>
    </xf>
    <xf numFmtId="1" fontId="2" fillId="3" borderId="2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2" fontId="13" fillId="0" borderId="20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0" borderId="65" xfId="0" applyNumberFormat="1" applyFont="1" applyFill="1" applyBorder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2" fontId="13" fillId="0" borderId="67" xfId="0" applyNumberFormat="1" applyFont="1" applyFill="1" applyBorder="1" applyAlignment="1">
      <alignment horizontal="center" vertical="center"/>
    </xf>
    <xf numFmtId="2" fontId="2" fillId="3" borderId="67" xfId="0" applyNumberFormat="1" applyFont="1" applyFill="1" applyBorder="1" applyAlignment="1">
      <alignment horizontal="center" vertical="center"/>
    </xf>
    <xf numFmtId="164" fontId="2" fillId="0" borderId="67" xfId="0" applyNumberFormat="1" applyFont="1" applyFill="1" applyBorder="1" applyAlignment="1">
      <alignment horizontal="center" vertical="center"/>
    </xf>
    <xf numFmtId="10" fontId="2" fillId="0" borderId="67" xfId="3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1" fontId="2" fillId="0" borderId="66" xfId="0" applyNumberFormat="1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67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6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0" fillId="0" borderId="60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30" fillId="0" borderId="63" xfId="0" applyFont="1" applyFill="1" applyBorder="1" applyAlignment="1">
      <alignment horizontal="center" vertical="center"/>
    </xf>
    <xf numFmtId="0" fontId="30" fillId="0" borderId="64" xfId="0" applyFont="1" applyFill="1" applyBorder="1" applyAlignment="1">
      <alignment horizontal="center" vertical="center"/>
    </xf>
    <xf numFmtId="0" fontId="30" fillId="0" borderId="27" xfId="0" applyFont="1" applyFill="1" applyBorder="1" applyAlignment="1">
      <alignment horizontal="center" vertical="center"/>
    </xf>
    <xf numFmtId="0" fontId="30" fillId="0" borderId="5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/>
    </xf>
    <xf numFmtId="0" fontId="29" fillId="21" borderId="11" xfId="0" applyFont="1" applyFill="1" applyBorder="1" applyAlignment="1">
      <alignment horizontal="center" vertical="center"/>
    </xf>
    <xf numFmtId="0" fontId="29" fillId="21" borderId="44" xfId="0" applyFont="1" applyFill="1" applyBorder="1" applyAlignment="1">
      <alignment horizontal="center" vertical="center"/>
    </xf>
    <xf numFmtId="0" fontId="29" fillId="21" borderId="34" xfId="0" applyFont="1" applyFill="1" applyBorder="1" applyAlignment="1">
      <alignment horizontal="center" vertical="center"/>
    </xf>
    <xf numFmtId="0" fontId="29" fillId="18" borderId="23" xfId="0" applyFont="1" applyFill="1" applyBorder="1" applyAlignment="1">
      <alignment horizontal="center" vertical="center"/>
    </xf>
    <xf numFmtId="0" fontId="29" fillId="18" borderId="59" xfId="0" applyFont="1" applyFill="1" applyBorder="1" applyAlignment="1">
      <alignment horizontal="center" vertical="center"/>
    </xf>
    <xf numFmtId="0" fontId="29" fillId="18" borderId="35" xfId="0" applyFont="1" applyFill="1" applyBorder="1" applyAlignment="1">
      <alignment horizontal="center" vertical="center"/>
    </xf>
    <xf numFmtId="0" fontId="29" fillId="22" borderId="11" xfId="0" applyFont="1" applyFill="1" applyBorder="1" applyAlignment="1">
      <alignment horizontal="center" vertical="center"/>
    </xf>
    <xf numFmtId="0" fontId="29" fillId="22" borderId="44" xfId="0" applyFont="1" applyFill="1" applyBorder="1" applyAlignment="1">
      <alignment horizontal="center" vertical="center"/>
    </xf>
    <xf numFmtId="0" fontId="29" fillId="22" borderId="34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16" fontId="30" fillId="0" borderId="1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0" fontId="2" fillId="20" borderId="0" xfId="0" applyFont="1" applyFill="1" applyAlignment="1">
      <alignment horizontal="left" vertical="center" wrapText="1"/>
    </xf>
  </cellXfs>
  <cellStyles count="493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18020000}"/>
    <cellStyle name="Porcentaje" xfId="3" builtinId="5"/>
    <cellStyle name="Porcentaje 10" xfId="492" xr:uid="{00000000-0005-0000-0000-000019020000}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28192"/>
        <c:axId val="203134080"/>
      </c:barChart>
      <c:catAx>
        <c:axId val="20312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134080"/>
        <c:crosses val="autoZero"/>
        <c:auto val="1"/>
        <c:lblAlgn val="ctr"/>
        <c:lblOffset val="100"/>
        <c:noMultiLvlLbl val="0"/>
      </c:catAx>
      <c:valAx>
        <c:axId val="2031340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28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56928"/>
        <c:axId val="204158464"/>
      </c:barChart>
      <c:catAx>
        <c:axId val="20415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58464"/>
        <c:crosses val="autoZero"/>
        <c:auto val="1"/>
        <c:lblAlgn val="ctr"/>
        <c:lblOffset val="100"/>
        <c:noMultiLvlLbl val="0"/>
      </c:catAx>
      <c:valAx>
        <c:axId val="2041584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5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4944"/>
        <c:axId val="204196480"/>
      </c:lineChart>
      <c:catAx>
        <c:axId val="20419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96480"/>
        <c:crosses val="autoZero"/>
        <c:auto val="1"/>
        <c:lblAlgn val="ctr"/>
        <c:lblOffset val="100"/>
        <c:noMultiLvlLbl val="0"/>
      </c:catAx>
      <c:valAx>
        <c:axId val="2041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194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31040"/>
        <c:axId val="204232576"/>
      </c:lineChart>
      <c:catAx>
        <c:axId val="2042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32576"/>
        <c:crosses val="autoZero"/>
        <c:auto val="1"/>
        <c:lblAlgn val="ctr"/>
        <c:lblOffset val="100"/>
        <c:noMultiLvlLbl val="0"/>
      </c:catAx>
      <c:valAx>
        <c:axId val="2042325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31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88896"/>
        <c:axId val="203894784"/>
      </c:lineChart>
      <c:catAx>
        <c:axId val="2038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94784"/>
        <c:crosses val="autoZero"/>
        <c:auto val="1"/>
        <c:lblAlgn val="ctr"/>
        <c:lblOffset val="100"/>
        <c:noMultiLvlLbl val="0"/>
      </c:catAx>
      <c:valAx>
        <c:axId val="2038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888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91520"/>
        <c:axId val="203693056"/>
      </c:lineChart>
      <c:catAx>
        <c:axId val="20369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93056"/>
        <c:crosses val="autoZero"/>
        <c:auto val="1"/>
        <c:lblAlgn val="ctr"/>
        <c:lblOffset val="100"/>
        <c:noMultiLvlLbl val="0"/>
      </c:catAx>
      <c:valAx>
        <c:axId val="2036930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20192"/>
        <c:axId val="203721728"/>
      </c:barChart>
      <c:catAx>
        <c:axId val="20372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21728"/>
        <c:crosses val="autoZero"/>
        <c:auto val="1"/>
        <c:lblAlgn val="ctr"/>
        <c:lblOffset val="100"/>
        <c:noMultiLvlLbl val="0"/>
      </c:catAx>
      <c:valAx>
        <c:axId val="2037217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20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22976"/>
        <c:axId val="203824512"/>
      </c:lineChart>
      <c:catAx>
        <c:axId val="2038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24512"/>
        <c:crosses val="autoZero"/>
        <c:auto val="1"/>
        <c:lblAlgn val="ctr"/>
        <c:lblOffset val="100"/>
        <c:noMultiLvlLbl val="0"/>
      </c:catAx>
      <c:valAx>
        <c:axId val="203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2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1744"/>
        <c:axId val="203873280"/>
      </c:lineChart>
      <c:catAx>
        <c:axId val="20387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73280"/>
        <c:crosses val="autoZero"/>
        <c:auto val="1"/>
        <c:lblAlgn val="ctr"/>
        <c:lblOffset val="100"/>
        <c:noMultiLvlLbl val="0"/>
      </c:catAx>
      <c:valAx>
        <c:axId val="2038732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71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286208"/>
        <c:axId val="204288000"/>
      </c:barChart>
      <c:catAx>
        <c:axId val="20428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88000"/>
        <c:crosses val="autoZero"/>
        <c:auto val="1"/>
        <c:lblAlgn val="ctr"/>
        <c:lblOffset val="100"/>
        <c:noMultiLvlLbl val="0"/>
      </c:catAx>
      <c:valAx>
        <c:axId val="2042880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862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0112"/>
        <c:axId val="204331648"/>
      </c:lineChart>
      <c:catAx>
        <c:axId val="20433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31648"/>
        <c:crosses val="autoZero"/>
        <c:auto val="1"/>
        <c:lblAlgn val="ctr"/>
        <c:lblOffset val="100"/>
        <c:noMultiLvlLbl val="0"/>
      </c:catAx>
      <c:valAx>
        <c:axId val="20433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30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99968"/>
        <c:axId val="204101504"/>
      </c:lineChart>
      <c:catAx>
        <c:axId val="20409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101504"/>
        <c:crosses val="autoZero"/>
        <c:auto val="1"/>
        <c:lblAlgn val="ctr"/>
        <c:lblOffset val="100"/>
        <c:noMultiLvlLbl val="0"/>
      </c:catAx>
      <c:valAx>
        <c:axId val="2041015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99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722"/>
  <sheetViews>
    <sheetView showGridLines="0" topLeftCell="A689" zoomScale="73" zoomScaleNormal="73" workbookViewId="0">
      <selection activeCell="V722" sqref="V722"/>
    </sheetView>
  </sheetViews>
  <sheetFormatPr baseColWidth="10" defaultColWidth="19.85546875" defaultRowHeight="12.75" x14ac:dyDescent="0.2"/>
  <cols>
    <col min="1" max="1" width="16.85546875" style="288" customWidth="1"/>
    <col min="2" max="7" width="9.140625" style="288" customWidth="1"/>
    <col min="8" max="8" width="12.85546875" style="288" bestFit="1" customWidth="1"/>
    <col min="9" max="20" width="9.140625" style="288" customWidth="1"/>
    <col min="21" max="21" width="11.140625" style="288" bestFit="1" customWidth="1"/>
    <col min="22" max="22" width="9.42578125" style="288" customWidth="1"/>
    <col min="23" max="23" width="10.28515625" style="288" customWidth="1"/>
    <col min="24" max="26" width="6.5703125" style="288" customWidth="1"/>
    <col min="2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9" t="s">
        <v>53</v>
      </c>
      <c r="C9" s="530"/>
      <c r="D9" s="530"/>
      <c r="E9" s="530"/>
      <c r="F9" s="531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9" t="s">
        <v>53</v>
      </c>
      <c r="C22" s="530"/>
      <c r="D22" s="530"/>
      <c r="E22" s="530"/>
      <c r="F22" s="531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9" t="s">
        <v>53</v>
      </c>
      <c r="C35" s="530"/>
      <c r="D35" s="530"/>
      <c r="E35" s="530"/>
      <c r="F35" s="531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9" t="s">
        <v>53</v>
      </c>
      <c r="C48" s="530"/>
      <c r="D48" s="530"/>
      <c r="E48" s="530"/>
      <c r="F48" s="531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9" t="s">
        <v>53</v>
      </c>
      <c r="C61" s="530"/>
      <c r="D61" s="530"/>
      <c r="E61" s="530"/>
      <c r="F61" s="531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9" t="s">
        <v>53</v>
      </c>
      <c r="C74" s="530"/>
      <c r="D74" s="530"/>
      <c r="E74" s="530"/>
      <c r="F74" s="531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9" t="s">
        <v>53</v>
      </c>
      <c r="C87" s="530"/>
      <c r="D87" s="530"/>
      <c r="E87" s="530"/>
      <c r="F87" s="531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529" t="s">
        <v>53</v>
      </c>
      <c r="C100" s="530"/>
      <c r="D100" s="530"/>
      <c r="E100" s="530"/>
      <c r="F100" s="531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529" t="s">
        <v>53</v>
      </c>
      <c r="C113" s="530"/>
      <c r="D113" s="530"/>
      <c r="E113" s="530"/>
      <c r="F113" s="531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529" t="s">
        <v>53</v>
      </c>
      <c r="C126" s="530"/>
      <c r="D126" s="530"/>
      <c r="E126" s="530"/>
      <c r="F126" s="531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9" t="s">
        <v>53</v>
      </c>
      <c r="C139" s="530"/>
      <c r="D139" s="530"/>
      <c r="E139" s="530"/>
      <c r="F139" s="531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9" t="s">
        <v>53</v>
      </c>
      <c r="C152" s="530"/>
      <c r="D152" s="530"/>
      <c r="E152" s="530"/>
      <c r="F152" s="531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9" t="s">
        <v>53</v>
      </c>
      <c r="C165" s="530"/>
      <c r="D165" s="530"/>
      <c r="E165" s="530"/>
      <c r="F165" s="531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9" t="s">
        <v>53</v>
      </c>
      <c r="C178" s="530"/>
      <c r="D178" s="530"/>
      <c r="E178" s="530"/>
      <c r="F178" s="531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529" t="s">
        <v>53</v>
      </c>
      <c r="C191" s="530"/>
      <c r="D191" s="530"/>
      <c r="E191" s="530"/>
      <c r="F191" s="531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529" t="s">
        <v>53</v>
      </c>
      <c r="C204" s="530"/>
      <c r="D204" s="530"/>
      <c r="E204" s="530"/>
      <c r="F204" s="531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529" t="s">
        <v>53</v>
      </c>
      <c r="C217" s="530"/>
      <c r="D217" s="530"/>
      <c r="E217" s="530"/>
      <c r="F217" s="531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  <row r="229" spans="1:10" ht="13.5" thickBot="1" x14ac:dyDescent="0.25"/>
    <row r="230" spans="1:10" s="415" customFormat="1" ht="13.5" thickBot="1" x14ac:dyDescent="0.25">
      <c r="A230" s="295" t="s">
        <v>104</v>
      </c>
      <c r="B230" s="529" t="s">
        <v>53</v>
      </c>
      <c r="C230" s="530"/>
      <c r="D230" s="530"/>
      <c r="E230" s="530"/>
      <c r="F230" s="531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2650</v>
      </c>
      <c r="C232" s="317">
        <v>2650</v>
      </c>
      <c r="D232" s="318">
        <v>2650</v>
      </c>
      <c r="E232" s="318">
        <v>2650</v>
      </c>
      <c r="F232" s="318">
        <v>2650</v>
      </c>
      <c r="G232" s="319">
        <v>2650</v>
      </c>
    </row>
    <row r="233" spans="1:10" s="415" customFormat="1" x14ac:dyDescent="0.2">
      <c r="A233" s="303" t="s">
        <v>6</v>
      </c>
      <c r="B233" s="320">
        <v>2577.9310344827586</v>
      </c>
      <c r="C233" s="321">
        <v>2681.3793103448274</v>
      </c>
      <c r="D233" s="321">
        <v>2715.1612903225805</v>
      </c>
      <c r="E233" s="321">
        <v>2907.1875</v>
      </c>
      <c r="F233" s="321"/>
      <c r="G233" s="261">
        <v>2724.9586776859505</v>
      </c>
    </row>
    <row r="234" spans="1:10" s="415" customFormat="1" x14ac:dyDescent="0.2">
      <c r="A234" s="226" t="s">
        <v>7</v>
      </c>
      <c r="B234" s="322">
        <v>100</v>
      </c>
      <c r="C234" s="323">
        <v>100</v>
      </c>
      <c r="D234" s="324">
        <v>100</v>
      </c>
      <c r="E234" s="324">
        <v>96.875</v>
      </c>
      <c r="F234" s="324"/>
      <c r="G234" s="325">
        <v>89.256198347107443</v>
      </c>
    </row>
    <row r="235" spans="1:10" s="415" customFormat="1" x14ac:dyDescent="0.2">
      <c r="A235" s="226" t="s">
        <v>8</v>
      </c>
      <c r="B235" s="266">
        <v>4.3091926442024885E-2</v>
      </c>
      <c r="C235" s="267">
        <v>2.7030657135413853E-2</v>
      </c>
      <c r="D235" s="326">
        <v>2.7239767719465367E-2</v>
      </c>
      <c r="E235" s="326">
        <v>5.2302553222529746E-2</v>
      </c>
      <c r="F235" s="326"/>
      <c r="G235" s="327">
        <v>5.9372705346451275E-2</v>
      </c>
    </row>
    <row r="236" spans="1:10" s="415" customFormat="1" x14ac:dyDescent="0.2">
      <c r="A236" s="303" t="s">
        <v>1</v>
      </c>
      <c r="B236" s="270">
        <f t="shared" ref="B236:G236" si="52">B233/B232*100-100</f>
        <v>-2.7195836044242014</v>
      </c>
      <c r="C236" s="271">
        <f t="shared" si="52"/>
        <v>1.1841249186727225</v>
      </c>
      <c r="D236" s="271">
        <f t="shared" si="52"/>
        <v>2.4589166159464355</v>
      </c>
      <c r="E236" s="271">
        <f t="shared" si="52"/>
        <v>9.7051886792452819</v>
      </c>
      <c r="F236" s="271">
        <f t="shared" si="52"/>
        <v>-100</v>
      </c>
      <c r="G236" s="273">
        <f t="shared" si="52"/>
        <v>2.8286293466396302</v>
      </c>
    </row>
    <row r="237" spans="1:10" s="415" customFormat="1" ht="13.5" thickBot="1" x14ac:dyDescent="0.25">
      <c r="A237" s="226" t="s">
        <v>27</v>
      </c>
      <c r="B237" s="275">
        <f>B233-B220</f>
        <v>155.86206896551721</v>
      </c>
      <c r="C237" s="276">
        <f t="shared" ref="C237:G237" si="53">C233-C220</f>
        <v>162.45073891625589</v>
      </c>
      <c r="D237" s="276">
        <f t="shared" si="53"/>
        <v>126.07038123167149</v>
      </c>
      <c r="E237" s="276">
        <f t="shared" si="53"/>
        <v>187.53232758620697</v>
      </c>
      <c r="F237" s="276">
        <f t="shared" si="53"/>
        <v>0</v>
      </c>
      <c r="G237" s="278">
        <f t="shared" si="53"/>
        <v>161.26119869435388</v>
      </c>
      <c r="H237" s="408"/>
      <c r="I237" s="409"/>
      <c r="J237" s="408"/>
    </row>
    <row r="238" spans="1:10" s="415" customFormat="1" x14ac:dyDescent="0.2">
      <c r="A238" s="308" t="s">
        <v>52</v>
      </c>
      <c r="B238" s="280">
        <v>290</v>
      </c>
      <c r="C238" s="281">
        <v>293</v>
      </c>
      <c r="D238" s="281">
        <v>317</v>
      </c>
      <c r="E238" s="281">
        <v>319</v>
      </c>
      <c r="F238" s="328"/>
      <c r="G238" s="329">
        <f>SUM(B238:F238)</f>
        <v>1219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101</v>
      </c>
      <c r="C239" s="289">
        <v>100</v>
      </c>
      <c r="D239" s="289">
        <v>100</v>
      </c>
      <c r="E239" s="289">
        <v>99.5</v>
      </c>
      <c r="F239" s="289"/>
      <c r="G239" s="235"/>
      <c r="H239" s="415" t="s">
        <v>57</v>
      </c>
      <c r="I239" s="415">
        <v>93.85</v>
      </c>
    </row>
    <row r="240" spans="1:10" s="415" customFormat="1" ht="13.5" thickBot="1" x14ac:dyDescent="0.25">
      <c r="A240" s="311" t="s">
        <v>26</v>
      </c>
      <c r="B240" s="229">
        <f>B239-B226</f>
        <v>6.5</v>
      </c>
      <c r="C240" s="230">
        <f t="shared" ref="C240:F240" si="54">C239-C226</f>
        <v>6</v>
      </c>
      <c r="D240" s="230">
        <f t="shared" si="54"/>
        <v>6.5</v>
      </c>
      <c r="E240" s="230">
        <f t="shared" si="54"/>
        <v>6</v>
      </c>
      <c r="F240" s="230">
        <f t="shared" si="54"/>
        <v>0</v>
      </c>
      <c r="G240" s="236"/>
      <c r="H240" s="415" t="s">
        <v>26</v>
      </c>
      <c r="I240" s="415">
        <f>I239-I226</f>
        <v>5.7099999999999937</v>
      </c>
    </row>
    <row r="241" spans="1:10" x14ac:dyDescent="0.2">
      <c r="C241" s="416"/>
      <c r="D241" s="416"/>
      <c r="E241" s="416"/>
    </row>
    <row r="242" spans="1:10" ht="13.5" thickBot="1" x14ac:dyDescent="0.25"/>
    <row r="243" spans="1:10" s="417" customFormat="1" ht="13.5" thickBot="1" x14ac:dyDescent="0.25">
      <c r="A243" s="295" t="s">
        <v>105</v>
      </c>
      <c r="B243" s="529" t="s">
        <v>53</v>
      </c>
      <c r="C243" s="530"/>
      <c r="D243" s="530"/>
      <c r="E243" s="530"/>
      <c r="F243" s="531"/>
      <c r="G243" s="313" t="s">
        <v>0</v>
      </c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</row>
    <row r="245" spans="1:10" s="417" customFormat="1" x14ac:dyDescent="0.2">
      <c r="A245" s="301" t="s">
        <v>3</v>
      </c>
      <c r="B245" s="316">
        <v>2800</v>
      </c>
      <c r="C245" s="317">
        <v>2800</v>
      </c>
      <c r="D245" s="318">
        <v>2800</v>
      </c>
      <c r="E245" s="318">
        <v>2800</v>
      </c>
      <c r="F245" s="318">
        <v>2800</v>
      </c>
      <c r="G245" s="319">
        <v>2800</v>
      </c>
    </row>
    <row r="246" spans="1:10" s="417" customFormat="1" x14ac:dyDescent="0.2">
      <c r="A246" s="303" t="s">
        <v>6</v>
      </c>
      <c r="B246" s="320">
        <v>2678.6206896551726</v>
      </c>
      <c r="C246" s="321">
        <v>2814.8275862068967</v>
      </c>
      <c r="D246" s="321">
        <v>2855.7142857142858</v>
      </c>
      <c r="E246" s="321">
        <v>2853.8709677419356</v>
      </c>
      <c r="F246" s="321"/>
      <c r="G246" s="261">
        <v>2801.1965811965811</v>
      </c>
    </row>
    <row r="247" spans="1:10" s="417" customFormat="1" x14ac:dyDescent="0.2">
      <c r="A247" s="226" t="s">
        <v>7</v>
      </c>
      <c r="B247" s="322">
        <v>93.103448275862064</v>
      </c>
      <c r="C247" s="323">
        <v>100</v>
      </c>
      <c r="D247" s="324">
        <v>96.428571428571431</v>
      </c>
      <c r="E247" s="324">
        <v>80.645161290322577</v>
      </c>
      <c r="F247" s="324"/>
      <c r="G247" s="325">
        <v>88.034188034188034</v>
      </c>
    </row>
    <row r="248" spans="1:10" s="417" customFormat="1" x14ac:dyDescent="0.2">
      <c r="A248" s="226" t="s">
        <v>8</v>
      </c>
      <c r="B248" s="266">
        <v>5.331919853206727E-2</v>
      </c>
      <c r="C248" s="267">
        <v>2.9878417182725638E-2</v>
      </c>
      <c r="D248" s="326">
        <v>3.9567223478308822E-2</v>
      </c>
      <c r="E248" s="326">
        <v>8.7551370611509471E-2</v>
      </c>
      <c r="F248" s="326"/>
      <c r="G248" s="327">
        <v>6.3482571683684583E-2</v>
      </c>
    </row>
    <row r="249" spans="1:10" s="417" customFormat="1" x14ac:dyDescent="0.2">
      <c r="A249" s="303" t="s">
        <v>1</v>
      </c>
      <c r="B249" s="270">
        <f t="shared" ref="B249:G249" si="55">B246/B245*100-100</f>
        <v>-4.334975369458121</v>
      </c>
      <c r="C249" s="271">
        <f t="shared" si="55"/>
        <v>0.52955665024632026</v>
      </c>
      <c r="D249" s="271">
        <f t="shared" si="55"/>
        <v>1.9897959183673493</v>
      </c>
      <c r="E249" s="271">
        <f t="shared" si="55"/>
        <v>1.9239631336405552</v>
      </c>
      <c r="F249" s="271">
        <f t="shared" si="55"/>
        <v>-100</v>
      </c>
      <c r="G249" s="273">
        <f t="shared" si="55"/>
        <v>4.2735042735046136E-2</v>
      </c>
    </row>
    <row r="250" spans="1:10" s="417" customFormat="1" ht="13.5" thickBot="1" x14ac:dyDescent="0.25">
      <c r="A250" s="226" t="s">
        <v>27</v>
      </c>
      <c r="B250" s="275">
        <f>B246-B233</f>
        <v>100.68965517241395</v>
      </c>
      <c r="C250" s="276">
        <f t="shared" ref="C250:G250" si="56">C246-C233</f>
        <v>133.44827586206929</v>
      </c>
      <c r="D250" s="276">
        <f t="shared" si="56"/>
        <v>140.55299539170528</v>
      </c>
      <c r="E250" s="276">
        <f t="shared" si="56"/>
        <v>-53.316532258064399</v>
      </c>
      <c r="F250" s="276">
        <f t="shared" si="56"/>
        <v>0</v>
      </c>
      <c r="G250" s="278">
        <f t="shared" si="56"/>
        <v>76.237903510630531</v>
      </c>
      <c r="H250" s="408"/>
      <c r="I250" s="409"/>
      <c r="J250" s="408"/>
    </row>
    <row r="251" spans="1:10" s="417" customFormat="1" x14ac:dyDescent="0.2">
      <c r="A251" s="308" t="s">
        <v>52</v>
      </c>
      <c r="B251" s="280">
        <v>290</v>
      </c>
      <c r="C251" s="281">
        <v>293</v>
      </c>
      <c r="D251" s="281">
        <v>317</v>
      </c>
      <c r="E251" s="281">
        <v>319</v>
      </c>
      <c r="F251" s="328"/>
      <c r="G251" s="329">
        <f>SUM(B251:F251)</f>
        <v>1219</v>
      </c>
      <c r="H251" s="417" t="s">
        <v>56</v>
      </c>
      <c r="I251" s="330">
        <f>G238-G251</f>
        <v>0</v>
      </c>
      <c r="J251" s="331">
        <f>I251/G238</f>
        <v>0</v>
      </c>
    </row>
    <row r="252" spans="1:10" s="417" customFormat="1" x14ac:dyDescent="0.2">
      <c r="A252" s="308" t="s">
        <v>28</v>
      </c>
      <c r="B252" s="231">
        <v>107</v>
      </c>
      <c r="C252" s="289">
        <v>106</v>
      </c>
      <c r="D252" s="289">
        <v>106</v>
      </c>
      <c r="E252" s="289">
        <v>106</v>
      </c>
      <c r="F252" s="289"/>
      <c r="G252" s="235"/>
      <c r="H252" s="417" t="s">
        <v>57</v>
      </c>
      <c r="I252" s="417">
        <v>100.08</v>
      </c>
    </row>
    <row r="253" spans="1:10" s="417" customFormat="1" ht="13.5" thickBot="1" x14ac:dyDescent="0.25">
      <c r="A253" s="311" t="s">
        <v>26</v>
      </c>
      <c r="B253" s="229">
        <f>B252-B239</f>
        <v>6</v>
      </c>
      <c r="C253" s="230">
        <f t="shared" ref="C253:F253" si="57">C252-C239</f>
        <v>6</v>
      </c>
      <c r="D253" s="230">
        <f t="shared" si="57"/>
        <v>6</v>
      </c>
      <c r="E253" s="230">
        <f t="shared" si="57"/>
        <v>6.5</v>
      </c>
      <c r="F253" s="230">
        <f t="shared" si="57"/>
        <v>0</v>
      </c>
      <c r="G253" s="236"/>
      <c r="H253" s="417" t="s">
        <v>26</v>
      </c>
      <c r="I253" s="417">
        <f>I252-I239</f>
        <v>6.230000000000004</v>
      </c>
    </row>
    <row r="254" spans="1:10" x14ac:dyDescent="0.2">
      <c r="E254" s="288" t="s">
        <v>106</v>
      </c>
    </row>
    <row r="255" spans="1:10" ht="13.5" thickBot="1" x14ac:dyDescent="0.25"/>
    <row r="256" spans="1:10" ht="13.5" thickBot="1" x14ac:dyDescent="0.25">
      <c r="A256" s="295" t="s">
        <v>107</v>
      </c>
      <c r="B256" s="529" t="s">
        <v>53</v>
      </c>
      <c r="C256" s="530"/>
      <c r="D256" s="530"/>
      <c r="E256" s="530"/>
      <c r="F256" s="531"/>
      <c r="G256" s="313" t="s">
        <v>0</v>
      </c>
      <c r="H256" s="419"/>
      <c r="I256" s="419"/>
      <c r="J256" s="419"/>
    </row>
    <row r="257" spans="1:1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  <c r="H257" s="419"/>
      <c r="I257" s="419"/>
      <c r="J257" s="419"/>
    </row>
    <row r="258" spans="1:11" x14ac:dyDescent="0.2">
      <c r="A258" s="301" t="s">
        <v>3</v>
      </c>
      <c r="B258" s="316">
        <v>2960</v>
      </c>
      <c r="C258" s="317">
        <v>2960</v>
      </c>
      <c r="D258" s="318">
        <v>2960</v>
      </c>
      <c r="E258" s="318">
        <v>2960</v>
      </c>
      <c r="F258" s="318">
        <v>2960</v>
      </c>
      <c r="G258" s="319">
        <v>2960</v>
      </c>
      <c r="H258" s="419"/>
      <c r="I258" s="419"/>
      <c r="J258" s="419"/>
    </row>
    <row r="259" spans="1:11" x14ac:dyDescent="0.2">
      <c r="A259" s="303" t="s">
        <v>6</v>
      </c>
      <c r="B259" s="320">
        <v>2902.2727272727275</v>
      </c>
      <c r="C259" s="321">
        <v>2979.7222222222222</v>
      </c>
      <c r="D259" s="321">
        <v>3099</v>
      </c>
      <c r="E259" s="321"/>
      <c r="F259" s="321"/>
      <c r="G259" s="261">
        <v>3011.0204081632655</v>
      </c>
      <c r="H259" s="419"/>
      <c r="I259" s="419"/>
      <c r="J259" s="419"/>
    </row>
    <row r="260" spans="1:1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100</v>
      </c>
      <c r="H260" s="419"/>
      <c r="I260" s="419"/>
      <c r="J260" s="419"/>
    </row>
    <row r="261" spans="1:11" x14ac:dyDescent="0.2">
      <c r="A261" s="226" t="s">
        <v>8</v>
      </c>
      <c r="B261" s="266">
        <v>2.1864214340419394E-2</v>
      </c>
      <c r="C261" s="267">
        <v>2.5306317026272868E-2</v>
      </c>
      <c r="D261" s="326">
        <v>2.3500666609916909E-2</v>
      </c>
      <c r="E261" s="326"/>
      <c r="F261" s="326"/>
      <c r="G261" s="327">
        <v>3.5353478019375349E-2</v>
      </c>
      <c r="H261" s="419"/>
      <c r="I261" s="419"/>
      <c r="J261" s="419"/>
    </row>
    <row r="262" spans="1:11" x14ac:dyDescent="0.2">
      <c r="A262" s="303" t="s">
        <v>1</v>
      </c>
      <c r="B262" s="270">
        <f t="shared" ref="B262:G262" si="58">B259/B258*100-100</f>
        <v>-1.9502457002456879</v>
      </c>
      <c r="C262" s="271">
        <f t="shared" si="58"/>
        <v>0.66629129129130149</v>
      </c>
      <c r="D262" s="271">
        <f t="shared" si="58"/>
        <v>4.6959459459459509</v>
      </c>
      <c r="E262" s="271">
        <f t="shared" si="58"/>
        <v>-100</v>
      </c>
      <c r="F262" s="271">
        <f t="shared" si="58"/>
        <v>-100</v>
      </c>
      <c r="G262" s="273">
        <f t="shared" si="58"/>
        <v>1.723662437948164</v>
      </c>
      <c r="H262" s="419"/>
      <c r="I262" s="419"/>
      <c r="J262" s="419"/>
    </row>
    <row r="263" spans="1:11" ht="13.5" thickBot="1" x14ac:dyDescent="0.25">
      <c r="A263" s="226" t="s">
        <v>27</v>
      </c>
      <c r="B263" s="275">
        <f>B259-B246</f>
        <v>223.65203761755492</v>
      </c>
      <c r="C263" s="276">
        <f t="shared" ref="C263:G263" si="59">C259-C246</f>
        <v>164.89463601532543</v>
      </c>
      <c r="D263" s="276">
        <f t="shared" si="59"/>
        <v>243.28571428571422</v>
      </c>
      <c r="E263" s="276">
        <f t="shared" si="59"/>
        <v>-2853.8709677419356</v>
      </c>
      <c r="F263" s="276">
        <f t="shared" si="59"/>
        <v>0</v>
      </c>
      <c r="G263" s="278">
        <f t="shared" si="59"/>
        <v>209.82382696668446</v>
      </c>
      <c r="H263" s="408"/>
      <c r="I263" s="409"/>
      <c r="J263" s="408"/>
    </row>
    <row r="264" spans="1:11" x14ac:dyDescent="0.2">
      <c r="A264" s="308" t="s">
        <v>52</v>
      </c>
      <c r="B264" s="280">
        <v>280</v>
      </c>
      <c r="C264" s="281">
        <v>356</v>
      </c>
      <c r="D264" s="281">
        <v>394</v>
      </c>
      <c r="E264" s="281"/>
      <c r="F264" s="328"/>
      <c r="G264" s="329">
        <f>SUM(B264:F264)</f>
        <v>1030</v>
      </c>
      <c r="H264" s="419" t="s">
        <v>56</v>
      </c>
      <c r="I264" s="330">
        <f>G251-G264</f>
        <v>189</v>
      </c>
      <c r="J264" s="331">
        <f>I264/G251</f>
        <v>0.15504511894995898</v>
      </c>
      <c r="K264" s="378" t="s">
        <v>108</v>
      </c>
    </row>
    <row r="265" spans="1:11" x14ac:dyDescent="0.2">
      <c r="A265" s="308" t="s">
        <v>28</v>
      </c>
      <c r="B265" s="231">
        <v>113</v>
      </c>
      <c r="C265" s="289">
        <v>112</v>
      </c>
      <c r="D265" s="289">
        <v>111.5</v>
      </c>
      <c r="E265" s="289"/>
      <c r="F265" s="289"/>
      <c r="G265" s="235"/>
      <c r="H265" s="419" t="s">
        <v>57</v>
      </c>
      <c r="I265" s="419">
        <v>106.25</v>
      </c>
      <c r="J265" s="419"/>
    </row>
    <row r="266" spans="1:11" ht="13.5" thickBot="1" x14ac:dyDescent="0.25">
      <c r="A266" s="311" t="s">
        <v>26</v>
      </c>
      <c r="B266" s="229">
        <f>B265-B252</f>
        <v>6</v>
      </c>
      <c r="C266" s="230">
        <f t="shared" ref="C266:F266" si="60">C265-C252</f>
        <v>6</v>
      </c>
      <c r="D266" s="230">
        <f t="shared" si="60"/>
        <v>5.5</v>
      </c>
      <c r="E266" s="230">
        <f t="shared" si="60"/>
        <v>-106</v>
      </c>
      <c r="F266" s="230">
        <f t="shared" si="60"/>
        <v>0</v>
      </c>
      <c r="G266" s="236"/>
      <c r="H266" s="419" t="s">
        <v>26</v>
      </c>
      <c r="I266" s="419">
        <f>I265-I252</f>
        <v>6.1700000000000017</v>
      </c>
      <c r="J266" s="419"/>
    </row>
    <row r="268" spans="1:11" ht="13.5" thickBot="1" x14ac:dyDescent="0.25"/>
    <row r="269" spans="1:11" ht="13.5" thickBot="1" x14ac:dyDescent="0.25">
      <c r="A269" s="295" t="s">
        <v>110</v>
      </c>
      <c r="B269" s="529" t="s">
        <v>53</v>
      </c>
      <c r="C269" s="530"/>
      <c r="D269" s="530"/>
      <c r="E269" s="530"/>
      <c r="F269" s="531"/>
      <c r="G269" s="313" t="s">
        <v>0</v>
      </c>
      <c r="H269" s="421"/>
      <c r="I269" s="421"/>
      <c r="J269" s="421"/>
    </row>
    <row r="270" spans="1:11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1" x14ac:dyDescent="0.2">
      <c r="A271" s="301" t="s">
        <v>3</v>
      </c>
      <c r="B271" s="316">
        <v>3150</v>
      </c>
      <c r="C271" s="317">
        <v>3150</v>
      </c>
      <c r="D271" s="318">
        <v>3150</v>
      </c>
      <c r="E271" s="318">
        <v>3150</v>
      </c>
      <c r="F271" s="318">
        <v>3150</v>
      </c>
      <c r="G271" s="319">
        <v>3150</v>
      </c>
      <c r="H271" s="421"/>
      <c r="I271" s="421"/>
      <c r="J271" s="421"/>
    </row>
    <row r="272" spans="1:11" x14ac:dyDescent="0.2">
      <c r="A272" s="303" t="s">
        <v>6</v>
      </c>
      <c r="B272" s="320">
        <v>3036.5517241379312</v>
      </c>
      <c r="C272" s="321">
        <v>3142</v>
      </c>
      <c r="D272" s="321">
        <v>3304.3589743589741</v>
      </c>
      <c r="E272" s="321"/>
      <c r="F272" s="321"/>
      <c r="G272" s="261">
        <v>3173.7864077669901</v>
      </c>
      <c r="H272" s="421"/>
      <c r="I272" s="421"/>
      <c r="J272" s="421"/>
    </row>
    <row r="273" spans="1:10" x14ac:dyDescent="0.2">
      <c r="A273" s="226" t="s">
        <v>7</v>
      </c>
      <c r="B273" s="322">
        <v>100</v>
      </c>
      <c r="C273" s="323">
        <v>100</v>
      </c>
      <c r="D273" s="324">
        <v>94.871794871794876</v>
      </c>
      <c r="E273" s="324"/>
      <c r="F273" s="324"/>
      <c r="G273" s="325">
        <v>95.145631067961162</v>
      </c>
      <c r="H273" s="421"/>
      <c r="I273" s="421"/>
      <c r="J273" s="421"/>
    </row>
    <row r="274" spans="1:10" x14ac:dyDescent="0.2">
      <c r="A274" s="226" t="s">
        <v>8</v>
      </c>
      <c r="B274" s="266">
        <v>3.1113490923340287E-2</v>
      </c>
      <c r="C274" s="267">
        <v>2.7523992961560592E-2</v>
      </c>
      <c r="D274" s="326">
        <v>4.1283516434386262E-2</v>
      </c>
      <c r="E274" s="326"/>
      <c r="F274" s="326"/>
      <c r="G274" s="327">
        <v>4.9017306093965013E-2</v>
      </c>
      <c r="H274" s="421"/>
      <c r="I274" s="421"/>
      <c r="J274" s="421"/>
    </row>
    <row r="275" spans="1:10" x14ac:dyDescent="0.2">
      <c r="A275" s="303" t="s">
        <v>1</v>
      </c>
      <c r="B275" s="270">
        <f t="shared" ref="B275:G275" si="61">B272/B271*100-100</f>
        <v>-3.6015325670498015</v>
      </c>
      <c r="C275" s="271">
        <f t="shared" si="61"/>
        <v>-0.25396825396825307</v>
      </c>
      <c r="D275" s="271">
        <f t="shared" si="61"/>
        <v>4.9002849002848876</v>
      </c>
      <c r="E275" s="271">
        <f t="shared" si="61"/>
        <v>-100</v>
      </c>
      <c r="F275" s="271">
        <f t="shared" si="61"/>
        <v>-100</v>
      </c>
      <c r="G275" s="273">
        <f t="shared" si="61"/>
        <v>0.75512405609492816</v>
      </c>
      <c r="H275" s="421"/>
      <c r="I275" s="421"/>
      <c r="J275" s="421"/>
    </row>
    <row r="276" spans="1:10" ht="13.5" thickBot="1" x14ac:dyDescent="0.25">
      <c r="A276" s="226" t="s">
        <v>27</v>
      </c>
      <c r="B276" s="275">
        <f>B272-B259</f>
        <v>134.27899686520368</v>
      </c>
      <c r="C276" s="276">
        <f t="shared" ref="C276:G276" si="62">C272-C259</f>
        <v>162.27777777777783</v>
      </c>
      <c r="D276" s="276">
        <f t="shared" si="62"/>
        <v>205.35897435897414</v>
      </c>
      <c r="E276" s="276">
        <f t="shared" si="62"/>
        <v>0</v>
      </c>
      <c r="F276" s="276">
        <f t="shared" si="62"/>
        <v>0</v>
      </c>
      <c r="G276" s="278">
        <f t="shared" si="62"/>
        <v>162.76599960372459</v>
      </c>
      <c r="H276" s="408"/>
      <c r="I276" s="409"/>
      <c r="J276" s="408"/>
    </row>
    <row r="277" spans="1:10" x14ac:dyDescent="0.2">
      <c r="A277" s="308" t="s">
        <v>52</v>
      </c>
      <c r="B277" s="280">
        <v>280</v>
      </c>
      <c r="C277" s="281">
        <v>355</v>
      </c>
      <c r="D277" s="281">
        <v>394</v>
      </c>
      <c r="E277" s="281"/>
      <c r="F277" s="328"/>
      <c r="G277" s="329">
        <f>SUM(B277:F277)</f>
        <v>1029</v>
      </c>
      <c r="H277" s="421" t="s">
        <v>56</v>
      </c>
      <c r="I277" s="330">
        <f>G264-G277</f>
        <v>1</v>
      </c>
      <c r="J277" s="331">
        <f>I277/G264</f>
        <v>9.7087378640776695E-4</v>
      </c>
    </row>
    <row r="278" spans="1:10" x14ac:dyDescent="0.2">
      <c r="A278" s="308" t="s">
        <v>28</v>
      </c>
      <c r="B278" s="231">
        <v>118.5</v>
      </c>
      <c r="C278" s="289">
        <v>117.5</v>
      </c>
      <c r="D278" s="289">
        <v>116.5</v>
      </c>
      <c r="E278" s="289"/>
      <c r="F278" s="289"/>
      <c r="G278" s="235"/>
      <c r="H278" s="421" t="s">
        <v>57</v>
      </c>
      <c r="I278" s="421">
        <v>112.04</v>
      </c>
      <c r="J278" s="421"/>
    </row>
    <row r="279" spans="1:10" ht="13.5" thickBot="1" x14ac:dyDescent="0.25">
      <c r="A279" s="311" t="s">
        <v>26</v>
      </c>
      <c r="B279" s="229">
        <f>B278-B265</f>
        <v>5.5</v>
      </c>
      <c r="C279" s="230">
        <f t="shared" ref="C279:F279" si="63">C278-C265</f>
        <v>5.5</v>
      </c>
      <c r="D279" s="230">
        <f t="shared" si="63"/>
        <v>5</v>
      </c>
      <c r="E279" s="230">
        <f t="shared" si="63"/>
        <v>0</v>
      </c>
      <c r="F279" s="230">
        <f t="shared" si="63"/>
        <v>0</v>
      </c>
      <c r="G279" s="236"/>
      <c r="H279" s="421" t="s">
        <v>26</v>
      </c>
      <c r="I279" s="421">
        <f>I278-I265</f>
        <v>5.7900000000000063</v>
      </c>
      <c r="J279" s="421"/>
    </row>
    <row r="280" spans="1:10" x14ac:dyDescent="0.2">
      <c r="C280" s="288">
        <v>117.5</v>
      </c>
    </row>
    <row r="281" spans="1:10" ht="13.5" thickBot="1" x14ac:dyDescent="0.25"/>
    <row r="282" spans="1:10" s="424" customFormat="1" ht="13.5" thickBot="1" x14ac:dyDescent="0.25">
      <c r="A282" s="295" t="s">
        <v>116</v>
      </c>
      <c r="B282" s="529" t="s">
        <v>53</v>
      </c>
      <c r="C282" s="530"/>
      <c r="D282" s="530"/>
      <c r="E282" s="530"/>
      <c r="F282" s="531"/>
      <c r="G282" s="313" t="s">
        <v>0</v>
      </c>
    </row>
    <row r="283" spans="1:10" s="424" customFormat="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</row>
    <row r="284" spans="1:10" s="424" customFormat="1" x14ac:dyDescent="0.2">
      <c r="A284" s="301" t="s">
        <v>3</v>
      </c>
      <c r="B284" s="316">
        <v>3370</v>
      </c>
      <c r="C284" s="317">
        <v>3370</v>
      </c>
      <c r="D284" s="318">
        <v>3370</v>
      </c>
      <c r="E284" s="318">
        <v>3370</v>
      </c>
      <c r="F284" s="318">
        <v>3370</v>
      </c>
      <c r="G284" s="319">
        <v>3370</v>
      </c>
    </row>
    <row r="285" spans="1:10" s="424" customFormat="1" x14ac:dyDescent="0.2">
      <c r="A285" s="303" t="s">
        <v>6</v>
      </c>
      <c r="B285" s="320">
        <v>3177.1875</v>
      </c>
      <c r="C285" s="321">
        <v>3253.5632183908046</v>
      </c>
      <c r="D285" s="321">
        <v>3367.840909090909</v>
      </c>
      <c r="E285" s="321"/>
      <c r="F285" s="321"/>
      <c r="G285" s="261">
        <v>3275.1882845188284</v>
      </c>
    </row>
    <row r="286" spans="1:10" s="424" customFormat="1" x14ac:dyDescent="0.2">
      <c r="A286" s="226" t="s">
        <v>7</v>
      </c>
      <c r="B286" s="322">
        <v>100</v>
      </c>
      <c r="C286" s="323">
        <v>98.850574712643677</v>
      </c>
      <c r="D286" s="324">
        <v>96.590909090909093</v>
      </c>
      <c r="E286" s="324"/>
      <c r="F286" s="324"/>
      <c r="G286" s="325">
        <v>97.071129707112974</v>
      </c>
    </row>
    <row r="287" spans="1:10" s="424" customFormat="1" x14ac:dyDescent="0.2">
      <c r="A287" s="226" t="s">
        <v>8</v>
      </c>
      <c r="B287" s="266">
        <v>3.6291492962522709E-2</v>
      </c>
      <c r="C287" s="267">
        <v>3.9960206689839635E-2</v>
      </c>
      <c r="D287" s="326">
        <v>5.2528638231268278E-2</v>
      </c>
      <c r="E287" s="326"/>
      <c r="F287" s="326"/>
      <c r="G287" s="327">
        <v>5.0299714569505452E-2</v>
      </c>
    </row>
    <row r="288" spans="1:10" s="424" customFormat="1" x14ac:dyDescent="0.2">
      <c r="A288" s="303" t="s">
        <v>1</v>
      </c>
      <c r="B288" s="270">
        <f t="shared" ref="B288:G288" si="64">B285/B284*100-100</f>
        <v>-5.7214391691394582</v>
      </c>
      <c r="C288" s="271">
        <f t="shared" si="64"/>
        <v>-3.4550973771274585</v>
      </c>
      <c r="D288" s="271">
        <f t="shared" si="64"/>
        <v>-6.4067979498247496E-2</v>
      </c>
      <c r="E288" s="271">
        <f t="shared" si="64"/>
        <v>-100</v>
      </c>
      <c r="F288" s="271">
        <f t="shared" si="64"/>
        <v>-100</v>
      </c>
      <c r="G288" s="273">
        <f t="shared" si="64"/>
        <v>-2.8134040202128006</v>
      </c>
    </row>
    <row r="289" spans="1:23" s="424" customFormat="1" ht="13.5" thickBot="1" x14ac:dyDescent="0.25">
      <c r="A289" s="226" t="s">
        <v>27</v>
      </c>
      <c r="B289" s="275">
        <f>B285-B272</f>
        <v>140.63577586206884</v>
      </c>
      <c r="C289" s="276">
        <f t="shared" ref="C289:G289" si="65">C285-C272</f>
        <v>111.56321839080465</v>
      </c>
      <c r="D289" s="276">
        <f t="shared" si="65"/>
        <v>63.481934731934871</v>
      </c>
      <c r="E289" s="276">
        <f t="shared" si="65"/>
        <v>0</v>
      </c>
      <c r="F289" s="276">
        <f t="shared" si="65"/>
        <v>0</v>
      </c>
      <c r="G289" s="278">
        <f t="shared" si="65"/>
        <v>101.40187675183824</v>
      </c>
      <c r="H289" s="408"/>
      <c r="I289" s="409"/>
      <c r="J289" s="408"/>
    </row>
    <row r="290" spans="1:23" s="424" customFormat="1" x14ac:dyDescent="0.2">
      <c r="A290" s="308" t="s">
        <v>52</v>
      </c>
      <c r="B290" s="280">
        <v>276</v>
      </c>
      <c r="C290" s="281">
        <v>354</v>
      </c>
      <c r="D290" s="281">
        <v>393</v>
      </c>
      <c r="E290" s="281"/>
      <c r="F290" s="328"/>
      <c r="G290" s="329">
        <f>SUM(B290:F290)</f>
        <v>1023</v>
      </c>
      <c r="H290" s="424" t="s">
        <v>56</v>
      </c>
      <c r="I290" s="330">
        <f>G277-G290</f>
        <v>6</v>
      </c>
      <c r="J290" s="331">
        <f>I290/G277</f>
        <v>5.8309037900874635E-3</v>
      </c>
    </row>
    <row r="291" spans="1:23" s="424" customFormat="1" x14ac:dyDescent="0.2">
      <c r="A291" s="308" t="s">
        <v>28</v>
      </c>
      <c r="B291" s="231">
        <v>124</v>
      </c>
      <c r="C291" s="289">
        <v>123</v>
      </c>
      <c r="D291" s="289">
        <v>122</v>
      </c>
      <c r="E291" s="289"/>
      <c r="F291" s="289"/>
      <c r="G291" s="235"/>
      <c r="H291" s="424" t="s">
        <v>57</v>
      </c>
      <c r="I291" s="424">
        <v>117.41</v>
      </c>
    </row>
    <row r="292" spans="1:23" s="424" customFormat="1" ht="13.5" thickBot="1" x14ac:dyDescent="0.25">
      <c r="A292" s="311" t="s">
        <v>26</v>
      </c>
      <c r="B292" s="229">
        <f>B291-B278</f>
        <v>5.5</v>
      </c>
      <c r="C292" s="230">
        <f t="shared" ref="C292:F292" si="66">C291-C278</f>
        <v>5.5</v>
      </c>
      <c r="D292" s="230">
        <f t="shared" si="66"/>
        <v>5.5</v>
      </c>
      <c r="E292" s="230">
        <f t="shared" si="66"/>
        <v>0</v>
      </c>
      <c r="F292" s="230">
        <f t="shared" si="66"/>
        <v>0</v>
      </c>
      <c r="G292" s="236"/>
      <c r="H292" s="424" t="s">
        <v>26</v>
      </c>
      <c r="I292" s="424">
        <f>I291-I278</f>
        <v>5.3699999999999903</v>
      </c>
    </row>
    <row r="293" spans="1:23" s="449" customFormat="1" x14ac:dyDescent="0.2">
      <c r="A293" s="246"/>
      <c r="B293" s="227"/>
      <c r="C293" s="227"/>
      <c r="D293" s="227"/>
      <c r="E293" s="227"/>
      <c r="F293" s="227"/>
      <c r="G293" s="227"/>
    </row>
    <row r="294" spans="1:23" x14ac:dyDescent="0.2">
      <c r="B294" s="288">
        <v>124</v>
      </c>
      <c r="C294" s="288">
        <v>124</v>
      </c>
      <c r="D294" s="288">
        <v>123</v>
      </c>
      <c r="E294" s="288">
        <v>124</v>
      </c>
      <c r="F294" s="288">
        <v>123</v>
      </c>
      <c r="G294" s="288">
        <v>122</v>
      </c>
      <c r="H294" s="288">
        <v>123</v>
      </c>
      <c r="I294" s="288">
        <v>123</v>
      </c>
      <c r="J294" s="288">
        <v>122</v>
      </c>
      <c r="K294" s="288">
        <v>124</v>
      </c>
      <c r="L294" s="288">
        <v>122</v>
      </c>
      <c r="M294" s="288">
        <v>122</v>
      </c>
      <c r="N294" s="288">
        <v>124</v>
      </c>
      <c r="O294" s="288">
        <v>124</v>
      </c>
      <c r="P294" s="288">
        <v>123</v>
      </c>
      <c r="Q294" s="288">
        <v>124</v>
      </c>
      <c r="R294" s="288">
        <v>122</v>
      </c>
      <c r="S294" s="288">
        <v>122</v>
      </c>
    </row>
    <row r="295" spans="1:23" ht="13.5" thickBot="1" x14ac:dyDescent="0.25">
      <c r="B295" s="241">
        <v>3275.1882845188284</v>
      </c>
      <c r="C295" s="241">
        <v>3275.1882845188284</v>
      </c>
      <c r="D295" s="241">
        <v>3275.1882845188284</v>
      </c>
      <c r="E295" s="241">
        <v>3275.1882845188284</v>
      </c>
      <c r="F295" s="241">
        <v>3275.1882845188284</v>
      </c>
      <c r="G295" s="241">
        <v>3275.1882845188284</v>
      </c>
      <c r="H295" s="241">
        <v>3275.1882845188284</v>
      </c>
      <c r="I295" s="241">
        <v>3275.1882845188284</v>
      </c>
      <c r="J295" s="241">
        <v>3275.1882845188284</v>
      </c>
      <c r="K295" s="241">
        <v>3275.1882845188284</v>
      </c>
      <c r="L295" s="241">
        <v>3275.1882845188284</v>
      </c>
      <c r="M295" s="241">
        <v>3275.1882845188284</v>
      </c>
      <c r="N295" s="241">
        <v>3275.1882845188284</v>
      </c>
      <c r="O295" s="241">
        <v>3275.1882845188284</v>
      </c>
      <c r="P295" s="241">
        <v>3275.1882845188284</v>
      </c>
      <c r="Q295" s="241">
        <v>3275.1882845188284</v>
      </c>
      <c r="R295" s="241">
        <v>3275.1882845188284</v>
      </c>
      <c r="S295" s="241">
        <v>3275.1882845188284</v>
      </c>
      <c r="T295" s="241">
        <v>3275.1882845188284</v>
      </c>
    </row>
    <row r="296" spans="1:23" s="449" customFormat="1" ht="13.5" thickBot="1" x14ac:dyDescent="0.25">
      <c r="A296" s="295" t="s">
        <v>136</v>
      </c>
      <c r="B296" s="529" t="s">
        <v>53</v>
      </c>
      <c r="C296" s="530"/>
      <c r="D296" s="530"/>
      <c r="E296" s="530"/>
      <c r="F296" s="530"/>
      <c r="G296" s="531"/>
      <c r="H296" s="529" t="s">
        <v>53</v>
      </c>
      <c r="I296" s="530"/>
      <c r="J296" s="530"/>
      <c r="K296" s="530"/>
      <c r="L296" s="530"/>
      <c r="M296" s="531"/>
      <c r="N296" s="529" t="s">
        <v>53</v>
      </c>
      <c r="O296" s="530"/>
      <c r="P296" s="530"/>
      <c r="Q296" s="530"/>
      <c r="R296" s="530"/>
      <c r="S296" s="531"/>
      <c r="T296" s="313" t="s">
        <v>0</v>
      </c>
    </row>
    <row r="297" spans="1:23" s="449" customFormat="1" x14ac:dyDescent="0.2">
      <c r="A297" s="226" t="s">
        <v>2</v>
      </c>
      <c r="B297" s="315">
        <v>1</v>
      </c>
      <c r="C297" s="451">
        <v>2</v>
      </c>
      <c r="D297" s="451">
        <v>3</v>
      </c>
      <c r="E297" s="451">
        <v>4</v>
      </c>
      <c r="F297" s="451">
        <v>5</v>
      </c>
      <c r="G297" s="461">
        <v>6</v>
      </c>
      <c r="H297" s="315">
        <v>7</v>
      </c>
      <c r="I297" s="451">
        <v>8</v>
      </c>
      <c r="J297" s="451">
        <v>9</v>
      </c>
      <c r="K297" s="451">
        <v>10</v>
      </c>
      <c r="L297" s="451">
        <v>11</v>
      </c>
      <c r="M297" s="461">
        <v>12</v>
      </c>
      <c r="N297" s="451">
        <v>13</v>
      </c>
      <c r="O297" s="451">
        <v>14</v>
      </c>
      <c r="P297" s="451">
        <v>15</v>
      </c>
      <c r="Q297" s="451">
        <v>16</v>
      </c>
      <c r="R297" s="451">
        <v>17</v>
      </c>
      <c r="S297" s="451">
        <v>18</v>
      </c>
      <c r="T297" s="237"/>
    </row>
    <row r="298" spans="1:23" s="449" customFormat="1" x14ac:dyDescent="0.2">
      <c r="A298" s="301" t="s">
        <v>3</v>
      </c>
      <c r="B298" s="316">
        <v>3560</v>
      </c>
      <c r="C298" s="452">
        <v>3560</v>
      </c>
      <c r="D298" s="452">
        <v>3560</v>
      </c>
      <c r="E298" s="452">
        <v>3560</v>
      </c>
      <c r="F298" s="452">
        <v>3560</v>
      </c>
      <c r="G298" s="462">
        <v>3560</v>
      </c>
      <c r="H298" s="316">
        <v>3560</v>
      </c>
      <c r="I298" s="452">
        <v>3560</v>
      </c>
      <c r="J298" s="452">
        <v>3560</v>
      </c>
      <c r="K298" s="452">
        <v>3560</v>
      </c>
      <c r="L298" s="452">
        <v>3560</v>
      </c>
      <c r="M298" s="462">
        <v>3560</v>
      </c>
      <c r="N298" s="452">
        <v>3560</v>
      </c>
      <c r="O298" s="452">
        <v>3560</v>
      </c>
      <c r="P298" s="317">
        <v>3560</v>
      </c>
      <c r="Q298" s="318">
        <v>3560</v>
      </c>
      <c r="R298" s="318">
        <v>3560</v>
      </c>
      <c r="S298" s="318">
        <v>3560</v>
      </c>
      <c r="T298" s="319">
        <v>3560</v>
      </c>
    </row>
    <row r="299" spans="1:23" s="449" customFormat="1" x14ac:dyDescent="0.2">
      <c r="A299" s="303" t="s">
        <v>6</v>
      </c>
      <c r="B299" s="475">
        <v>3340.625</v>
      </c>
      <c r="C299" s="476">
        <v>3378.6666666666665</v>
      </c>
      <c r="D299" s="476">
        <v>3466.6666666666665</v>
      </c>
      <c r="E299" s="476">
        <v>3357.1428571428573</v>
      </c>
      <c r="F299" s="476">
        <v>3507.1428571428573</v>
      </c>
      <c r="G299" s="477">
        <v>3627.8571428571427</v>
      </c>
      <c r="H299" s="475">
        <v>3450.7142857142858</v>
      </c>
      <c r="I299" s="476">
        <v>3486.875</v>
      </c>
      <c r="J299" s="476">
        <v>3617.3333333333335</v>
      </c>
      <c r="K299" s="476">
        <v>3432.8571428571427</v>
      </c>
      <c r="L299" s="476">
        <v>3620</v>
      </c>
      <c r="M299" s="477">
        <v>3715.7142857142858</v>
      </c>
      <c r="N299" s="476">
        <v>3377.8571428571427</v>
      </c>
      <c r="O299" s="476">
        <v>3328.6666666666665</v>
      </c>
      <c r="P299" s="478">
        <v>3496</v>
      </c>
      <c r="Q299" s="478">
        <v>3477.1428571428573</v>
      </c>
      <c r="R299" s="478">
        <v>3526.25</v>
      </c>
      <c r="S299" s="478">
        <v>3612.6666666666665</v>
      </c>
      <c r="T299" s="261">
        <v>3495.2459016393441</v>
      </c>
    </row>
    <row r="300" spans="1:23" s="449" customFormat="1" x14ac:dyDescent="0.2">
      <c r="A300" s="226" t="s">
        <v>7</v>
      </c>
      <c r="B300" s="322">
        <v>93.75</v>
      </c>
      <c r="C300" s="454">
        <v>93.333333333333329</v>
      </c>
      <c r="D300" s="454">
        <v>100</v>
      </c>
      <c r="E300" s="454">
        <v>100</v>
      </c>
      <c r="F300" s="454">
        <v>100</v>
      </c>
      <c r="G300" s="464">
        <v>92.857142857142861</v>
      </c>
      <c r="H300" s="322">
        <v>100</v>
      </c>
      <c r="I300" s="454">
        <v>93.75</v>
      </c>
      <c r="J300" s="454">
        <v>100</v>
      </c>
      <c r="K300" s="454">
        <v>100</v>
      </c>
      <c r="L300" s="454">
        <v>93.333333333333329</v>
      </c>
      <c r="M300" s="464">
        <v>71.428571428571431</v>
      </c>
      <c r="N300" s="454">
        <v>100</v>
      </c>
      <c r="O300" s="454">
        <v>100</v>
      </c>
      <c r="P300" s="323">
        <v>100</v>
      </c>
      <c r="Q300" s="324">
        <v>100</v>
      </c>
      <c r="R300" s="324">
        <v>100</v>
      </c>
      <c r="S300" s="324">
        <v>93.333333333333329</v>
      </c>
      <c r="T300" s="325">
        <v>92.213114754098356</v>
      </c>
    </row>
    <row r="301" spans="1:23" s="449" customFormat="1" x14ac:dyDescent="0.2">
      <c r="A301" s="226" t="s">
        <v>8</v>
      </c>
      <c r="B301" s="266">
        <v>5.641553638590821E-2</v>
      </c>
      <c r="C301" s="455">
        <v>4.5901432347282063E-2</v>
      </c>
      <c r="D301" s="455">
        <v>3.7487670556958286E-2</v>
      </c>
      <c r="E301" s="455">
        <v>4.0584234953416412E-2</v>
      </c>
      <c r="F301" s="455">
        <v>3.8923122666894634E-2</v>
      </c>
      <c r="G301" s="465">
        <v>4.9497556740474541E-2</v>
      </c>
      <c r="H301" s="266">
        <v>4.2555274786196293E-2</v>
      </c>
      <c r="I301" s="455">
        <v>5.9700495054236774E-2</v>
      </c>
      <c r="J301" s="455">
        <v>4.4259881530246098E-2</v>
      </c>
      <c r="K301" s="455">
        <v>5.1423987287828869E-2</v>
      </c>
      <c r="L301" s="455">
        <v>5.5862155032407476E-2</v>
      </c>
      <c r="M301" s="465">
        <v>7.4323646214148706E-2</v>
      </c>
      <c r="N301" s="455">
        <v>4.2108397209626322E-2</v>
      </c>
      <c r="O301" s="455">
        <v>4.9118128270446634E-2</v>
      </c>
      <c r="P301" s="267">
        <v>5.2689584326325159E-2</v>
      </c>
      <c r="Q301" s="326">
        <v>3.2599563557726648E-2</v>
      </c>
      <c r="R301" s="326">
        <v>4.4159971090537986E-2</v>
      </c>
      <c r="S301" s="326">
        <v>5.0703398218468511E-2</v>
      </c>
      <c r="T301" s="327">
        <v>5.9309704500508077E-2</v>
      </c>
    </row>
    <row r="302" spans="1:23" s="449" customFormat="1" x14ac:dyDescent="0.2">
      <c r="A302" s="303" t="s">
        <v>1</v>
      </c>
      <c r="B302" s="270">
        <f t="shared" ref="B302:T302" si="67">B299/B298*100-100</f>
        <v>-6.1622191011235969</v>
      </c>
      <c r="C302" s="271">
        <f t="shared" ref="C302:M302" si="68">C299/C298*100-100</f>
        <v>-5.0936329588014928</v>
      </c>
      <c r="D302" s="271">
        <f t="shared" si="68"/>
        <v>-2.6217228464419549</v>
      </c>
      <c r="E302" s="271">
        <f t="shared" si="68"/>
        <v>-5.6982343499197441</v>
      </c>
      <c r="F302" s="271">
        <f t="shared" si="68"/>
        <v>-1.4847512038523121</v>
      </c>
      <c r="G302" s="272">
        <f t="shared" si="68"/>
        <v>1.9060995184590581</v>
      </c>
      <c r="H302" s="270">
        <f t="shared" si="68"/>
        <v>-3.0698234349919744</v>
      </c>
      <c r="I302" s="271">
        <f t="shared" si="68"/>
        <v>-2.0540730337078656</v>
      </c>
      <c r="J302" s="271">
        <f t="shared" si="68"/>
        <v>1.6104868913857615</v>
      </c>
      <c r="K302" s="271">
        <f t="shared" si="68"/>
        <v>-3.5714285714285836</v>
      </c>
      <c r="L302" s="271">
        <f t="shared" si="68"/>
        <v>1.6853932584269558</v>
      </c>
      <c r="M302" s="272">
        <f t="shared" si="68"/>
        <v>4.3739967897271157</v>
      </c>
      <c r="N302" s="456">
        <f t="shared" ref="N302:O302" si="69">N299/N298*100-100</f>
        <v>-5.1163723916533002</v>
      </c>
      <c r="O302" s="271">
        <f t="shared" si="69"/>
        <v>-6.4981273408239844</v>
      </c>
      <c r="P302" s="271">
        <f t="shared" si="67"/>
        <v>-1.7977528089887613</v>
      </c>
      <c r="Q302" s="271">
        <f t="shared" si="67"/>
        <v>-2.3274478330658042</v>
      </c>
      <c r="R302" s="271">
        <f t="shared" si="67"/>
        <v>-0.94803370786516439</v>
      </c>
      <c r="S302" s="271">
        <f t="shared" si="67"/>
        <v>1.4794007490636716</v>
      </c>
      <c r="T302" s="273">
        <f t="shared" si="67"/>
        <v>-1.8189353472094325</v>
      </c>
    </row>
    <row r="303" spans="1:23" s="449" customFormat="1" ht="13.5" thickBot="1" x14ac:dyDescent="0.25">
      <c r="A303" s="226" t="s">
        <v>27</v>
      </c>
      <c r="B303" s="275">
        <f>B299-B295</f>
        <v>65.436715481171632</v>
      </c>
      <c r="C303" s="276">
        <f t="shared" ref="C303:T303" si="70">C299-C295</f>
        <v>103.47838214783815</v>
      </c>
      <c r="D303" s="276">
        <f t="shared" si="70"/>
        <v>191.47838214783815</v>
      </c>
      <c r="E303" s="276">
        <f t="shared" si="70"/>
        <v>81.95457262402897</v>
      </c>
      <c r="F303" s="276">
        <f t="shared" si="70"/>
        <v>231.95457262402897</v>
      </c>
      <c r="G303" s="277">
        <f t="shared" si="70"/>
        <v>352.66885833831429</v>
      </c>
      <c r="H303" s="275">
        <f t="shared" si="70"/>
        <v>175.52600119545741</v>
      </c>
      <c r="I303" s="276">
        <f t="shared" si="70"/>
        <v>211.68671548117163</v>
      </c>
      <c r="J303" s="276">
        <f t="shared" si="70"/>
        <v>342.14504881450512</v>
      </c>
      <c r="K303" s="276">
        <f t="shared" si="70"/>
        <v>157.66885833831429</v>
      </c>
      <c r="L303" s="276">
        <f t="shared" si="70"/>
        <v>344.81171548117163</v>
      </c>
      <c r="M303" s="277">
        <f t="shared" si="70"/>
        <v>440.52600119545741</v>
      </c>
      <c r="N303" s="457">
        <f t="shared" si="70"/>
        <v>102.66885833831429</v>
      </c>
      <c r="O303" s="276">
        <f t="shared" si="70"/>
        <v>53.478382147838147</v>
      </c>
      <c r="P303" s="276">
        <f t="shared" si="70"/>
        <v>220.81171548117163</v>
      </c>
      <c r="Q303" s="276">
        <f t="shared" si="70"/>
        <v>201.95457262402897</v>
      </c>
      <c r="R303" s="276">
        <f t="shared" si="70"/>
        <v>251.06171548117163</v>
      </c>
      <c r="S303" s="276">
        <f t="shared" si="70"/>
        <v>337.47838214783815</v>
      </c>
      <c r="T303" s="278">
        <f t="shared" si="70"/>
        <v>220.05761712051572</v>
      </c>
      <c r="U303" s="408"/>
      <c r="V303" s="409"/>
      <c r="W303" s="408"/>
    </row>
    <row r="304" spans="1:23" s="449" customFormat="1" x14ac:dyDescent="0.2">
      <c r="A304" s="308" t="s">
        <v>52</v>
      </c>
      <c r="B304" s="280">
        <v>65</v>
      </c>
      <c r="C304" s="281">
        <v>65</v>
      </c>
      <c r="D304" s="281">
        <v>65</v>
      </c>
      <c r="E304" s="281">
        <v>16</v>
      </c>
      <c r="F304" s="281">
        <v>65</v>
      </c>
      <c r="G304" s="282">
        <v>65</v>
      </c>
      <c r="H304" s="280">
        <v>65</v>
      </c>
      <c r="I304" s="281">
        <v>65</v>
      </c>
      <c r="J304" s="281">
        <v>65</v>
      </c>
      <c r="K304" s="281">
        <v>16</v>
      </c>
      <c r="L304" s="281">
        <v>65</v>
      </c>
      <c r="M304" s="282">
        <v>65</v>
      </c>
      <c r="N304" s="458">
        <v>65</v>
      </c>
      <c r="O304" s="281">
        <v>65</v>
      </c>
      <c r="P304" s="281">
        <v>65</v>
      </c>
      <c r="Q304" s="281">
        <v>16</v>
      </c>
      <c r="R304" s="281">
        <v>65</v>
      </c>
      <c r="S304" s="328">
        <v>65</v>
      </c>
      <c r="T304" s="329">
        <f>SUM(B304:S304)</f>
        <v>1023</v>
      </c>
      <c r="U304" s="449" t="s">
        <v>56</v>
      </c>
      <c r="V304" s="330">
        <f>G290-T304</f>
        <v>0</v>
      </c>
      <c r="W304" s="331">
        <f>V304/G290</f>
        <v>0</v>
      </c>
    </row>
    <row r="305" spans="1:23" s="449" customFormat="1" x14ac:dyDescent="0.2">
      <c r="A305" s="308" t="s">
        <v>28</v>
      </c>
      <c r="B305" s="231">
        <v>129</v>
      </c>
      <c r="C305" s="289">
        <v>129</v>
      </c>
      <c r="D305" s="289">
        <v>128</v>
      </c>
      <c r="E305" s="289">
        <v>129</v>
      </c>
      <c r="F305" s="289">
        <v>128</v>
      </c>
      <c r="G305" s="232">
        <v>126.5</v>
      </c>
      <c r="H305" s="231">
        <v>128</v>
      </c>
      <c r="I305" s="289">
        <v>128</v>
      </c>
      <c r="J305" s="289">
        <v>126.5</v>
      </c>
      <c r="K305" s="289">
        <v>129</v>
      </c>
      <c r="L305" s="289">
        <v>126.5</v>
      </c>
      <c r="M305" s="232">
        <v>126.5</v>
      </c>
      <c r="N305" s="459">
        <v>129</v>
      </c>
      <c r="O305" s="289">
        <v>129</v>
      </c>
      <c r="P305" s="289">
        <v>128</v>
      </c>
      <c r="Q305" s="289">
        <v>129</v>
      </c>
      <c r="R305" s="289">
        <v>127</v>
      </c>
      <c r="S305" s="289">
        <v>126.5</v>
      </c>
      <c r="T305" s="235"/>
      <c r="U305" s="449" t="s">
        <v>57</v>
      </c>
      <c r="V305" s="449">
        <v>122.96</v>
      </c>
    </row>
    <row r="306" spans="1:23" s="449" customFormat="1" ht="13.5" thickBot="1" x14ac:dyDescent="0.25">
      <c r="A306" s="311" t="s">
        <v>26</v>
      </c>
      <c r="B306" s="229">
        <f>B305-B294</f>
        <v>5</v>
      </c>
      <c r="C306" s="230">
        <f t="shared" ref="C306:S306" si="71">C305-C294</f>
        <v>5</v>
      </c>
      <c r="D306" s="230">
        <f t="shared" si="71"/>
        <v>5</v>
      </c>
      <c r="E306" s="230">
        <f t="shared" si="71"/>
        <v>5</v>
      </c>
      <c r="F306" s="230">
        <f t="shared" si="71"/>
        <v>5</v>
      </c>
      <c r="G306" s="466">
        <f t="shared" si="71"/>
        <v>4.5</v>
      </c>
      <c r="H306" s="229">
        <f t="shared" si="71"/>
        <v>5</v>
      </c>
      <c r="I306" s="230">
        <f t="shared" si="71"/>
        <v>5</v>
      </c>
      <c r="J306" s="230">
        <f t="shared" si="71"/>
        <v>4.5</v>
      </c>
      <c r="K306" s="230">
        <f t="shared" si="71"/>
        <v>5</v>
      </c>
      <c r="L306" s="230">
        <f t="shared" si="71"/>
        <v>4.5</v>
      </c>
      <c r="M306" s="466">
        <f t="shared" si="71"/>
        <v>4.5</v>
      </c>
      <c r="N306" s="460">
        <f t="shared" si="71"/>
        <v>5</v>
      </c>
      <c r="O306" s="230">
        <f t="shared" si="71"/>
        <v>5</v>
      </c>
      <c r="P306" s="230">
        <f t="shared" si="71"/>
        <v>5</v>
      </c>
      <c r="Q306" s="230">
        <f t="shared" si="71"/>
        <v>5</v>
      </c>
      <c r="R306" s="230">
        <f t="shared" si="71"/>
        <v>5</v>
      </c>
      <c r="S306" s="230">
        <f t="shared" si="71"/>
        <v>4.5</v>
      </c>
      <c r="T306" s="236"/>
      <c r="U306" s="449" t="s">
        <v>26</v>
      </c>
      <c r="V306" s="449">
        <f>V305-I291</f>
        <v>5.5499999999999972</v>
      </c>
    </row>
    <row r="307" spans="1:23" x14ac:dyDescent="0.2">
      <c r="C307" s="449"/>
      <c r="D307" s="449"/>
      <c r="E307" s="449"/>
      <c r="F307" s="449"/>
      <c r="G307" s="449"/>
      <c r="H307" s="449"/>
      <c r="I307" s="449"/>
      <c r="J307" s="449"/>
      <c r="K307" s="449"/>
      <c r="L307" s="449"/>
      <c r="M307" s="449"/>
      <c r="N307" s="449"/>
      <c r="O307" s="449"/>
      <c r="P307" s="449"/>
      <c r="Q307" s="449"/>
      <c r="R307" s="449"/>
      <c r="S307" s="449"/>
    </row>
    <row r="308" spans="1:23" ht="13.5" thickBot="1" x14ac:dyDescent="0.25"/>
    <row r="309" spans="1:23" s="474" customFormat="1" ht="13.5" thickBot="1" x14ac:dyDescent="0.25">
      <c r="A309" s="295" t="s">
        <v>138</v>
      </c>
      <c r="B309" s="529" t="s">
        <v>53</v>
      </c>
      <c r="C309" s="530"/>
      <c r="D309" s="530"/>
      <c r="E309" s="530"/>
      <c r="F309" s="530"/>
      <c r="G309" s="531"/>
      <c r="H309" s="529" t="s">
        <v>53</v>
      </c>
      <c r="I309" s="530"/>
      <c r="J309" s="530"/>
      <c r="K309" s="530"/>
      <c r="L309" s="530"/>
      <c r="M309" s="531"/>
      <c r="N309" s="529" t="s">
        <v>53</v>
      </c>
      <c r="O309" s="530"/>
      <c r="P309" s="530"/>
      <c r="Q309" s="530"/>
      <c r="R309" s="530"/>
      <c r="S309" s="531"/>
      <c r="T309" s="313" t="s">
        <v>0</v>
      </c>
    </row>
    <row r="310" spans="1:23" s="474" customFormat="1" x14ac:dyDescent="0.2">
      <c r="A310" s="226" t="s">
        <v>2</v>
      </c>
      <c r="B310" s="315">
        <v>1</v>
      </c>
      <c r="C310" s="451">
        <v>2</v>
      </c>
      <c r="D310" s="451">
        <v>3</v>
      </c>
      <c r="E310" s="451">
        <v>4</v>
      </c>
      <c r="F310" s="451">
        <v>5</v>
      </c>
      <c r="G310" s="461">
        <v>6</v>
      </c>
      <c r="H310" s="315">
        <v>7</v>
      </c>
      <c r="I310" s="451">
        <v>8</v>
      </c>
      <c r="J310" s="451">
        <v>9</v>
      </c>
      <c r="K310" s="451">
        <v>10</v>
      </c>
      <c r="L310" s="451">
        <v>11</v>
      </c>
      <c r="M310" s="461">
        <v>12</v>
      </c>
      <c r="N310" s="451">
        <v>13</v>
      </c>
      <c r="O310" s="451">
        <v>14</v>
      </c>
      <c r="P310" s="451">
        <v>15</v>
      </c>
      <c r="Q310" s="451">
        <v>16</v>
      </c>
      <c r="R310" s="451">
        <v>17</v>
      </c>
      <c r="S310" s="451">
        <v>18</v>
      </c>
      <c r="T310" s="237"/>
    </row>
    <row r="311" spans="1:23" s="474" customFormat="1" x14ac:dyDescent="0.2">
      <c r="A311" s="301" t="s">
        <v>3</v>
      </c>
      <c r="B311" s="316">
        <v>3720</v>
      </c>
      <c r="C311" s="452">
        <v>3720</v>
      </c>
      <c r="D311" s="452">
        <v>3720</v>
      </c>
      <c r="E311" s="452">
        <v>3720</v>
      </c>
      <c r="F311" s="452">
        <v>3720</v>
      </c>
      <c r="G311" s="462">
        <v>3720</v>
      </c>
      <c r="H311" s="316">
        <v>3720</v>
      </c>
      <c r="I311" s="452">
        <v>3720</v>
      </c>
      <c r="J311" s="452">
        <v>3720</v>
      </c>
      <c r="K311" s="452">
        <v>3720</v>
      </c>
      <c r="L311" s="452">
        <v>3720</v>
      </c>
      <c r="M311" s="462">
        <v>3720</v>
      </c>
      <c r="N311" s="452">
        <v>3720</v>
      </c>
      <c r="O311" s="452">
        <v>3720</v>
      </c>
      <c r="P311" s="317">
        <v>3720</v>
      </c>
      <c r="Q311" s="318">
        <v>3720</v>
      </c>
      <c r="R311" s="318">
        <v>3720</v>
      </c>
      <c r="S311" s="318">
        <v>3720</v>
      </c>
      <c r="T311" s="319">
        <v>3720</v>
      </c>
    </row>
    <row r="312" spans="1:23" s="474" customFormat="1" x14ac:dyDescent="0.2">
      <c r="A312" s="303" t="s">
        <v>6</v>
      </c>
      <c r="B312" s="320">
        <v>3522</v>
      </c>
      <c r="C312" s="453">
        <v>3634.6666666666665</v>
      </c>
      <c r="D312" s="453">
        <v>3592</v>
      </c>
      <c r="E312" s="453">
        <v>3544.2857142857142</v>
      </c>
      <c r="F312" s="453">
        <v>3678.75</v>
      </c>
      <c r="G312" s="463">
        <v>3700.6666666666665</v>
      </c>
      <c r="H312" s="320">
        <v>3731.25</v>
      </c>
      <c r="I312" s="453">
        <v>3733.3333333333335</v>
      </c>
      <c r="J312" s="453">
        <v>3747.8571428571427</v>
      </c>
      <c r="K312" s="453">
        <v>3614.2857142857142</v>
      </c>
      <c r="L312" s="453">
        <v>3847.3333333333335</v>
      </c>
      <c r="M312" s="463">
        <v>3741.4285714285716</v>
      </c>
      <c r="N312" s="453">
        <v>3631.25</v>
      </c>
      <c r="O312" s="453">
        <v>3658.6666666666665</v>
      </c>
      <c r="P312" s="321">
        <v>3664.6666666666665</v>
      </c>
      <c r="Q312" s="321">
        <v>3681.6666666666665</v>
      </c>
      <c r="R312" s="321">
        <v>3836</v>
      </c>
      <c r="S312" s="321">
        <v>3958.6666666666665</v>
      </c>
      <c r="T312" s="261">
        <v>3702.9674796747968</v>
      </c>
    </row>
    <row r="313" spans="1:23" s="474" customFormat="1" x14ac:dyDescent="0.2">
      <c r="A313" s="226" t="s">
        <v>7</v>
      </c>
      <c r="B313" s="322">
        <v>93.333333333333329</v>
      </c>
      <c r="C313" s="454">
        <v>93.333333333333329</v>
      </c>
      <c r="D313" s="454">
        <v>100</v>
      </c>
      <c r="E313" s="454">
        <v>100</v>
      </c>
      <c r="F313" s="454">
        <v>100</v>
      </c>
      <c r="G313" s="464">
        <v>100</v>
      </c>
      <c r="H313" s="322">
        <v>100</v>
      </c>
      <c r="I313" s="454">
        <v>100</v>
      </c>
      <c r="J313" s="454">
        <v>92.857142857142861</v>
      </c>
      <c r="K313" s="454">
        <v>100</v>
      </c>
      <c r="L313" s="454">
        <v>100</v>
      </c>
      <c r="M313" s="464">
        <v>100</v>
      </c>
      <c r="N313" s="454">
        <v>100</v>
      </c>
      <c r="O313" s="454">
        <v>93.333333333333329</v>
      </c>
      <c r="P313" s="323">
        <v>100</v>
      </c>
      <c r="Q313" s="324">
        <v>100</v>
      </c>
      <c r="R313" s="324">
        <v>100</v>
      </c>
      <c r="S313" s="324">
        <v>93.333333333333329</v>
      </c>
      <c r="T313" s="325">
        <v>91.869918699186996</v>
      </c>
    </row>
    <row r="314" spans="1:23" s="474" customFormat="1" x14ac:dyDescent="0.2">
      <c r="A314" s="226" t="s">
        <v>8</v>
      </c>
      <c r="B314" s="266">
        <v>5.4940680481277142E-2</v>
      </c>
      <c r="C314" s="455">
        <v>5.143126944385748E-2</v>
      </c>
      <c r="D314" s="455">
        <v>4.449932857656759E-2</v>
      </c>
      <c r="E314" s="455">
        <v>3.5843182709256155E-2</v>
      </c>
      <c r="F314" s="455">
        <v>3.0222155107795298E-2</v>
      </c>
      <c r="G314" s="465">
        <v>4.3251963460199203E-2</v>
      </c>
      <c r="H314" s="266">
        <v>4.849991119166229E-2</v>
      </c>
      <c r="I314" s="455">
        <v>5.2704291541949624E-2</v>
      </c>
      <c r="J314" s="455">
        <v>5.4431650683061661E-2</v>
      </c>
      <c r="K314" s="455">
        <v>4.3240456383170006E-2</v>
      </c>
      <c r="L314" s="455">
        <v>6.0201838851106831E-2</v>
      </c>
      <c r="M314" s="465">
        <v>3.9188727219000505E-2</v>
      </c>
      <c r="N314" s="455">
        <v>3.7302968516606104E-2</v>
      </c>
      <c r="O314" s="455">
        <v>5.4114087768167007E-2</v>
      </c>
      <c r="P314" s="267">
        <v>5.6001613240339594E-2</v>
      </c>
      <c r="Q314" s="326">
        <v>2.2530316230201099E-2</v>
      </c>
      <c r="R314" s="326">
        <v>4.3795620437956206E-2</v>
      </c>
      <c r="S314" s="326">
        <v>4.6805598900802742E-2</v>
      </c>
      <c r="T314" s="327">
        <v>5.5469027175115496E-2</v>
      </c>
    </row>
    <row r="315" spans="1:23" s="474" customFormat="1" x14ac:dyDescent="0.2">
      <c r="A315" s="303" t="s">
        <v>1</v>
      </c>
      <c r="B315" s="270">
        <f t="shared" ref="B315:T315" si="72">B312/B311*100-100</f>
        <v>-5.3225806451612954</v>
      </c>
      <c r="C315" s="271">
        <f t="shared" si="72"/>
        <v>-2.2939068100358497</v>
      </c>
      <c r="D315" s="271">
        <f t="shared" si="72"/>
        <v>-3.4408602150537604</v>
      </c>
      <c r="E315" s="271">
        <f t="shared" si="72"/>
        <v>-4.7235023041474591</v>
      </c>
      <c r="F315" s="271">
        <f t="shared" si="72"/>
        <v>-1.1088709677419359</v>
      </c>
      <c r="G315" s="272">
        <f t="shared" si="72"/>
        <v>-0.51971326164874654</v>
      </c>
      <c r="H315" s="270">
        <f t="shared" si="72"/>
        <v>0.30241935483870463</v>
      </c>
      <c r="I315" s="271">
        <f t="shared" si="72"/>
        <v>0.35842293906812017</v>
      </c>
      <c r="J315" s="271">
        <f t="shared" si="72"/>
        <v>0.74884792626728824</v>
      </c>
      <c r="K315" s="271">
        <f t="shared" si="72"/>
        <v>-2.8417818740399383</v>
      </c>
      <c r="L315" s="271">
        <f t="shared" si="72"/>
        <v>3.4229390681003622</v>
      </c>
      <c r="M315" s="272">
        <f t="shared" si="72"/>
        <v>0.57603686635945905</v>
      </c>
      <c r="N315" s="456">
        <f t="shared" si="72"/>
        <v>-2.3857526881720332</v>
      </c>
      <c r="O315" s="271">
        <f t="shared" si="72"/>
        <v>-1.6487455197132732</v>
      </c>
      <c r="P315" s="271">
        <f t="shared" si="72"/>
        <v>-1.4874551971326184</v>
      </c>
      <c r="Q315" s="271">
        <f t="shared" si="72"/>
        <v>-1.030465949820794</v>
      </c>
      <c r="R315" s="271">
        <f t="shared" si="72"/>
        <v>3.1182795698924792</v>
      </c>
      <c r="S315" s="271">
        <f t="shared" si="72"/>
        <v>6.4157706093189972</v>
      </c>
      <c r="T315" s="273">
        <f t="shared" si="72"/>
        <v>-0.45786344960222891</v>
      </c>
    </row>
    <row r="316" spans="1:23" s="474" customFormat="1" ht="13.5" thickBot="1" x14ac:dyDescent="0.25">
      <c r="A316" s="226" t="s">
        <v>27</v>
      </c>
      <c r="B316" s="479">
        <f>B312-B299</f>
        <v>181.375</v>
      </c>
      <c r="C316" s="480">
        <f t="shared" ref="C316:T316" si="73">C312-C299</f>
        <v>256</v>
      </c>
      <c r="D316" s="480">
        <f t="shared" si="73"/>
        <v>125.33333333333348</v>
      </c>
      <c r="E316" s="480">
        <f t="shared" si="73"/>
        <v>187.14285714285688</v>
      </c>
      <c r="F316" s="480">
        <f t="shared" si="73"/>
        <v>171.60714285714266</v>
      </c>
      <c r="G316" s="481">
        <f t="shared" si="73"/>
        <v>72.809523809523853</v>
      </c>
      <c r="H316" s="479">
        <f t="shared" si="73"/>
        <v>280.53571428571422</v>
      </c>
      <c r="I316" s="480">
        <f t="shared" si="73"/>
        <v>246.45833333333348</v>
      </c>
      <c r="J316" s="480">
        <f t="shared" si="73"/>
        <v>130.52380952380918</v>
      </c>
      <c r="K316" s="480">
        <f t="shared" si="73"/>
        <v>181.42857142857156</v>
      </c>
      <c r="L316" s="480">
        <f t="shared" si="73"/>
        <v>227.33333333333348</v>
      </c>
      <c r="M316" s="481">
        <f t="shared" si="73"/>
        <v>25.714285714285779</v>
      </c>
      <c r="N316" s="482">
        <f t="shared" si="73"/>
        <v>253.39285714285734</v>
      </c>
      <c r="O316" s="480">
        <f t="shared" si="73"/>
        <v>330</v>
      </c>
      <c r="P316" s="480">
        <f t="shared" si="73"/>
        <v>168.66666666666652</v>
      </c>
      <c r="Q316" s="480">
        <f t="shared" si="73"/>
        <v>204.52380952380918</v>
      </c>
      <c r="R316" s="480">
        <f t="shared" si="73"/>
        <v>309.75</v>
      </c>
      <c r="S316" s="480">
        <f t="shared" si="73"/>
        <v>346</v>
      </c>
      <c r="T316" s="483">
        <f t="shared" si="73"/>
        <v>207.72157803545269</v>
      </c>
      <c r="U316" s="408"/>
      <c r="V316" s="409"/>
      <c r="W316" s="408"/>
    </row>
    <row r="317" spans="1:23" s="474" customFormat="1" x14ac:dyDescent="0.2">
      <c r="A317" s="308" t="s">
        <v>52</v>
      </c>
      <c r="B317" s="280">
        <v>65</v>
      </c>
      <c r="C317" s="281">
        <v>65</v>
      </c>
      <c r="D317" s="281">
        <v>65</v>
      </c>
      <c r="E317" s="281">
        <v>16</v>
      </c>
      <c r="F317" s="281">
        <v>65</v>
      </c>
      <c r="G317" s="282">
        <v>65</v>
      </c>
      <c r="H317" s="280">
        <v>65</v>
      </c>
      <c r="I317" s="281">
        <v>65</v>
      </c>
      <c r="J317" s="281">
        <v>65</v>
      </c>
      <c r="K317" s="281">
        <v>16</v>
      </c>
      <c r="L317" s="281">
        <v>65</v>
      </c>
      <c r="M317" s="282">
        <v>65</v>
      </c>
      <c r="N317" s="458">
        <v>65</v>
      </c>
      <c r="O317" s="281">
        <v>65</v>
      </c>
      <c r="P317" s="281">
        <v>65</v>
      </c>
      <c r="Q317" s="281">
        <v>16</v>
      </c>
      <c r="R317" s="281">
        <v>65</v>
      </c>
      <c r="S317" s="328">
        <v>65</v>
      </c>
      <c r="T317" s="329">
        <f>SUM(B317:S317)</f>
        <v>1023</v>
      </c>
      <c r="U317" s="474" t="s">
        <v>56</v>
      </c>
      <c r="V317" s="330">
        <f>T304-T317</f>
        <v>0</v>
      </c>
      <c r="W317" s="331">
        <f>V317/T304</f>
        <v>0</v>
      </c>
    </row>
    <row r="318" spans="1:23" s="474" customFormat="1" x14ac:dyDescent="0.2">
      <c r="A318" s="308" t="s">
        <v>28</v>
      </c>
      <c r="B318" s="231">
        <v>132</v>
      </c>
      <c r="C318" s="289">
        <v>132</v>
      </c>
      <c r="D318" s="289">
        <v>131</v>
      </c>
      <c r="E318" s="289">
        <v>132</v>
      </c>
      <c r="F318" s="289">
        <v>131</v>
      </c>
      <c r="G318" s="232">
        <v>129.5</v>
      </c>
      <c r="H318" s="231">
        <v>130.5</v>
      </c>
      <c r="I318" s="289">
        <v>130.5</v>
      </c>
      <c r="J318" s="289">
        <v>129.5</v>
      </c>
      <c r="K318" s="289">
        <v>131.5</v>
      </c>
      <c r="L318" s="289">
        <v>128.5</v>
      </c>
      <c r="M318" s="232">
        <v>129.5</v>
      </c>
      <c r="N318" s="459">
        <v>131.5</v>
      </c>
      <c r="O318" s="289">
        <v>131.5</v>
      </c>
      <c r="P318" s="289">
        <v>131</v>
      </c>
      <c r="Q318" s="289">
        <v>131.5</v>
      </c>
      <c r="R318" s="289">
        <v>129</v>
      </c>
      <c r="S318" s="289">
        <v>128.5</v>
      </c>
      <c r="T318" s="235"/>
      <c r="U318" s="474" t="s">
        <v>57</v>
      </c>
      <c r="V318" s="474">
        <v>127.68</v>
      </c>
    </row>
    <row r="319" spans="1:23" s="474" customFormat="1" ht="13.5" thickBot="1" x14ac:dyDescent="0.25">
      <c r="A319" s="311" t="s">
        <v>26</v>
      </c>
      <c r="B319" s="229">
        <f>B318-B305</f>
        <v>3</v>
      </c>
      <c r="C319" s="230">
        <f t="shared" ref="C319:S319" si="74">C318-C305</f>
        <v>3</v>
      </c>
      <c r="D319" s="230">
        <f t="shared" si="74"/>
        <v>3</v>
      </c>
      <c r="E319" s="230">
        <f t="shared" si="74"/>
        <v>3</v>
      </c>
      <c r="F319" s="230">
        <f t="shared" si="74"/>
        <v>3</v>
      </c>
      <c r="G319" s="466">
        <f t="shared" si="74"/>
        <v>3</v>
      </c>
      <c r="H319" s="229">
        <f t="shared" si="74"/>
        <v>2.5</v>
      </c>
      <c r="I319" s="230">
        <f t="shared" si="74"/>
        <v>2.5</v>
      </c>
      <c r="J319" s="230">
        <f t="shared" si="74"/>
        <v>3</v>
      </c>
      <c r="K319" s="230">
        <f t="shared" si="74"/>
        <v>2.5</v>
      </c>
      <c r="L319" s="230">
        <f t="shared" si="74"/>
        <v>2</v>
      </c>
      <c r="M319" s="466">
        <f t="shared" si="74"/>
        <v>3</v>
      </c>
      <c r="N319" s="460">
        <f t="shared" si="74"/>
        <v>2.5</v>
      </c>
      <c r="O319" s="230">
        <f t="shared" si="74"/>
        <v>2.5</v>
      </c>
      <c r="P319" s="230">
        <f t="shared" si="74"/>
        <v>3</v>
      </c>
      <c r="Q319" s="230">
        <f t="shared" si="74"/>
        <v>2.5</v>
      </c>
      <c r="R319" s="230">
        <f t="shared" si="74"/>
        <v>2</v>
      </c>
      <c r="S319" s="230">
        <f t="shared" si="74"/>
        <v>2</v>
      </c>
      <c r="T319" s="236"/>
      <c r="U319" s="474" t="s">
        <v>26</v>
      </c>
      <c r="V319" s="474">
        <f>V318-V305</f>
        <v>4.7200000000000131</v>
      </c>
    </row>
    <row r="320" spans="1:23" x14ac:dyDescent="0.2">
      <c r="C320" s="484"/>
      <c r="D320" s="484"/>
      <c r="E320" s="484"/>
      <c r="F320" s="484"/>
      <c r="G320" s="484"/>
      <c r="H320" s="484"/>
      <c r="I320" s="484"/>
      <c r="J320" s="484"/>
      <c r="K320" s="484"/>
      <c r="L320" s="484"/>
      <c r="M320" s="484">
        <v>129.5</v>
      </c>
      <c r="N320" s="484"/>
      <c r="O320" s="484"/>
      <c r="P320" s="484">
        <v>131</v>
      </c>
      <c r="Q320" s="484"/>
      <c r="R320" s="484"/>
      <c r="S320" s="484"/>
    </row>
    <row r="321" spans="1:23" ht="13.5" thickBot="1" x14ac:dyDescent="0.25"/>
    <row r="322" spans="1:23" s="485" customFormat="1" ht="13.5" thickBot="1" x14ac:dyDescent="0.25">
      <c r="A322" s="295" t="s">
        <v>139</v>
      </c>
      <c r="B322" s="529" t="s">
        <v>53</v>
      </c>
      <c r="C322" s="530"/>
      <c r="D322" s="530"/>
      <c r="E322" s="530"/>
      <c r="F322" s="530"/>
      <c r="G322" s="531"/>
      <c r="H322" s="529" t="s">
        <v>53</v>
      </c>
      <c r="I322" s="530"/>
      <c r="J322" s="530"/>
      <c r="K322" s="530"/>
      <c r="L322" s="530"/>
      <c r="M322" s="531"/>
      <c r="N322" s="529" t="s">
        <v>53</v>
      </c>
      <c r="O322" s="530"/>
      <c r="P322" s="530"/>
      <c r="Q322" s="530"/>
      <c r="R322" s="530"/>
      <c r="S322" s="531"/>
      <c r="T322" s="313" t="s">
        <v>0</v>
      </c>
    </row>
    <row r="323" spans="1:23" s="485" customFormat="1" x14ac:dyDescent="0.2">
      <c r="A323" s="226" t="s">
        <v>2</v>
      </c>
      <c r="B323" s="315">
        <v>1</v>
      </c>
      <c r="C323" s="451">
        <v>2</v>
      </c>
      <c r="D323" s="451">
        <v>3</v>
      </c>
      <c r="E323" s="451">
        <v>4</v>
      </c>
      <c r="F323" s="451">
        <v>5</v>
      </c>
      <c r="G323" s="461">
        <v>6</v>
      </c>
      <c r="H323" s="315">
        <v>7</v>
      </c>
      <c r="I323" s="451">
        <v>8</v>
      </c>
      <c r="J323" s="451">
        <v>9</v>
      </c>
      <c r="K323" s="451">
        <v>10</v>
      </c>
      <c r="L323" s="451">
        <v>11</v>
      </c>
      <c r="M323" s="461">
        <v>12</v>
      </c>
      <c r="N323" s="451">
        <v>13</v>
      </c>
      <c r="O323" s="451">
        <v>14</v>
      </c>
      <c r="P323" s="451">
        <v>15</v>
      </c>
      <c r="Q323" s="451">
        <v>16</v>
      </c>
      <c r="R323" s="451">
        <v>17</v>
      </c>
      <c r="S323" s="451">
        <v>18</v>
      </c>
      <c r="T323" s="237"/>
    </row>
    <row r="324" spans="1:23" s="485" customFormat="1" x14ac:dyDescent="0.2">
      <c r="A324" s="301" t="s">
        <v>3</v>
      </c>
      <c r="B324" s="316">
        <v>3850</v>
      </c>
      <c r="C324" s="452">
        <v>3850</v>
      </c>
      <c r="D324" s="452">
        <v>3850</v>
      </c>
      <c r="E324" s="452">
        <v>3850</v>
      </c>
      <c r="F324" s="452">
        <v>3850</v>
      </c>
      <c r="G324" s="462">
        <v>3850</v>
      </c>
      <c r="H324" s="316">
        <v>3850</v>
      </c>
      <c r="I324" s="452">
        <v>3850</v>
      </c>
      <c r="J324" s="452">
        <v>3850</v>
      </c>
      <c r="K324" s="452">
        <v>3850</v>
      </c>
      <c r="L324" s="452">
        <v>3850</v>
      </c>
      <c r="M324" s="462">
        <v>3850</v>
      </c>
      <c r="N324" s="452">
        <v>3850</v>
      </c>
      <c r="O324" s="452">
        <v>3850</v>
      </c>
      <c r="P324" s="317">
        <v>3850</v>
      </c>
      <c r="Q324" s="318">
        <v>3850</v>
      </c>
      <c r="R324" s="318">
        <v>3850</v>
      </c>
      <c r="S324" s="318">
        <v>3850</v>
      </c>
      <c r="T324" s="319">
        <v>3850</v>
      </c>
    </row>
    <row r="325" spans="1:23" s="485" customFormat="1" x14ac:dyDescent="0.2">
      <c r="A325" s="303" t="s">
        <v>6</v>
      </c>
      <c r="B325" s="320">
        <v>3745.3333333333335</v>
      </c>
      <c r="C325" s="453">
        <v>3606.25</v>
      </c>
      <c r="D325" s="453">
        <v>3712</v>
      </c>
      <c r="E325" s="453">
        <v>3746.25</v>
      </c>
      <c r="F325" s="453">
        <v>3827.5</v>
      </c>
      <c r="G325" s="463">
        <v>3833.3333333333335</v>
      </c>
      <c r="H325" s="320">
        <v>3679.2307692307691</v>
      </c>
      <c r="I325" s="453">
        <v>3869.2857142857142</v>
      </c>
      <c r="J325" s="453">
        <v>3746.9230769230771</v>
      </c>
      <c r="K325" s="453">
        <v>3567.1428571428573</v>
      </c>
      <c r="L325" s="453">
        <v>3785</v>
      </c>
      <c r="M325" s="463">
        <v>3826.6666666666665</v>
      </c>
      <c r="N325" s="453">
        <v>3661.3333333333335</v>
      </c>
      <c r="O325" s="453">
        <v>3744.6666666666665</v>
      </c>
      <c r="P325" s="321">
        <v>3853.3333333333335</v>
      </c>
      <c r="Q325" s="321">
        <v>3788.75</v>
      </c>
      <c r="R325" s="321">
        <v>3966.6666666666665</v>
      </c>
      <c r="S325" s="321">
        <v>3912</v>
      </c>
      <c r="T325" s="261">
        <v>3777.5409836065573</v>
      </c>
    </row>
    <row r="326" spans="1:23" s="485" customFormat="1" x14ac:dyDescent="0.2">
      <c r="A326" s="226" t="s">
        <v>7</v>
      </c>
      <c r="B326" s="322">
        <v>100</v>
      </c>
      <c r="C326" s="454">
        <v>100</v>
      </c>
      <c r="D326" s="454">
        <v>100</v>
      </c>
      <c r="E326" s="454">
        <v>75</v>
      </c>
      <c r="F326" s="454">
        <v>100</v>
      </c>
      <c r="G326" s="464">
        <v>86.666666666666671</v>
      </c>
      <c r="H326" s="322">
        <v>76.92307692307692</v>
      </c>
      <c r="I326" s="454">
        <v>92.857142857142861</v>
      </c>
      <c r="J326" s="454">
        <v>100</v>
      </c>
      <c r="K326" s="454">
        <v>100</v>
      </c>
      <c r="L326" s="454">
        <v>92.857142857142861</v>
      </c>
      <c r="M326" s="464">
        <v>93.333333333333329</v>
      </c>
      <c r="N326" s="454">
        <v>100</v>
      </c>
      <c r="O326" s="454">
        <v>86.666666666666671</v>
      </c>
      <c r="P326" s="323">
        <v>100</v>
      </c>
      <c r="Q326" s="324">
        <v>100</v>
      </c>
      <c r="R326" s="324">
        <v>93.333333333333329</v>
      </c>
      <c r="S326" s="324">
        <v>93.333333333333329</v>
      </c>
      <c r="T326" s="325">
        <v>90.983606557377044</v>
      </c>
    </row>
    <row r="327" spans="1:23" s="485" customFormat="1" x14ac:dyDescent="0.2">
      <c r="A327" s="226" t="s">
        <v>8</v>
      </c>
      <c r="B327" s="266">
        <v>5.3496411926647426E-2</v>
      </c>
      <c r="C327" s="455">
        <v>3.979800557758853E-2</v>
      </c>
      <c r="D327" s="455">
        <v>4.2186731599261652E-2</v>
      </c>
      <c r="E327" s="455">
        <v>7.7398518243423003E-2</v>
      </c>
      <c r="F327" s="455">
        <v>2.4395622987567731E-2</v>
      </c>
      <c r="G327" s="465">
        <v>6.431491520308788E-2</v>
      </c>
      <c r="H327" s="266">
        <v>7.7892268493402708E-2</v>
      </c>
      <c r="I327" s="455">
        <v>5.7471179131967851E-2</v>
      </c>
      <c r="J327" s="455">
        <v>4.7493241068615792E-2</v>
      </c>
      <c r="K327" s="455">
        <v>4.5739019736544623E-2</v>
      </c>
      <c r="L327" s="455">
        <v>5.7222936288445041E-2</v>
      </c>
      <c r="M327" s="465">
        <v>4.9404913355920899E-2</v>
      </c>
      <c r="N327" s="455">
        <v>4.3240790253501055E-2</v>
      </c>
      <c r="O327" s="455">
        <v>5.5314657288104217E-2</v>
      </c>
      <c r="P327" s="267">
        <v>3.5502977915032471E-2</v>
      </c>
      <c r="Q327" s="326">
        <v>3.4876896258439413E-2</v>
      </c>
      <c r="R327" s="326">
        <v>4.9252587604895266E-2</v>
      </c>
      <c r="S327" s="326">
        <v>5.5183156418267834E-2</v>
      </c>
      <c r="T327" s="327">
        <v>5.783395447956851E-2</v>
      </c>
    </row>
    <row r="328" spans="1:23" s="485" customFormat="1" x14ac:dyDescent="0.2">
      <c r="A328" s="303" t="s">
        <v>1</v>
      </c>
      <c r="B328" s="270">
        <f t="shared" ref="B328:T328" si="75">B325/B324*100-100</f>
        <v>-2.7186147186147025</v>
      </c>
      <c r="C328" s="271">
        <f t="shared" si="75"/>
        <v>-6.3311688311688386</v>
      </c>
      <c r="D328" s="271">
        <f t="shared" si="75"/>
        <v>-3.5844155844155807</v>
      </c>
      <c r="E328" s="271">
        <f t="shared" si="75"/>
        <v>-2.6948051948051983</v>
      </c>
      <c r="F328" s="271">
        <f t="shared" si="75"/>
        <v>-0.58441558441558072</v>
      </c>
      <c r="G328" s="272">
        <f t="shared" si="75"/>
        <v>-0.4329004329004249</v>
      </c>
      <c r="H328" s="270">
        <f t="shared" si="75"/>
        <v>-4.4355644355644444</v>
      </c>
      <c r="I328" s="271">
        <f t="shared" si="75"/>
        <v>0.50092764378477739</v>
      </c>
      <c r="J328" s="271">
        <f t="shared" si="75"/>
        <v>-2.6773226773226639</v>
      </c>
      <c r="K328" s="271">
        <f t="shared" si="75"/>
        <v>-7.3469387755102105</v>
      </c>
      <c r="L328" s="271">
        <f t="shared" si="75"/>
        <v>-1.6883116883116855</v>
      </c>
      <c r="M328" s="272">
        <f t="shared" si="75"/>
        <v>-0.60606060606060908</v>
      </c>
      <c r="N328" s="456">
        <f t="shared" si="75"/>
        <v>-4.9004329004328895</v>
      </c>
      <c r="O328" s="271">
        <f t="shared" si="75"/>
        <v>-2.7359307359307365</v>
      </c>
      <c r="P328" s="271">
        <f t="shared" si="75"/>
        <v>8.6580086580084981E-2</v>
      </c>
      <c r="Q328" s="271">
        <f t="shared" si="75"/>
        <v>-1.5909090909090935</v>
      </c>
      <c r="R328" s="271">
        <f t="shared" si="75"/>
        <v>3.0303030303030312</v>
      </c>
      <c r="S328" s="271">
        <f t="shared" si="75"/>
        <v>1.6103896103896176</v>
      </c>
      <c r="T328" s="273">
        <f t="shared" si="75"/>
        <v>-1.8820523738556574</v>
      </c>
    </row>
    <row r="329" spans="1:23" s="485" customFormat="1" ht="13.5" thickBot="1" x14ac:dyDescent="0.25">
      <c r="A329" s="226" t="s">
        <v>27</v>
      </c>
      <c r="B329" s="479">
        <f>B325-B312</f>
        <v>223.33333333333348</v>
      </c>
      <c r="C329" s="480">
        <f t="shared" ref="C329:T329" si="76">C325-C312</f>
        <v>-28.416666666666515</v>
      </c>
      <c r="D329" s="480">
        <f t="shared" si="76"/>
        <v>120</v>
      </c>
      <c r="E329" s="480">
        <f t="shared" si="76"/>
        <v>201.96428571428578</v>
      </c>
      <c r="F329" s="480">
        <f t="shared" si="76"/>
        <v>148.75</v>
      </c>
      <c r="G329" s="481">
        <f t="shared" si="76"/>
        <v>132.66666666666697</v>
      </c>
      <c r="H329" s="479">
        <f t="shared" si="76"/>
        <v>-52.019230769230944</v>
      </c>
      <c r="I329" s="480">
        <f t="shared" si="76"/>
        <v>135.95238095238074</v>
      </c>
      <c r="J329" s="480">
        <f t="shared" si="76"/>
        <v>-0.93406593406552929</v>
      </c>
      <c r="K329" s="480">
        <f t="shared" si="76"/>
        <v>-47.142857142856883</v>
      </c>
      <c r="L329" s="480">
        <f t="shared" si="76"/>
        <v>-62.333333333333485</v>
      </c>
      <c r="M329" s="481">
        <f t="shared" si="76"/>
        <v>85.238095238094957</v>
      </c>
      <c r="N329" s="482">
        <f t="shared" si="76"/>
        <v>30.083333333333485</v>
      </c>
      <c r="O329" s="480">
        <f t="shared" si="76"/>
        <v>86</v>
      </c>
      <c r="P329" s="480">
        <f t="shared" si="76"/>
        <v>188.66666666666697</v>
      </c>
      <c r="Q329" s="480">
        <f t="shared" si="76"/>
        <v>107.08333333333348</v>
      </c>
      <c r="R329" s="480">
        <f t="shared" si="76"/>
        <v>130.66666666666652</v>
      </c>
      <c r="S329" s="480">
        <f t="shared" si="76"/>
        <v>-46.666666666666515</v>
      </c>
      <c r="T329" s="483">
        <f t="shared" si="76"/>
        <v>74.57350393176057</v>
      </c>
      <c r="U329" s="408"/>
      <c r="V329" s="409"/>
      <c r="W329" s="408"/>
    </row>
    <row r="330" spans="1:23" s="485" customFormat="1" x14ac:dyDescent="0.2">
      <c r="A330" s="308" t="s">
        <v>52</v>
      </c>
      <c r="B330" s="280">
        <v>65</v>
      </c>
      <c r="C330" s="281">
        <v>65</v>
      </c>
      <c r="D330" s="281">
        <v>65</v>
      </c>
      <c r="E330" s="281">
        <v>16</v>
      </c>
      <c r="F330" s="281">
        <v>65</v>
      </c>
      <c r="G330" s="282">
        <v>65</v>
      </c>
      <c r="H330" s="280">
        <v>65</v>
      </c>
      <c r="I330" s="281">
        <v>65</v>
      </c>
      <c r="J330" s="281">
        <v>65</v>
      </c>
      <c r="K330" s="281">
        <v>16</v>
      </c>
      <c r="L330" s="281">
        <v>65</v>
      </c>
      <c r="M330" s="282">
        <v>65</v>
      </c>
      <c r="N330" s="458">
        <v>65</v>
      </c>
      <c r="O330" s="281">
        <v>65</v>
      </c>
      <c r="P330" s="281">
        <v>65</v>
      </c>
      <c r="Q330" s="281">
        <v>16</v>
      </c>
      <c r="R330" s="281">
        <v>65</v>
      </c>
      <c r="S330" s="328">
        <v>65</v>
      </c>
      <c r="T330" s="329">
        <f>SUM(B330:S330)</f>
        <v>1023</v>
      </c>
      <c r="U330" s="485" t="s">
        <v>56</v>
      </c>
      <c r="V330" s="330">
        <f>T317-T330</f>
        <v>0</v>
      </c>
      <c r="W330" s="331">
        <f>V330/T317</f>
        <v>0</v>
      </c>
    </row>
    <row r="331" spans="1:23" s="485" customFormat="1" x14ac:dyDescent="0.2">
      <c r="A331" s="308" t="s">
        <v>28</v>
      </c>
      <c r="B331" s="231">
        <v>134</v>
      </c>
      <c r="C331" s="289">
        <v>134</v>
      </c>
      <c r="D331" s="289">
        <v>133</v>
      </c>
      <c r="E331" s="289">
        <v>134</v>
      </c>
      <c r="F331" s="289">
        <v>133</v>
      </c>
      <c r="G331" s="232">
        <v>131.5</v>
      </c>
      <c r="H331" s="231">
        <v>132.5</v>
      </c>
      <c r="I331" s="289">
        <v>132.5</v>
      </c>
      <c r="J331" s="289">
        <v>131.5</v>
      </c>
      <c r="K331" s="289">
        <v>133.5</v>
      </c>
      <c r="L331" s="289">
        <v>130.5</v>
      </c>
      <c r="M331" s="232">
        <v>131.5</v>
      </c>
      <c r="N331" s="459">
        <v>133.5</v>
      </c>
      <c r="O331" s="289">
        <v>133.5</v>
      </c>
      <c r="P331" s="289">
        <v>133</v>
      </c>
      <c r="Q331" s="289">
        <v>133.5</v>
      </c>
      <c r="R331" s="289">
        <v>131</v>
      </c>
      <c r="S331" s="289">
        <v>130.5</v>
      </c>
      <c r="T331" s="235"/>
      <c r="U331" s="485" t="s">
        <v>57</v>
      </c>
      <c r="V331" s="485">
        <v>130.38999999999999</v>
      </c>
    </row>
    <row r="332" spans="1:23" s="485" customFormat="1" ht="13.5" thickBot="1" x14ac:dyDescent="0.25">
      <c r="A332" s="311" t="s">
        <v>26</v>
      </c>
      <c r="B332" s="229">
        <f>B331-B318</f>
        <v>2</v>
      </c>
      <c r="C332" s="230">
        <f t="shared" ref="C332:S332" si="77">C331-C318</f>
        <v>2</v>
      </c>
      <c r="D332" s="230">
        <f t="shared" si="77"/>
        <v>2</v>
      </c>
      <c r="E332" s="230">
        <f t="shared" si="77"/>
        <v>2</v>
      </c>
      <c r="F332" s="230">
        <f t="shared" si="77"/>
        <v>2</v>
      </c>
      <c r="G332" s="466">
        <f t="shared" si="77"/>
        <v>2</v>
      </c>
      <c r="H332" s="229">
        <f t="shared" si="77"/>
        <v>2</v>
      </c>
      <c r="I332" s="230">
        <f t="shared" si="77"/>
        <v>2</v>
      </c>
      <c r="J332" s="230">
        <f t="shared" si="77"/>
        <v>2</v>
      </c>
      <c r="K332" s="230">
        <f t="shared" si="77"/>
        <v>2</v>
      </c>
      <c r="L332" s="230">
        <f t="shared" si="77"/>
        <v>2</v>
      </c>
      <c r="M332" s="466">
        <f t="shared" si="77"/>
        <v>2</v>
      </c>
      <c r="N332" s="460">
        <f t="shared" si="77"/>
        <v>2</v>
      </c>
      <c r="O332" s="230">
        <f t="shared" si="77"/>
        <v>2</v>
      </c>
      <c r="P332" s="230">
        <f t="shared" si="77"/>
        <v>2</v>
      </c>
      <c r="Q332" s="230">
        <f t="shared" si="77"/>
        <v>2</v>
      </c>
      <c r="R332" s="230">
        <f t="shared" si="77"/>
        <v>2</v>
      </c>
      <c r="S332" s="230">
        <f t="shared" si="77"/>
        <v>2</v>
      </c>
      <c r="T332" s="236"/>
      <c r="U332" s="485" t="s">
        <v>26</v>
      </c>
      <c r="V332" s="485">
        <f>V331-V318</f>
        <v>2.7099999999999795</v>
      </c>
    </row>
    <row r="333" spans="1:23" x14ac:dyDescent="0.2"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</row>
    <row r="334" spans="1:23" ht="13.5" thickBot="1" x14ac:dyDescent="0.25"/>
    <row r="335" spans="1:23" s="488" customFormat="1" ht="13.5" thickBot="1" x14ac:dyDescent="0.25">
      <c r="A335" s="295" t="s">
        <v>141</v>
      </c>
      <c r="B335" s="529" t="s">
        <v>53</v>
      </c>
      <c r="C335" s="530"/>
      <c r="D335" s="530"/>
      <c r="E335" s="530"/>
      <c r="F335" s="530"/>
      <c r="G335" s="531"/>
      <c r="H335" s="529" t="s">
        <v>53</v>
      </c>
      <c r="I335" s="530"/>
      <c r="J335" s="530"/>
      <c r="K335" s="530"/>
      <c r="L335" s="530"/>
      <c r="M335" s="531"/>
      <c r="N335" s="529" t="s">
        <v>53</v>
      </c>
      <c r="O335" s="530"/>
      <c r="P335" s="530"/>
      <c r="Q335" s="530"/>
      <c r="R335" s="530"/>
      <c r="S335" s="531"/>
      <c r="T335" s="313" t="s">
        <v>0</v>
      </c>
    </row>
    <row r="336" spans="1:23" s="488" customFormat="1" x14ac:dyDescent="0.2">
      <c r="A336" s="226" t="s">
        <v>54</v>
      </c>
      <c r="B336" s="315">
        <v>1</v>
      </c>
      <c r="C336" s="451">
        <v>2</v>
      </c>
      <c r="D336" s="451">
        <v>3</v>
      </c>
      <c r="E336" s="451">
        <v>4</v>
      </c>
      <c r="F336" s="451">
        <v>5</v>
      </c>
      <c r="G336" s="461">
        <v>6</v>
      </c>
      <c r="H336" s="315">
        <v>7</v>
      </c>
      <c r="I336" s="451">
        <v>8</v>
      </c>
      <c r="J336" s="451">
        <v>9</v>
      </c>
      <c r="K336" s="451">
        <v>10</v>
      </c>
      <c r="L336" s="451">
        <v>11</v>
      </c>
      <c r="M336" s="461">
        <v>12</v>
      </c>
      <c r="N336" s="451">
        <v>13</v>
      </c>
      <c r="O336" s="451">
        <v>14</v>
      </c>
      <c r="P336" s="451">
        <v>15</v>
      </c>
      <c r="Q336" s="451">
        <v>16</v>
      </c>
      <c r="R336" s="451">
        <v>17</v>
      </c>
      <c r="S336" s="451">
        <v>18</v>
      </c>
      <c r="T336" s="237"/>
    </row>
    <row r="337" spans="1:24" s="488" customFormat="1" x14ac:dyDescent="0.2">
      <c r="A337" s="301" t="s">
        <v>3</v>
      </c>
      <c r="B337" s="316">
        <v>3940</v>
      </c>
      <c r="C337" s="452">
        <v>3940</v>
      </c>
      <c r="D337" s="452">
        <v>3940</v>
      </c>
      <c r="E337" s="452">
        <v>3940</v>
      </c>
      <c r="F337" s="452">
        <v>3940</v>
      </c>
      <c r="G337" s="462">
        <v>3940</v>
      </c>
      <c r="H337" s="316">
        <v>3940</v>
      </c>
      <c r="I337" s="452">
        <v>3940</v>
      </c>
      <c r="J337" s="452">
        <v>3940</v>
      </c>
      <c r="K337" s="452">
        <v>3940</v>
      </c>
      <c r="L337" s="452">
        <v>3940</v>
      </c>
      <c r="M337" s="462">
        <v>3940</v>
      </c>
      <c r="N337" s="452">
        <v>3940</v>
      </c>
      <c r="O337" s="452">
        <v>3940</v>
      </c>
      <c r="P337" s="317">
        <v>3940</v>
      </c>
      <c r="Q337" s="318">
        <v>3940</v>
      </c>
      <c r="R337" s="318">
        <v>3940</v>
      </c>
      <c r="S337" s="318">
        <v>3940</v>
      </c>
      <c r="T337" s="319">
        <v>3940</v>
      </c>
    </row>
    <row r="338" spans="1:24" s="488" customFormat="1" x14ac:dyDescent="0.2">
      <c r="A338" s="303" t="s">
        <v>6</v>
      </c>
      <c r="B338" s="320">
        <v>3819.375</v>
      </c>
      <c r="C338" s="453">
        <v>3844</v>
      </c>
      <c r="D338" s="453">
        <v>3877.3333333333335</v>
      </c>
      <c r="E338" s="453">
        <v>3792.2222222222222</v>
      </c>
      <c r="F338" s="453">
        <v>3851.4285714285716</v>
      </c>
      <c r="G338" s="463">
        <v>3940.625</v>
      </c>
      <c r="H338" s="320">
        <v>3975</v>
      </c>
      <c r="I338" s="453">
        <v>3920</v>
      </c>
      <c r="J338" s="453">
        <v>3960.6666666666665</v>
      </c>
      <c r="K338" s="453">
        <v>3823.3333333333335</v>
      </c>
      <c r="L338" s="453">
        <v>3978.6666666666665</v>
      </c>
      <c r="M338" s="463">
        <v>4053.75</v>
      </c>
      <c r="N338" s="453">
        <v>3719.375</v>
      </c>
      <c r="O338" s="453">
        <v>3870.6666666666665</v>
      </c>
      <c r="P338" s="321">
        <v>3891.875</v>
      </c>
      <c r="Q338" s="321">
        <v>3994.2857142857142</v>
      </c>
      <c r="R338" s="321">
        <v>3918.6666666666665</v>
      </c>
      <c r="S338" s="321">
        <v>3766.6666666666665</v>
      </c>
      <c r="T338" s="261">
        <v>3888.8888888888887</v>
      </c>
    </row>
    <row r="339" spans="1:24" s="488" customFormat="1" x14ac:dyDescent="0.2">
      <c r="A339" s="226" t="s">
        <v>7</v>
      </c>
      <c r="B339" s="322">
        <v>100</v>
      </c>
      <c r="C339" s="454">
        <v>100</v>
      </c>
      <c r="D339" s="454">
        <v>100</v>
      </c>
      <c r="E339" s="454">
        <v>88.888888888888886</v>
      </c>
      <c r="F339" s="454">
        <v>92.857142857142861</v>
      </c>
      <c r="G339" s="464">
        <v>93.75</v>
      </c>
      <c r="H339" s="322">
        <v>85.714285714285708</v>
      </c>
      <c r="I339" s="454">
        <v>100</v>
      </c>
      <c r="J339" s="454">
        <v>100</v>
      </c>
      <c r="K339" s="454">
        <v>88.888888888888886</v>
      </c>
      <c r="L339" s="454">
        <v>86.666666666666671</v>
      </c>
      <c r="M339" s="464">
        <v>87.5</v>
      </c>
      <c r="N339" s="454">
        <v>100</v>
      </c>
      <c r="O339" s="454">
        <v>93.333333333333329</v>
      </c>
      <c r="P339" s="323">
        <v>93.75</v>
      </c>
      <c r="Q339" s="324">
        <v>100</v>
      </c>
      <c r="R339" s="324">
        <v>93.333333333333329</v>
      </c>
      <c r="S339" s="324">
        <v>100</v>
      </c>
      <c r="T339" s="325">
        <v>89.682539682539684</v>
      </c>
    </row>
    <row r="340" spans="1:24" s="488" customFormat="1" x14ac:dyDescent="0.2">
      <c r="A340" s="226" t="s">
        <v>8</v>
      </c>
      <c r="B340" s="266">
        <v>5.1034227670297388E-2</v>
      </c>
      <c r="C340" s="455">
        <v>4.2052504500960312E-2</v>
      </c>
      <c r="D340" s="455">
        <v>4.823630191223973E-2</v>
      </c>
      <c r="E340" s="455">
        <v>6.4625681219199274E-2</v>
      </c>
      <c r="F340" s="455">
        <v>5.101058726413317E-2</v>
      </c>
      <c r="G340" s="465">
        <v>4.8236305543927403E-2</v>
      </c>
      <c r="H340" s="266">
        <v>6.4796009818877953E-2</v>
      </c>
      <c r="I340" s="455">
        <v>3.3525716128591621E-2</v>
      </c>
      <c r="J340" s="455">
        <v>4.8552606582433627E-2</v>
      </c>
      <c r="K340" s="455">
        <v>6.6774033614181716E-2</v>
      </c>
      <c r="L340" s="455">
        <v>6.1194167348597277E-2</v>
      </c>
      <c r="M340" s="465">
        <v>5.5578632332461381E-2</v>
      </c>
      <c r="N340" s="455">
        <v>3.2590466936080364E-2</v>
      </c>
      <c r="O340" s="455">
        <v>5.8386096341543563E-2</v>
      </c>
      <c r="P340" s="267">
        <v>4.7502093703499886E-2</v>
      </c>
      <c r="Q340" s="326">
        <v>1.789698999026831E-2</v>
      </c>
      <c r="R340" s="326">
        <v>4.823781626935502E-2</v>
      </c>
      <c r="S340" s="326">
        <v>5.2066693376541386E-2</v>
      </c>
      <c r="T340" s="327">
        <v>5.5451552147514314E-2</v>
      </c>
    </row>
    <row r="341" spans="1:24" s="488" customFormat="1" x14ac:dyDescent="0.2">
      <c r="A341" s="303" t="s">
        <v>1</v>
      </c>
      <c r="B341" s="270">
        <f t="shared" ref="B341:T341" si="78">B338/B337*100-100</f>
        <v>-3.0615482233502576</v>
      </c>
      <c r="C341" s="271">
        <f t="shared" si="78"/>
        <v>-2.4365482233502576</v>
      </c>
      <c r="D341" s="271">
        <f t="shared" si="78"/>
        <v>-1.5905245346869634</v>
      </c>
      <c r="E341" s="271">
        <f t="shared" si="78"/>
        <v>-3.7507050197405505</v>
      </c>
      <c r="F341" s="271">
        <f t="shared" si="78"/>
        <v>-2.2480058013052826</v>
      </c>
      <c r="G341" s="272">
        <f t="shared" si="78"/>
        <v>1.58629441624214E-2</v>
      </c>
      <c r="H341" s="270">
        <f t="shared" si="78"/>
        <v>0.88832487309645103</v>
      </c>
      <c r="I341" s="271">
        <f t="shared" si="78"/>
        <v>-0.50761421319796796</v>
      </c>
      <c r="J341" s="271">
        <f t="shared" si="78"/>
        <v>0.52453468697122219</v>
      </c>
      <c r="K341" s="271">
        <f t="shared" si="78"/>
        <v>-2.961082910321494</v>
      </c>
      <c r="L341" s="271">
        <f t="shared" si="78"/>
        <v>0.98138747884939903</v>
      </c>
      <c r="M341" s="272">
        <f t="shared" si="78"/>
        <v>2.8870558375634516</v>
      </c>
      <c r="N341" s="456">
        <f t="shared" si="78"/>
        <v>-5.5996192893400973</v>
      </c>
      <c r="O341" s="271">
        <f t="shared" si="78"/>
        <v>-1.7597292724196336</v>
      </c>
      <c r="P341" s="271">
        <f t="shared" si="78"/>
        <v>-1.2214467005076131</v>
      </c>
      <c r="Q341" s="271">
        <f t="shared" si="78"/>
        <v>1.3778100072516395</v>
      </c>
      <c r="R341" s="271">
        <f t="shared" si="78"/>
        <v>-0.54145516074450484</v>
      </c>
      <c r="S341" s="271">
        <f t="shared" si="78"/>
        <v>-4.3993231810490698</v>
      </c>
      <c r="T341" s="273">
        <f t="shared" si="78"/>
        <v>-1.2972363226170387</v>
      </c>
    </row>
    <row r="342" spans="1:24" s="488" customFormat="1" ht="13.5" thickBot="1" x14ac:dyDescent="0.25">
      <c r="A342" s="226" t="s">
        <v>27</v>
      </c>
      <c r="B342" s="479">
        <f t="shared" ref="B342:T342" si="79">B338-B325</f>
        <v>74.041666666666515</v>
      </c>
      <c r="C342" s="480">
        <f t="shared" si="79"/>
        <v>237.75</v>
      </c>
      <c r="D342" s="480">
        <f t="shared" si="79"/>
        <v>165.33333333333348</v>
      </c>
      <c r="E342" s="480">
        <f t="shared" si="79"/>
        <v>45.972222222222172</v>
      </c>
      <c r="F342" s="480">
        <f t="shared" si="79"/>
        <v>23.928571428571558</v>
      </c>
      <c r="G342" s="481">
        <f t="shared" si="79"/>
        <v>107.29166666666652</v>
      </c>
      <c r="H342" s="479">
        <f t="shared" si="79"/>
        <v>295.76923076923094</v>
      </c>
      <c r="I342" s="480">
        <f t="shared" si="79"/>
        <v>50.714285714285779</v>
      </c>
      <c r="J342" s="480">
        <f t="shared" si="79"/>
        <v>213.74358974358938</v>
      </c>
      <c r="K342" s="480">
        <f t="shared" si="79"/>
        <v>256.19047619047615</v>
      </c>
      <c r="L342" s="480">
        <f t="shared" si="79"/>
        <v>193.66666666666652</v>
      </c>
      <c r="M342" s="481">
        <f t="shared" si="79"/>
        <v>227.08333333333348</v>
      </c>
      <c r="N342" s="482">
        <f t="shared" si="79"/>
        <v>58.041666666666515</v>
      </c>
      <c r="O342" s="480">
        <f t="shared" si="79"/>
        <v>126</v>
      </c>
      <c r="P342" s="480">
        <f t="shared" si="79"/>
        <v>38.541666666666515</v>
      </c>
      <c r="Q342" s="480">
        <f t="shared" si="79"/>
        <v>205.53571428571422</v>
      </c>
      <c r="R342" s="480">
        <f t="shared" si="79"/>
        <v>-48</v>
      </c>
      <c r="S342" s="480">
        <f t="shared" si="79"/>
        <v>-145.33333333333348</v>
      </c>
      <c r="T342" s="483">
        <f t="shared" si="79"/>
        <v>111.34790528233134</v>
      </c>
      <c r="U342" s="408"/>
      <c r="V342" s="409"/>
      <c r="W342" s="408"/>
    </row>
    <row r="343" spans="1:24" s="488" customFormat="1" x14ac:dyDescent="0.2">
      <c r="A343" s="308" t="s">
        <v>52</v>
      </c>
      <c r="B343" s="280">
        <v>65</v>
      </c>
      <c r="C343" s="281">
        <v>65</v>
      </c>
      <c r="D343" s="281">
        <v>65</v>
      </c>
      <c r="E343" s="281">
        <v>16</v>
      </c>
      <c r="F343" s="281">
        <v>65</v>
      </c>
      <c r="G343" s="282">
        <v>65</v>
      </c>
      <c r="H343" s="280">
        <v>65</v>
      </c>
      <c r="I343" s="281">
        <v>65</v>
      </c>
      <c r="J343" s="281">
        <v>65</v>
      </c>
      <c r="K343" s="281">
        <v>16</v>
      </c>
      <c r="L343" s="281">
        <v>65</v>
      </c>
      <c r="M343" s="282">
        <v>65</v>
      </c>
      <c r="N343" s="458">
        <v>65</v>
      </c>
      <c r="O343" s="281">
        <v>65</v>
      </c>
      <c r="P343" s="281">
        <v>65</v>
      </c>
      <c r="Q343" s="281">
        <v>16</v>
      </c>
      <c r="R343" s="281">
        <v>65</v>
      </c>
      <c r="S343" s="328">
        <v>65</v>
      </c>
      <c r="T343" s="329">
        <f>SUM(B343:S343)</f>
        <v>1023</v>
      </c>
      <c r="U343" s="488" t="s">
        <v>56</v>
      </c>
      <c r="V343" s="330">
        <f>T330-T343</f>
        <v>0</v>
      </c>
      <c r="W343" s="331">
        <f>V343/T330</f>
        <v>0</v>
      </c>
      <c r="X343" s="378" t="s">
        <v>143</v>
      </c>
    </row>
    <row r="344" spans="1:24" s="488" customFormat="1" x14ac:dyDescent="0.2">
      <c r="A344" s="308" t="s">
        <v>28</v>
      </c>
      <c r="B344" s="231">
        <v>135.5</v>
      </c>
      <c r="C344" s="289">
        <v>135.5</v>
      </c>
      <c r="D344" s="289">
        <v>134.5</v>
      </c>
      <c r="E344" s="289">
        <v>135.5</v>
      </c>
      <c r="F344" s="289">
        <v>134.5</v>
      </c>
      <c r="G344" s="232">
        <v>133</v>
      </c>
      <c r="H344" s="231">
        <v>134</v>
      </c>
      <c r="I344" s="289">
        <v>134</v>
      </c>
      <c r="J344" s="289">
        <v>133</v>
      </c>
      <c r="K344" s="289">
        <v>135</v>
      </c>
      <c r="L344" s="289">
        <v>132</v>
      </c>
      <c r="M344" s="232">
        <v>133</v>
      </c>
      <c r="N344" s="459">
        <v>135.5</v>
      </c>
      <c r="O344" s="289">
        <v>135</v>
      </c>
      <c r="P344" s="289">
        <v>135</v>
      </c>
      <c r="Q344" s="289">
        <v>135</v>
      </c>
      <c r="R344" s="289">
        <v>133</v>
      </c>
      <c r="S344" s="289">
        <v>133</v>
      </c>
      <c r="T344" s="235"/>
      <c r="U344" s="488" t="s">
        <v>57</v>
      </c>
      <c r="V344" s="488">
        <v>132.44</v>
      </c>
    </row>
    <row r="345" spans="1:24" s="488" customFormat="1" ht="13.5" thickBot="1" x14ac:dyDescent="0.25">
      <c r="A345" s="311" t="s">
        <v>26</v>
      </c>
      <c r="B345" s="229">
        <f t="shared" ref="B345:S345" si="80">B344-B331</f>
        <v>1.5</v>
      </c>
      <c r="C345" s="230">
        <f t="shared" si="80"/>
        <v>1.5</v>
      </c>
      <c r="D345" s="230">
        <f t="shared" si="80"/>
        <v>1.5</v>
      </c>
      <c r="E345" s="230">
        <f t="shared" si="80"/>
        <v>1.5</v>
      </c>
      <c r="F345" s="230">
        <f t="shared" si="80"/>
        <v>1.5</v>
      </c>
      <c r="G345" s="466">
        <f t="shared" si="80"/>
        <v>1.5</v>
      </c>
      <c r="H345" s="229">
        <f t="shared" si="80"/>
        <v>1.5</v>
      </c>
      <c r="I345" s="230">
        <f t="shared" si="80"/>
        <v>1.5</v>
      </c>
      <c r="J345" s="230">
        <f t="shared" si="80"/>
        <v>1.5</v>
      </c>
      <c r="K345" s="230">
        <f t="shared" si="80"/>
        <v>1.5</v>
      </c>
      <c r="L345" s="230">
        <f t="shared" si="80"/>
        <v>1.5</v>
      </c>
      <c r="M345" s="466">
        <f t="shared" si="80"/>
        <v>1.5</v>
      </c>
      <c r="N345" s="460">
        <f t="shared" si="80"/>
        <v>2</v>
      </c>
      <c r="O345" s="230">
        <f t="shared" si="80"/>
        <v>1.5</v>
      </c>
      <c r="P345" s="230">
        <f t="shared" si="80"/>
        <v>2</v>
      </c>
      <c r="Q345" s="230">
        <f t="shared" si="80"/>
        <v>1.5</v>
      </c>
      <c r="R345" s="230">
        <f t="shared" si="80"/>
        <v>2</v>
      </c>
      <c r="S345" s="230">
        <f t="shared" si="80"/>
        <v>2.5</v>
      </c>
      <c r="T345" s="236"/>
      <c r="U345" s="488" t="s">
        <v>26</v>
      </c>
      <c r="V345" s="488">
        <f>V344-V331</f>
        <v>2.0500000000000114</v>
      </c>
    </row>
    <row r="346" spans="1:24" x14ac:dyDescent="0.2"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 t="s">
        <v>66</v>
      </c>
    </row>
    <row r="347" spans="1:24" ht="13.5" thickBot="1" x14ac:dyDescent="0.25">
      <c r="S347" s="288">
        <v>133</v>
      </c>
    </row>
    <row r="348" spans="1:24" ht="13.5" thickBot="1" x14ac:dyDescent="0.25">
      <c r="A348" s="295" t="s">
        <v>144</v>
      </c>
      <c r="B348" s="529" t="s">
        <v>53</v>
      </c>
      <c r="C348" s="530"/>
      <c r="D348" s="530"/>
      <c r="E348" s="530"/>
      <c r="F348" s="530"/>
      <c r="G348" s="531"/>
      <c r="H348" s="529" t="s">
        <v>53</v>
      </c>
      <c r="I348" s="530"/>
      <c r="J348" s="530"/>
      <c r="K348" s="530"/>
      <c r="L348" s="530"/>
      <c r="M348" s="531"/>
      <c r="N348" s="529" t="s">
        <v>53</v>
      </c>
      <c r="O348" s="530"/>
      <c r="P348" s="530"/>
      <c r="Q348" s="530"/>
      <c r="R348" s="530"/>
      <c r="S348" s="531"/>
      <c r="T348" s="313" t="s">
        <v>0</v>
      </c>
      <c r="U348" s="489"/>
      <c r="V348" s="489"/>
      <c r="W348" s="489"/>
    </row>
    <row r="349" spans="1:24" x14ac:dyDescent="0.2">
      <c r="A349" s="226" t="s">
        <v>54</v>
      </c>
      <c r="B349" s="315">
        <v>1</v>
      </c>
      <c r="C349" s="451">
        <v>2</v>
      </c>
      <c r="D349" s="451">
        <v>3</v>
      </c>
      <c r="E349" s="451">
        <v>4</v>
      </c>
      <c r="F349" s="451">
        <v>5</v>
      </c>
      <c r="G349" s="461">
        <v>6</v>
      </c>
      <c r="H349" s="315">
        <v>7</v>
      </c>
      <c r="I349" s="451">
        <v>8</v>
      </c>
      <c r="J349" s="451">
        <v>9</v>
      </c>
      <c r="K349" s="451">
        <v>10</v>
      </c>
      <c r="L349" s="451">
        <v>11</v>
      </c>
      <c r="M349" s="461">
        <v>12</v>
      </c>
      <c r="N349" s="451">
        <v>13</v>
      </c>
      <c r="O349" s="451">
        <v>14</v>
      </c>
      <c r="P349" s="451">
        <v>15</v>
      </c>
      <c r="Q349" s="451">
        <v>16</v>
      </c>
      <c r="R349" s="451">
        <v>17</v>
      </c>
      <c r="S349" s="451">
        <v>18</v>
      </c>
      <c r="T349" s="237"/>
      <c r="U349" s="489"/>
      <c r="V349" s="489"/>
      <c r="W349" s="489"/>
    </row>
    <row r="350" spans="1:24" x14ac:dyDescent="0.2">
      <c r="A350" s="301" t="s">
        <v>3</v>
      </c>
      <c r="B350" s="316">
        <v>4010</v>
      </c>
      <c r="C350" s="452">
        <v>4010</v>
      </c>
      <c r="D350" s="452">
        <v>4010</v>
      </c>
      <c r="E350" s="452">
        <v>4010</v>
      </c>
      <c r="F350" s="452">
        <v>4010</v>
      </c>
      <c r="G350" s="462">
        <v>4010</v>
      </c>
      <c r="H350" s="316">
        <v>4010</v>
      </c>
      <c r="I350" s="452">
        <v>4010</v>
      </c>
      <c r="J350" s="452">
        <v>4010</v>
      </c>
      <c r="K350" s="452">
        <v>4010</v>
      </c>
      <c r="L350" s="452">
        <v>4010</v>
      </c>
      <c r="M350" s="462">
        <v>4010</v>
      </c>
      <c r="N350" s="452">
        <v>4010</v>
      </c>
      <c r="O350" s="452">
        <v>4010</v>
      </c>
      <c r="P350" s="317">
        <v>4010</v>
      </c>
      <c r="Q350" s="318">
        <v>4010</v>
      </c>
      <c r="R350" s="318">
        <v>4010</v>
      </c>
      <c r="S350" s="318">
        <v>4010</v>
      </c>
      <c r="T350" s="319">
        <v>4010</v>
      </c>
      <c r="U350" s="489"/>
      <c r="V350" s="489"/>
      <c r="W350" s="489"/>
    </row>
    <row r="351" spans="1:24" x14ac:dyDescent="0.2">
      <c r="A351" s="303" t="s">
        <v>6</v>
      </c>
      <c r="B351" s="320">
        <v>4095</v>
      </c>
      <c r="C351" s="453">
        <v>3988.6666666666665</v>
      </c>
      <c r="D351" s="453">
        <v>4104</v>
      </c>
      <c r="E351" s="453">
        <v>3931.1111111111113</v>
      </c>
      <c r="F351" s="453">
        <v>3934.375</v>
      </c>
      <c r="G351" s="463">
        <v>4081.25</v>
      </c>
      <c r="H351" s="320">
        <v>3962.9411764705883</v>
      </c>
      <c r="I351" s="453">
        <v>4128</v>
      </c>
      <c r="J351" s="453">
        <v>4068</v>
      </c>
      <c r="K351" s="453">
        <v>3988.3333333333335</v>
      </c>
      <c r="L351" s="453">
        <v>4010</v>
      </c>
      <c r="M351" s="463">
        <v>4089.3333333333335</v>
      </c>
      <c r="N351" s="453">
        <v>3900.7142857142858</v>
      </c>
      <c r="O351" s="453">
        <v>3927.3333333333335</v>
      </c>
      <c r="P351" s="321">
        <v>3953.0769230769229</v>
      </c>
      <c r="Q351" s="321">
        <v>4108</v>
      </c>
      <c r="R351" s="321">
        <v>4077.3333333333335</v>
      </c>
      <c r="S351" s="321">
        <v>4100</v>
      </c>
      <c r="T351" s="261">
        <v>4026.9918699186992</v>
      </c>
      <c r="U351" s="489"/>
      <c r="V351" s="489"/>
      <c r="W351" s="489"/>
    </row>
    <row r="352" spans="1:24" x14ac:dyDescent="0.2">
      <c r="A352" s="226" t="s">
        <v>7</v>
      </c>
      <c r="B352" s="322">
        <v>100</v>
      </c>
      <c r="C352" s="454">
        <v>100</v>
      </c>
      <c r="D352" s="454">
        <v>100</v>
      </c>
      <c r="E352" s="454">
        <v>88.888888888888886</v>
      </c>
      <c r="F352" s="454">
        <v>100</v>
      </c>
      <c r="G352" s="464">
        <v>100</v>
      </c>
      <c r="H352" s="322">
        <v>100</v>
      </c>
      <c r="I352" s="454">
        <v>100</v>
      </c>
      <c r="J352" s="454">
        <v>100</v>
      </c>
      <c r="K352" s="454">
        <v>100</v>
      </c>
      <c r="L352" s="454">
        <v>90.909090909090907</v>
      </c>
      <c r="M352" s="464">
        <v>86.666666666666671</v>
      </c>
      <c r="N352" s="454">
        <v>100</v>
      </c>
      <c r="O352" s="454">
        <v>100</v>
      </c>
      <c r="P352" s="323">
        <v>100</v>
      </c>
      <c r="Q352" s="324">
        <v>100</v>
      </c>
      <c r="R352" s="324">
        <v>100</v>
      </c>
      <c r="S352" s="324">
        <v>88.888888888888886</v>
      </c>
      <c r="T352" s="325">
        <v>93.089430894308947</v>
      </c>
      <c r="U352" s="489"/>
      <c r="V352" s="489"/>
      <c r="W352" s="489"/>
    </row>
    <row r="353" spans="1:23" x14ac:dyDescent="0.2">
      <c r="A353" s="226" t="s">
        <v>8</v>
      </c>
      <c r="B353" s="266">
        <v>4.2995889772061077E-2</v>
      </c>
      <c r="C353" s="455">
        <v>3.8185599071707647E-2</v>
      </c>
      <c r="D353" s="455">
        <v>3.3912900196750848E-2</v>
      </c>
      <c r="E353" s="455">
        <v>5.2810112886413005E-2</v>
      </c>
      <c r="F353" s="455">
        <v>4.0934080087511128E-2</v>
      </c>
      <c r="G353" s="465">
        <v>4.8804145939430527E-2</v>
      </c>
      <c r="H353" s="266">
        <v>4.37127481507954E-2</v>
      </c>
      <c r="I353" s="455">
        <v>3.9053312898170579E-2</v>
      </c>
      <c r="J353" s="455">
        <v>4.8414473519430415E-2</v>
      </c>
      <c r="K353" s="455">
        <v>4.693916426959599E-2</v>
      </c>
      <c r="L353" s="455">
        <v>6.0339571050176906E-2</v>
      </c>
      <c r="M353" s="465">
        <v>5.5126817188940642E-2</v>
      </c>
      <c r="N353" s="455">
        <v>3.9697475699014412E-2</v>
      </c>
      <c r="O353" s="455">
        <v>5.0733527367313742E-2</v>
      </c>
      <c r="P353" s="267">
        <v>4.5559922388098778E-2</v>
      </c>
      <c r="Q353" s="326">
        <v>3.4508364453104866E-2</v>
      </c>
      <c r="R353" s="326">
        <v>2.7007634257627904E-2</v>
      </c>
      <c r="S353" s="326">
        <v>5.6945401651503934E-2</v>
      </c>
      <c r="T353" s="327">
        <v>4.9227802073400349E-2</v>
      </c>
      <c r="U353" s="489"/>
      <c r="V353" s="489"/>
      <c r="W353" s="489"/>
    </row>
    <row r="354" spans="1:23" x14ac:dyDescent="0.2">
      <c r="A354" s="303" t="s">
        <v>1</v>
      </c>
      <c r="B354" s="270">
        <f t="shared" ref="B354:T354" si="81">B351/B350*100-100</f>
        <v>2.1197007481296879</v>
      </c>
      <c r="C354" s="271">
        <f t="shared" si="81"/>
        <v>-0.5320033250207814</v>
      </c>
      <c r="D354" s="271">
        <f t="shared" si="81"/>
        <v>2.3441396508728189</v>
      </c>
      <c r="E354" s="271">
        <f t="shared" si="81"/>
        <v>-1.9673039623164215</v>
      </c>
      <c r="F354" s="271">
        <f t="shared" si="81"/>
        <v>-1.8859102244389021</v>
      </c>
      <c r="G354" s="272">
        <f t="shared" si="81"/>
        <v>1.7768079800498668</v>
      </c>
      <c r="H354" s="270">
        <f t="shared" si="81"/>
        <v>-1.1735367463693791</v>
      </c>
      <c r="I354" s="271">
        <f t="shared" si="81"/>
        <v>2.9426433915211874</v>
      </c>
      <c r="J354" s="271">
        <f t="shared" si="81"/>
        <v>1.4463840399002521</v>
      </c>
      <c r="K354" s="271">
        <f t="shared" si="81"/>
        <v>-0.54031587697423333</v>
      </c>
      <c r="L354" s="271">
        <f t="shared" si="81"/>
        <v>0</v>
      </c>
      <c r="M354" s="272">
        <f t="shared" si="81"/>
        <v>1.9783873649210477</v>
      </c>
      <c r="N354" s="456">
        <f t="shared" si="81"/>
        <v>-2.7253295333095906</v>
      </c>
      <c r="O354" s="271">
        <f t="shared" si="81"/>
        <v>-2.0615128844555244</v>
      </c>
      <c r="P354" s="271">
        <f t="shared" si="81"/>
        <v>-1.4195281028198821</v>
      </c>
      <c r="Q354" s="271">
        <f t="shared" si="81"/>
        <v>2.4438902743142137</v>
      </c>
      <c r="R354" s="271">
        <f t="shared" si="81"/>
        <v>1.6791354945968351</v>
      </c>
      <c r="S354" s="271">
        <f t="shared" si="81"/>
        <v>2.2443890274314242</v>
      </c>
      <c r="T354" s="273">
        <f t="shared" si="81"/>
        <v>0.42373740445633246</v>
      </c>
      <c r="U354" s="489"/>
      <c r="V354" s="489"/>
      <c r="W354" s="489"/>
    </row>
    <row r="355" spans="1:23" ht="13.5" thickBot="1" x14ac:dyDescent="0.25">
      <c r="A355" s="226" t="s">
        <v>27</v>
      </c>
      <c r="B355" s="479">
        <f t="shared" ref="B355:T355" si="82">B351-B338</f>
        <v>275.625</v>
      </c>
      <c r="C355" s="480">
        <f t="shared" si="82"/>
        <v>144.66666666666652</v>
      </c>
      <c r="D355" s="480">
        <f t="shared" si="82"/>
        <v>226.66666666666652</v>
      </c>
      <c r="E355" s="480">
        <f t="shared" si="82"/>
        <v>138.88888888888914</v>
      </c>
      <c r="F355" s="480">
        <f t="shared" si="82"/>
        <v>82.946428571428442</v>
      </c>
      <c r="G355" s="481">
        <f t="shared" si="82"/>
        <v>140.625</v>
      </c>
      <c r="H355" s="479">
        <f t="shared" si="82"/>
        <v>-12.058823529411711</v>
      </c>
      <c r="I355" s="480">
        <f t="shared" si="82"/>
        <v>208</v>
      </c>
      <c r="J355" s="480">
        <f t="shared" si="82"/>
        <v>107.33333333333348</v>
      </c>
      <c r="K355" s="480">
        <f t="shared" si="82"/>
        <v>165</v>
      </c>
      <c r="L355" s="480">
        <f t="shared" si="82"/>
        <v>31.333333333333485</v>
      </c>
      <c r="M355" s="481">
        <f t="shared" si="82"/>
        <v>35.583333333333485</v>
      </c>
      <c r="N355" s="482">
        <f t="shared" si="82"/>
        <v>181.33928571428578</v>
      </c>
      <c r="O355" s="480">
        <f t="shared" si="82"/>
        <v>56.66666666666697</v>
      </c>
      <c r="P355" s="480">
        <f t="shared" si="82"/>
        <v>61.201923076922867</v>
      </c>
      <c r="Q355" s="480">
        <f t="shared" si="82"/>
        <v>113.71428571428578</v>
      </c>
      <c r="R355" s="480">
        <f t="shared" si="82"/>
        <v>158.66666666666697</v>
      </c>
      <c r="S355" s="480">
        <f t="shared" si="82"/>
        <v>333.33333333333348</v>
      </c>
      <c r="T355" s="483">
        <f t="shared" si="82"/>
        <v>138.10298102981051</v>
      </c>
      <c r="U355" s="408"/>
      <c r="V355" s="409"/>
      <c r="W355" s="408"/>
    </row>
    <row r="356" spans="1:23" x14ac:dyDescent="0.2">
      <c r="A356" s="308" t="s">
        <v>52</v>
      </c>
      <c r="B356" s="280">
        <v>65</v>
      </c>
      <c r="C356" s="281">
        <v>65</v>
      </c>
      <c r="D356" s="281">
        <v>65</v>
      </c>
      <c r="E356" s="281">
        <v>16</v>
      </c>
      <c r="F356" s="281">
        <v>65</v>
      </c>
      <c r="G356" s="282">
        <v>65</v>
      </c>
      <c r="H356" s="280">
        <v>65</v>
      </c>
      <c r="I356" s="281">
        <v>65</v>
      </c>
      <c r="J356" s="281">
        <v>65</v>
      </c>
      <c r="K356" s="281">
        <v>16</v>
      </c>
      <c r="L356" s="281">
        <v>65</v>
      </c>
      <c r="M356" s="282">
        <v>65</v>
      </c>
      <c r="N356" s="458">
        <v>65</v>
      </c>
      <c r="O356" s="281">
        <v>65</v>
      </c>
      <c r="P356" s="281">
        <v>65</v>
      </c>
      <c r="Q356" s="281">
        <v>16</v>
      </c>
      <c r="R356" s="281">
        <v>65</v>
      </c>
      <c r="S356" s="328">
        <v>65</v>
      </c>
      <c r="T356" s="329">
        <f>SUM(B356:S356)</f>
        <v>1023</v>
      </c>
      <c r="U356" s="489" t="s">
        <v>56</v>
      </c>
      <c r="V356" s="330">
        <f>T343-T356</f>
        <v>0</v>
      </c>
      <c r="W356" s="331">
        <f>V356/T343</f>
        <v>0</v>
      </c>
    </row>
    <row r="357" spans="1:23" x14ac:dyDescent="0.2">
      <c r="A357" s="308" t="s">
        <v>28</v>
      </c>
      <c r="B357" s="231">
        <v>136.5</v>
      </c>
      <c r="C357" s="289">
        <v>136.5</v>
      </c>
      <c r="D357" s="289">
        <v>135.5</v>
      </c>
      <c r="E357" s="289">
        <v>136.5</v>
      </c>
      <c r="F357" s="289">
        <v>135.5</v>
      </c>
      <c r="G357" s="232">
        <v>134</v>
      </c>
      <c r="H357" s="231">
        <v>135.5</v>
      </c>
      <c r="I357" s="289">
        <v>135</v>
      </c>
      <c r="J357" s="289">
        <v>134</v>
      </c>
      <c r="K357" s="289">
        <v>136</v>
      </c>
      <c r="L357" s="289">
        <v>133</v>
      </c>
      <c r="M357" s="232">
        <v>134</v>
      </c>
      <c r="N357" s="459">
        <v>136.5</v>
      </c>
      <c r="O357" s="289">
        <v>136.5</v>
      </c>
      <c r="P357" s="289">
        <v>136</v>
      </c>
      <c r="Q357" s="289">
        <v>136</v>
      </c>
      <c r="R357" s="289">
        <v>134</v>
      </c>
      <c r="S357" s="289">
        <v>134</v>
      </c>
      <c r="T357" s="235"/>
      <c r="U357" s="489" t="s">
        <v>57</v>
      </c>
      <c r="V357" s="489">
        <v>134.05000000000001</v>
      </c>
      <c r="W357" s="489"/>
    </row>
    <row r="358" spans="1:23" ht="13.5" thickBot="1" x14ac:dyDescent="0.25">
      <c r="A358" s="311" t="s">
        <v>26</v>
      </c>
      <c r="B358" s="229">
        <f t="shared" ref="B358:S358" si="83">B357-B344</f>
        <v>1</v>
      </c>
      <c r="C358" s="230">
        <f t="shared" si="83"/>
        <v>1</v>
      </c>
      <c r="D358" s="230">
        <f t="shared" si="83"/>
        <v>1</v>
      </c>
      <c r="E358" s="230">
        <f t="shared" si="83"/>
        <v>1</v>
      </c>
      <c r="F358" s="230">
        <f t="shared" si="83"/>
        <v>1</v>
      </c>
      <c r="G358" s="466">
        <f t="shared" si="83"/>
        <v>1</v>
      </c>
      <c r="H358" s="229">
        <f t="shared" si="83"/>
        <v>1.5</v>
      </c>
      <c r="I358" s="230">
        <f t="shared" si="83"/>
        <v>1</v>
      </c>
      <c r="J358" s="230">
        <f t="shared" si="83"/>
        <v>1</v>
      </c>
      <c r="K358" s="230">
        <f t="shared" si="83"/>
        <v>1</v>
      </c>
      <c r="L358" s="230">
        <f t="shared" si="83"/>
        <v>1</v>
      </c>
      <c r="M358" s="466">
        <f t="shared" si="83"/>
        <v>1</v>
      </c>
      <c r="N358" s="460">
        <f t="shared" si="83"/>
        <v>1</v>
      </c>
      <c r="O358" s="230">
        <f t="shared" si="83"/>
        <v>1.5</v>
      </c>
      <c r="P358" s="230">
        <f t="shared" si="83"/>
        <v>1</v>
      </c>
      <c r="Q358" s="230">
        <f t="shared" si="83"/>
        <v>1</v>
      </c>
      <c r="R358" s="230">
        <f t="shared" si="83"/>
        <v>1</v>
      </c>
      <c r="S358" s="230">
        <f t="shared" si="83"/>
        <v>1</v>
      </c>
      <c r="T358" s="236"/>
      <c r="U358" s="489" t="s">
        <v>26</v>
      </c>
      <c r="V358" s="489">
        <f>V357-V344</f>
        <v>1.6100000000000136</v>
      </c>
      <c r="W358" s="489"/>
    </row>
    <row r="360" spans="1:23" ht="13.5" thickBot="1" x14ac:dyDescent="0.25"/>
    <row r="361" spans="1:23" s="490" customFormat="1" ht="13.5" thickBot="1" x14ac:dyDescent="0.25">
      <c r="A361" s="295" t="s">
        <v>145</v>
      </c>
      <c r="B361" s="529" t="s">
        <v>53</v>
      </c>
      <c r="C361" s="530"/>
      <c r="D361" s="530"/>
      <c r="E361" s="530"/>
      <c r="F361" s="530"/>
      <c r="G361" s="531"/>
      <c r="H361" s="529" t="s">
        <v>53</v>
      </c>
      <c r="I361" s="530"/>
      <c r="J361" s="530"/>
      <c r="K361" s="530"/>
      <c r="L361" s="530"/>
      <c r="M361" s="531"/>
      <c r="N361" s="529" t="s">
        <v>53</v>
      </c>
      <c r="O361" s="530"/>
      <c r="P361" s="530"/>
      <c r="Q361" s="530"/>
      <c r="R361" s="530"/>
      <c r="S361" s="531"/>
      <c r="T361" s="313" t="s">
        <v>0</v>
      </c>
    </row>
    <row r="362" spans="1:23" s="490" customFormat="1" x14ac:dyDescent="0.2">
      <c r="A362" s="226" t="s">
        <v>54</v>
      </c>
      <c r="B362" s="315">
        <v>1</v>
      </c>
      <c r="C362" s="451">
        <v>2</v>
      </c>
      <c r="D362" s="451">
        <v>3</v>
      </c>
      <c r="E362" s="451">
        <v>4</v>
      </c>
      <c r="F362" s="451">
        <v>5</v>
      </c>
      <c r="G362" s="461">
        <v>6</v>
      </c>
      <c r="H362" s="315">
        <v>7</v>
      </c>
      <c r="I362" s="451">
        <v>8</v>
      </c>
      <c r="J362" s="451">
        <v>9</v>
      </c>
      <c r="K362" s="451">
        <v>10</v>
      </c>
      <c r="L362" s="451">
        <v>11</v>
      </c>
      <c r="M362" s="461">
        <v>12</v>
      </c>
      <c r="N362" s="451">
        <v>13</v>
      </c>
      <c r="O362" s="451">
        <v>14</v>
      </c>
      <c r="P362" s="451">
        <v>15</v>
      </c>
      <c r="Q362" s="451">
        <v>16</v>
      </c>
      <c r="R362" s="451">
        <v>17</v>
      </c>
      <c r="S362" s="451">
        <v>18</v>
      </c>
      <c r="T362" s="237"/>
    </row>
    <row r="363" spans="1:23" s="490" customFormat="1" x14ac:dyDescent="0.2">
      <c r="A363" s="301" t="s">
        <v>3</v>
      </c>
      <c r="B363" s="316">
        <v>4070</v>
      </c>
      <c r="C363" s="452">
        <v>4070</v>
      </c>
      <c r="D363" s="452">
        <v>4070</v>
      </c>
      <c r="E363" s="452">
        <v>4070</v>
      </c>
      <c r="F363" s="452">
        <v>4070</v>
      </c>
      <c r="G363" s="462">
        <v>4070</v>
      </c>
      <c r="H363" s="316">
        <v>4070</v>
      </c>
      <c r="I363" s="452">
        <v>4070</v>
      </c>
      <c r="J363" s="452">
        <v>4070</v>
      </c>
      <c r="K363" s="452">
        <v>4070</v>
      </c>
      <c r="L363" s="452">
        <v>4070</v>
      </c>
      <c r="M363" s="462">
        <v>4070</v>
      </c>
      <c r="N363" s="452">
        <v>4070</v>
      </c>
      <c r="O363" s="452">
        <v>4070</v>
      </c>
      <c r="P363" s="317">
        <v>4070</v>
      </c>
      <c r="Q363" s="318">
        <v>4070</v>
      </c>
      <c r="R363" s="318">
        <v>4070</v>
      </c>
      <c r="S363" s="318">
        <v>4070</v>
      </c>
      <c r="T363" s="319">
        <v>4070</v>
      </c>
    </row>
    <row r="364" spans="1:23" s="490" customFormat="1" x14ac:dyDescent="0.2">
      <c r="A364" s="303" t="s">
        <v>6</v>
      </c>
      <c r="B364" s="320">
        <v>4047.3333333333335</v>
      </c>
      <c r="C364" s="453">
        <v>3937.8571428571427</v>
      </c>
      <c r="D364" s="453">
        <v>4122.5</v>
      </c>
      <c r="E364" s="453">
        <v>3944.2857142857142</v>
      </c>
      <c r="F364" s="453">
        <v>4082.6666666666665</v>
      </c>
      <c r="G364" s="463">
        <v>4147.1428571428569</v>
      </c>
      <c r="H364" s="320">
        <v>4185.333333333333</v>
      </c>
      <c r="I364" s="453">
        <v>4127.8571428571431</v>
      </c>
      <c r="J364" s="453">
        <v>4214</v>
      </c>
      <c r="K364" s="453">
        <v>3895.7142857142858</v>
      </c>
      <c r="L364" s="453">
        <v>4084</v>
      </c>
      <c r="M364" s="463">
        <v>4004.6666666666665</v>
      </c>
      <c r="N364" s="453">
        <v>3990</v>
      </c>
      <c r="O364" s="453">
        <v>3990.6666666666665</v>
      </c>
      <c r="P364" s="321">
        <v>4118</v>
      </c>
      <c r="Q364" s="321">
        <v>4145.7142857142853</v>
      </c>
      <c r="R364" s="321">
        <v>4260</v>
      </c>
      <c r="S364" s="321">
        <v>4139.333333333333</v>
      </c>
      <c r="T364" s="261">
        <v>4089.2561983471073</v>
      </c>
    </row>
    <row r="365" spans="1:23" s="490" customFormat="1" x14ac:dyDescent="0.2">
      <c r="A365" s="226" t="s">
        <v>7</v>
      </c>
      <c r="B365" s="322">
        <v>93.333333333333329</v>
      </c>
      <c r="C365" s="454">
        <v>92.857142857142861</v>
      </c>
      <c r="D365" s="454">
        <v>87.5</v>
      </c>
      <c r="E365" s="454">
        <v>100</v>
      </c>
      <c r="F365" s="454">
        <v>93.333333333333329</v>
      </c>
      <c r="G365" s="464">
        <v>85.714285714285708</v>
      </c>
      <c r="H365" s="322">
        <v>100</v>
      </c>
      <c r="I365" s="454">
        <v>100</v>
      </c>
      <c r="J365" s="454">
        <v>93.333333333333329</v>
      </c>
      <c r="K365" s="454">
        <v>85.714285714285708</v>
      </c>
      <c r="L365" s="454">
        <v>93.333333333333329</v>
      </c>
      <c r="M365" s="464">
        <v>93.333333333333329</v>
      </c>
      <c r="N365" s="454">
        <v>100</v>
      </c>
      <c r="O365" s="454">
        <v>93.333333333333329</v>
      </c>
      <c r="P365" s="323">
        <v>86.666666666666671</v>
      </c>
      <c r="Q365" s="324">
        <v>85.714285714285708</v>
      </c>
      <c r="R365" s="324">
        <v>93.333333333333329</v>
      </c>
      <c r="S365" s="324">
        <v>93.333333333333329</v>
      </c>
      <c r="T365" s="325">
        <v>90.082644628099175</v>
      </c>
    </row>
    <row r="366" spans="1:23" s="490" customFormat="1" x14ac:dyDescent="0.2">
      <c r="A366" s="226" t="s">
        <v>8</v>
      </c>
      <c r="B366" s="266">
        <v>5.326364231084417E-2</v>
      </c>
      <c r="C366" s="455">
        <v>6.224195776436911E-2</v>
      </c>
      <c r="D366" s="455">
        <v>6.2796797662121775E-2</v>
      </c>
      <c r="E366" s="455">
        <v>4.3574044992831337E-2</v>
      </c>
      <c r="F366" s="455">
        <v>4.7600098252745512E-2</v>
      </c>
      <c r="G366" s="465">
        <v>6.2231186296879078E-2</v>
      </c>
      <c r="H366" s="266">
        <v>3.950045722255871E-2</v>
      </c>
      <c r="I366" s="455">
        <v>4.9876751875615494E-2</v>
      </c>
      <c r="J366" s="455">
        <v>4.553768511176453E-2</v>
      </c>
      <c r="K366" s="455">
        <v>6.7967847721646921E-2</v>
      </c>
      <c r="L366" s="455">
        <v>4.8005488299552819E-2</v>
      </c>
      <c r="M366" s="465">
        <v>5.3236317039860891E-2</v>
      </c>
      <c r="N366" s="455">
        <v>6.7278897985203784E-2</v>
      </c>
      <c r="O366" s="455">
        <v>5.1529270053497833E-2</v>
      </c>
      <c r="P366" s="267">
        <v>5.4941864625039298E-2</v>
      </c>
      <c r="Q366" s="326">
        <v>6.1306026758114932E-2</v>
      </c>
      <c r="R366" s="326">
        <v>6.4810275160123346E-2</v>
      </c>
      <c r="S366" s="326">
        <v>4.9427302069424243E-2</v>
      </c>
      <c r="T366" s="327">
        <v>5.9422779020274978E-2</v>
      </c>
    </row>
    <row r="367" spans="1:23" s="490" customFormat="1" x14ac:dyDescent="0.2">
      <c r="A367" s="303" t="s">
        <v>1</v>
      </c>
      <c r="B367" s="270">
        <f t="shared" ref="B367:T367" si="84">B364/B363*100-100</f>
        <v>-0.5569205569205451</v>
      </c>
      <c r="C367" s="271">
        <f t="shared" si="84"/>
        <v>-3.2467532467532578</v>
      </c>
      <c r="D367" s="271">
        <f t="shared" si="84"/>
        <v>1.2899262899262851</v>
      </c>
      <c r="E367" s="271">
        <f t="shared" si="84"/>
        <v>-3.0888030888030897</v>
      </c>
      <c r="F367" s="271">
        <f t="shared" si="84"/>
        <v>0.31122031122031046</v>
      </c>
      <c r="G367" s="272">
        <f t="shared" si="84"/>
        <v>1.8954018954018892</v>
      </c>
      <c r="H367" s="270">
        <f t="shared" si="84"/>
        <v>2.8337428337428321</v>
      </c>
      <c r="I367" s="271">
        <f t="shared" si="84"/>
        <v>1.4215514215514276</v>
      </c>
      <c r="J367" s="271">
        <f t="shared" si="84"/>
        <v>3.5380835380835407</v>
      </c>
      <c r="K367" s="271">
        <f t="shared" si="84"/>
        <v>-4.2822042822042761</v>
      </c>
      <c r="L367" s="271">
        <f t="shared" si="84"/>
        <v>0.34398034398034838</v>
      </c>
      <c r="M367" s="272">
        <f t="shared" si="84"/>
        <v>-1.6052416052416163</v>
      </c>
      <c r="N367" s="456">
        <f t="shared" si="84"/>
        <v>-1.9656019656019765</v>
      </c>
      <c r="O367" s="271">
        <f t="shared" si="84"/>
        <v>-1.9492219492219647</v>
      </c>
      <c r="P367" s="271">
        <f t="shared" si="84"/>
        <v>1.179361179361166</v>
      </c>
      <c r="Q367" s="271">
        <f t="shared" si="84"/>
        <v>1.8603018603018597</v>
      </c>
      <c r="R367" s="271">
        <f t="shared" si="84"/>
        <v>4.6683046683046854</v>
      </c>
      <c r="S367" s="271">
        <f t="shared" si="84"/>
        <v>1.7035217035217016</v>
      </c>
      <c r="T367" s="273">
        <f t="shared" si="84"/>
        <v>0.47312526651369069</v>
      </c>
    </row>
    <row r="368" spans="1:23" s="490" customFormat="1" ht="13.5" thickBot="1" x14ac:dyDescent="0.25">
      <c r="A368" s="226" t="s">
        <v>27</v>
      </c>
      <c r="B368" s="479">
        <f t="shared" ref="B368:T368" si="85">B364-B351</f>
        <v>-47.666666666666515</v>
      </c>
      <c r="C368" s="480">
        <f t="shared" si="85"/>
        <v>-50.809523809523853</v>
      </c>
      <c r="D368" s="480">
        <f t="shared" si="85"/>
        <v>18.5</v>
      </c>
      <c r="E368" s="480">
        <f t="shared" si="85"/>
        <v>13.174603174602908</v>
      </c>
      <c r="F368" s="480">
        <f t="shared" si="85"/>
        <v>148.29166666666652</v>
      </c>
      <c r="G368" s="481">
        <f t="shared" si="85"/>
        <v>65.892857142856883</v>
      </c>
      <c r="H368" s="479">
        <f t="shared" si="85"/>
        <v>222.39215686274474</v>
      </c>
      <c r="I368" s="480">
        <f t="shared" si="85"/>
        <v>-0.142857142856883</v>
      </c>
      <c r="J368" s="480">
        <f t="shared" si="85"/>
        <v>146</v>
      </c>
      <c r="K368" s="480">
        <f t="shared" si="85"/>
        <v>-92.619047619047706</v>
      </c>
      <c r="L368" s="480">
        <f t="shared" si="85"/>
        <v>74</v>
      </c>
      <c r="M368" s="481">
        <f t="shared" si="85"/>
        <v>-84.66666666666697</v>
      </c>
      <c r="N368" s="482">
        <f t="shared" si="85"/>
        <v>89.285714285714221</v>
      </c>
      <c r="O368" s="480">
        <f t="shared" si="85"/>
        <v>63.33333333333303</v>
      </c>
      <c r="P368" s="480">
        <f t="shared" si="85"/>
        <v>164.92307692307713</v>
      </c>
      <c r="Q368" s="480">
        <f t="shared" si="85"/>
        <v>37.714285714285325</v>
      </c>
      <c r="R368" s="480">
        <f t="shared" si="85"/>
        <v>182.66666666666652</v>
      </c>
      <c r="S368" s="480">
        <f t="shared" si="85"/>
        <v>39.33333333333303</v>
      </c>
      <c r="T368" s="483">
        <f t="shared" si="85"/>
        <v>62.264328428408135</v>
      </c>
      <c r="U368" s="408"/>
      <c r="V368" s="409"/>
      <c r="W368" s="408"/>
    </row>
    <row r="369" spans="1:23" s="490" customFormat="1" x14ac:dyDescent="0.2">
      <c r="A369" s="308" t="s">
        <v>52</v>
      </c>
      <c r="B369" s="280">
        <v>65</v>
      </c>
      <c r="C369" s="281">
        <v>65</v>
      </c>
      <c r="D369" s="281">
        <v>65</v>
      </c>
      <c r="E369" s="281">
        <v>16</v>
      </c>
      <c r="F369" s="281">
        <v>65</v>
      </c>
      <c r="G369" s="282">
        <v>65</v>
      </c>
      <c r="H369" s="280">
        <v>65</v>
      </c>
      <c r="I369" s="281">
        <v>65</v>
      </c>
      <c r="J369" s="281">
        <v>65</v>
      </c>
      <c r="K369" s="281">
        <v>16</v>
      </c>
      <c r="L369" s="281">
        <v>65</v>
      </c>
      <c r="M369" s="282">
        <v>64</v>
      </c>
      <c r="N369" s="458">
        <v>65</v>
      </c>
      <c r="O369" s="281">
        <v>65</v>
      </c>
      <c r="P369" s="281">
        <v>65</v>
      </c>
      <c r="Q369" s="281">
        <v>16</v>
      </c>
      <c r="R369" s="281">
        <v>65</v>
      </c>
      <c r="S369" s="328">
        <v>65</v>
      </c>
      <c r="T369" s="329">
        <f>SUM(B369:S369)</f>
        <v>1022</v>
      </c>
      <c r="U369" s="490" t="s">
        <v>56</v>
      </c>
      <c r="V369" s="330">
        <f>T356-T369</f>
        <v>1</v>
      </c>
      <c r="W369" s="331">
        <f>V369/T356</f>
        <v>9.7751710654936461E-4</v>
      </c>
    </row>
    <row r="370" spans="1:23" s="490" customFormat="1" x14ac:dyDescent="0.2">
      <c r="A370" s="308" t="s">
        <v>28</v>
      </c>
      <c r="B370" s="231">
        <v>137.5</v>
      </c>
      <c r="C370" s="289">
        <v>137.5</v>
      </c>
      <c r="D370" s="289">
        <v>136.5</v>
      </c>
      <c r="E370" s="289">
        <v>137.5</v>
      </c>
      <c r="F370" s="289">
        <v>136.5</v>
      </c>
      <c r="G370" s="232">
        <v>135</v>
      </c>
      <c r="H370" s="231">
        <v>136.5</v>
      </c>
      <c r="I370" s="289">
        <v>136</v>
      </c>
      <c r="J370" s="289">
        <v>135</v>
      </c>
      <c r="K370" s="289">
        <v>137</v>
      </c>
      <c r="L370" s="289">
        <v>134</v>
      </c>
      <c r="M370" s="232">
        <v>135</v>
      </c>
      <c r="N370" s="459">
        <v>137.5</v>
      </c>
      <c r="O370" s="289">
        <v>137.5</v>
      </c>
      <c r="P370" s="289">
        <v>137</v>
      </c>
      <c r="Q370" s="289">
        <v>137</v>
      </c>
      <c r="R370" s="289">
        <v>134.5</v>
      </c>
      <c r="S370" s="289">
        <v>135</v>
      </c>
      <c r="T370" s="235"/>
      <c r="U370" s="490" t="s">
        <v>57</v>
      </c>
      <c r="V370" s="490">
        <v>135.18</v>
      </c>
    </row>
    <row r="371" spans="1:23" s="490" customFormat="1" ht="13.5" thickBot="1" x14ac:dyDescent="0.25">
      <c r="A371" s="311" t="s">
        <v>26</v>
      </c>
      <c r="B371" s="229">
        <f t="shared" ref="B371:S371" si="86">B370-B357</f>
        <v>1</v>
      </c>
      <c r="C371" s="230">
        <f t="shared" si="86"/>
        <v>1</v>
      </c>
      <c r="D371" s="230">
        <f t="shared" si="86"/>
        <v>1</v>
      </c>
      <c r="E371" s="230">
        <f t="shared" si="86"/>
        <v>1</v>
      </c>
      <c r="F371" s="230">
        <f t="shared" si="86"/>
        <v>1</v>
      </c>
      <c r="G371" s="466">
        <f t="shared" si="86"/>
        <v>1</v>
      </c>
      <c r="H371" s="229">
        <f t="shared" si="86"/>
        <v>1</v>
      </c>
      <c r="I371" s="230">
        <f t="shared" si="86"/>
        <v>1</v>
      </c>
      <c r="J371" s="230">
        <f t="shared" si="86"/>
        <v>1</v>
      </c>
      <c r="K371" s="230">
        <f t="shared" si="86"/>
        <v>1</v>
      </c>
      <c r="L371" s="230">
        <f t="shared" si="86"/>
        <v>1</v>
      </c>
      <c r="M371" s="466">
        <f t="shared" si="86"/>
        <v>1</v>
      </c>
      <c r="N371" s="460">
        <f t="shared" si="86"/>
        <v>1</v>
      </c>
      <c r="O371" s="230">
        <f t="shared" si="86"/>
        <v>1</v>
      </c>
      <c r="P371" s="230">
        <f t="shared" si="86"/>
        <v>1</v>
      </c>
      <c r="Q371" s="230">
        <f t="shared" si="86"/>
        <v>1</v>
      </c>
      <c r="R371" s="230">
        <f t="shared" si="86"/>
        <v>0.5</v>
      </c>
      <c r="S371" s="230">
        <f t="shared" si="86"/>
        <v>1</v>
      </c>
      <c r="T371" s="236"/>
      <c r="U371" s="490" t="s">
        <v>26</v>
      </c>
      <c r="V371" s="490">
        <f>V370-V357</f>
        <v>1.1299999999999955</v>
      </c>
    </row>
    <row r="373" spans="1:23" ht="13.5" thickBot="1" x14ac:dyDescent="0.25"/>
    <row r="374" spans="1:23" s="491" customFormat="1" ht="13.5" thickBot="1" x14ac:dyDescent="0.25">
      <c r="A374" s="295" t="s">
        <v>146</v>
      </c>
      <c r="B374" s="529" t="s">
        <v>53</v>
      </c>
      <c r="C374" s="530"/>
      <c r="D374" s="530"/>
      <c r="E374" s="530"/>
      <c r="F374" s="530"/>
      <c r="G374" s="531"/>
      <c r="H374" s="529" t="s">
        <v>53</v>
      </c>
      <c r="I374" s="530"/>
      <c r="J374" s="530"/>
      <c r="K374" s="530"/>
      <c r="L374" s="530"/>
      <c r="M374" s="531"/>
      <c r="N374" s="529" t="s">
        <v>53</v>
      </c>
      <c r="O374" s="530"/>
      <c r="P374" s="530"/>
      <c r="Q374" s="530"/>
      <c r="R374" s="530"/>
      <c r="S374" s="531"/>
      <c r="T374" s="313" t="s">
        <v>0</v>
      </c>
    </row>
    <row r="375" spans="1:23" s="491" customFormat="1" x14ac:dyDescent="0.2">
      <c r="A375" s="226" t="s">
        <v>54</v>
      </c>
      <c r="B375" s="315">
        <v>1</v>
      </c>
      <c r="C375" s="451">
        <v>2</v>
      </c>
      <c r="D375" s="451">
        <v>3</v>
      </c>
      <c r="E375" s="451">
        <v>4</v>
      </c>
      <c r="F375" s="451">
        <v>5</v>
      </c>
      <c r="G375" s="461">
        <v>6</v>
      </c>
      <c r="H375" s="315">
        <v>7</v>
      </c>
      <c r="I375" s="451">
        <v>8</v>
      </c>
      <c r="J375" s="451">
        <v>9</v>
      </c>
      <c r="K375" s="451">
        <v>10</v>
      </c>
      <c r="L375" s="451">
        <v>11</v>
      </c>
      <c r="M375" s="461">
        <v>12</v>
      </c>
      <c r="N375" s="451">
        <v>13</v>
      </c>
      <c r="O375" s="451">
        <v>14</v>
      </c>
      <c r="P375" s="451">
        <v>15</v>
      </c>
      <c r="Q375" s="451">
        <v>16</v>
      </c>
      <c r="R375" s="451">
        <v>17</v>
      </c>
      <c r="S375" s="451">
        <v>18</v>
      </c>
      <c r="T375" s="237"/>
    </row>
    <row r="376" spans="1:23" s="491" customFormat="1" x14ac:dyDescent="0.2">
      <c r="A376" s="301" t="s">
        <v>3</v>
      </c>
      <c r="B376" s="316">
        <v>4120</v>
      </c>
      <c r="C376" s="452">
        <v>4120</v>
      </c>
      <c r="D376" s="452">
        <v>4120</v>
      </c>
      <c r="E376" s="452">
        <v>4120</v>
      </c>
      <c r="F376" s="452">
        <v>4120</v>
      </c>
      <c r="G376" s="462">
        <v>4120</v>
      </c>
      <c r="H376" s="316">
        <v>4120</v>
      </c>
      <c r="I376" s="452">
        <v>4120</v>
      </c>
      <c r="J376" s="452">
        <v>4120</v>
      </c>
      <c r="K376" s="452">
        <v>4120</v>
      </c>
      <c r="L376" s="452">
        <v>4120</v>
      </c>
      <c r="M376" s="462">
        <v>4120</v>
      </c>
      <c r="N376" s="452">
        <v>4120</v>
      </c>
      <c r="O376" s="452">
        <v>4120</v>
      </c>
      <c r="P376" s="317">
        <v>4120</v>
      </c>
      <c r="Q376" s="318">
        <v>4120</v>
      </c>
      <c r="R376" s="318">
        <v>4120</v>
      </c>
      <c r="S376" s="318">
        <v>4120</v>
      </c>
      <c r="T376" s="319">
        <v>4120</v>
      </c>
    </row>
    <row r="377" spans="1:23" s="491" customFormat="1" x14ac:dyDescent="0.2">
      <c r="A377" s="303" t="s">
        <v>6</v>
      </c>
      <c r="B377" s="320">
        <v>4096</v>
      </c>
      <c r="C377" s="453">
        <v>4206.875</v>
      </c>
      <c r="D377" s="453">
        <v>4115</v>
      </c>
      <c r="E377" s="453">
        <v>4127.1428571428569</v>
      </c>
      <c r="F377" s="453">
        <v>4226</v>
      </c>
      <c r="G377" s="463">
        <v>4316</v>
      </c>
      <c r="H377" s="320">
        <v>4207.333333333333</v>
      </c>
      <c r="I377" s="453">
        <v>4204</v>
      </c>
      <c r="J377" s="453">
        <v>4257.5</v>
      </c>
      <c r="K377" s="453">
        <v>4098.5714285714284</v>
      </c>
      <c r="L377" s="453">
        <v>4198.75</v>
      </c>
      <c r="M377" s="463">
        <v>4270.666666666667</v>
      </c>
      <c r="N377" s="453">
        <v>4156</v>
      </c>
      <c r="O377" s="453">
        <v>4141.7647058823532</v>
      </c>
      <c r="P377" s="321">
        <v>4266.4705882352937</v>
      </c>
      <c r="Q377" s="321">
        <v>4213.333333333333</v>
      </c>
      <c r="R377" s="321">
        <v>4179.333333333333</v>
      </c>
      <c r="S377" s="321">
        <v>4334</v>
      </c>
      <c r="T377" s="261">
        <v>4208.1368821292772</v>
      </c>
    </row>
    <row r="378" spans="1:23" s="491" customFormat="1" x14ac:dyDescent="0.2">
      <c r="A378" s="226" t="s">
        <v>7</v>
      </c>
      <c r="B378" s="322">
        <v>93.333333333333329</v>
      </c>
      <c r="C378" s="454">
        <v>87.5</v>
      </c>
      <c r="D378" s="454">
        <v>100</v>
      </c>
      <c r="E378" s="454">
        <v>85.714285714285708</v>
      </c>
      <c r="F378" s="454">
        <v>93.333333333333329</v>
      </c>
      <c r="G378" s="464">
        <v>86.666666666666671</v>
      </c>
      <c r="H378" s="322">
        <v>93.333333333333329</v>
      </c>
      <c r="I378" s="454">
        <v>93.333333333333329</v>
      </c>
      <c r="J378" s="454">
        <v>93.75</v>
      </c>
      <c r="K378" s="454">
        <v>100</v>
      </c>
      <c r="L378" s="454">
        <v>100</v>
      </c>
      <c r="M378" s="464">
        <v>86.666666666666671</v>
      </c>
      <c r="N378" s="454">
        <v>100</v>
      </c>
      <c r="O378" s="454">
        <v>100</v>
      </c>
      <c r="P378" s="323">
        <v>94.117647058823536</v>
      </c>
      <c r="Q378" s="324">
        <v>93.333333333333329</v>
      </c>
      <c r="R378" s="324">
        <v>86.666666666666671</v>
      </c>
      <c r="S378" s="324">
        <v>86.666666666666671</v>
      </c>
      <c r="T378" s="325">
        <v>92.395437262357419</v>
      </c>
    </row>
    <row r="379" spans="1:23" s="491" customFormat="1" x14ac:dyDescent="0.2">
      <c r="A379" s="226" t="s">
        <v>8</v>
      </c>
      <c r="B379" s="266">
        <v>7.3846250324104731E-2</v>
      </c>
      <c r="C379" s="455">
        <v>6.5416272665574399E-2</v>
      </c>
      <c r="D379" s="455">
        <v>3.6806125767910723E-2</v>
      </c>
      <c r="E379" s="455">
        <v>6.5102031952358849E-2</v>
      </c>
      <c r="F379" s="455">
        <v>6.3868581759107076E-2</v>
      </c>
      <c r="G379" s="465">
        <v>5.32181755518044E-2</v>
      </c>
      <c r="H379" s="266">
        <v>6.7284734593144116E-2</v>
      </c>
      <c r="I379" s="455">
        <v>4.3996493150450317E-2</v>
      </c>
      <c r="J379" s="455">
        <v>4.903375860082012E-2</v>
      </c>
      <c r="K379" s="455">
        <v>6.2197026244530162E-2</v>
      </c>
      <c r="L379" s="455">
        <v>4.0696755683328478E-2</v>
      </c>
      <c r="M379" s="465">
        <v>5.553298316985307E-2</v>
      </c>
      <c r="N379" s="455">
        <v>4.0413934738352073E-2</v>
      </c>
      <c r="O379" s="455">
        <v>3.6506299216608841E-2</v>
      </c>
      <c r="P379" s="267">
        <v>5.0679520616446358E-2</v>
      </c>
      <c r="Q379" s="326">
        <v>4.4026027974830344E-2</v>
      </c>
      <c r="R379" s="326">
        <v>5.3004629346491632E-2</v>
      </c>
      <c r="S379" s="326">
        <v>7.3515885653535257E-2</v>
      </c>
      <c r="T379" s="327">
        <v>5.6817341433855792E-2</v>
      </c>
    </row>
    <row r="380" spans="1:23" s="491" customFormat="1" x14ac:dyDescent="0.2">
      <c r="A380" s="303" t="s">
        <v>1</v>
      </c>
      <c r="B380" s="270">
        <f t="shared" ref="B380:T380" si="87">B377/B376*100-100</f>
        <v>-0.58252427184466171</v>
      </c>
      <c r="C380" s="271">
        <f t="shared" si="87"/>
        <v>2.1086165048543677</v>
      </c>
      <c r="D380" s="271">
        <f t="shared" si="87"/>
        <v>-0.1213592233009706</v>
      </c>
      <c r="E380" s="271">
        <f t="shared" si="87"/>
        <v>0.17337031900137845</v>
      </c>
      <c r="F380" s="271">
        <f t="shared" si="87"/>
        <v>2.572815533980588</v>
      </c>
      <c r="G380" s="272">
        <f t="shared" si="87"/>
        <v>4.7572815533980588</v>
      </c>
      <c r="H380" s="270">
        <f t="shared" si="87"/>
        <v>2.1197411003236226</v>
      </c>
      <c r="I380" s="271">
        <f t="shared" si="87"/>
        <v>2.0388349514563089</v>
      </c>
      <c r="J380" s="271">
        <f t="shared" si="87"/>
        <v>3.3373786407767057</v>
      </c>
      <c r="K380" s="271">
        <f t="shared" si="87"/>
        <v>-0.52011095700416377</v>
      </c>
      <c r="L380" s="271">
        <f t="shared" si="87"/>
        <v>1.9114077669902798</v>
      </c>
      <c r="M380" s="272">
        <f t="shared" si="87"/>
        <v>3.6569579288026119</v>
      </c>
      <c r="N380" s="456">
        <f t="shared" si="87"/>
        <v>0.87378640776698546</v>
      </c>
      <c r="O380" s="271">
        <f t="shared" si="87"/>
        <v>0.52826956025128879</v>
      </c>
      <c r="P380" s="271">
        <f t="shared" si="87"/>
        <v>3.5551113649343193</v>
      </c>
      <c r="Q380" s="271">
        <f t="shared" si="87"/>
        <v>2.2653721682847703</v>
      </c>
      <c r="R380" s="271">
        <f t="shared" si="87"/>
        <v>1.4401294498381816</v>
      </c>
      <c r="S380" s="271">
        <f t="shared" si="87"/>
        <v>5.1941747572815444</v>
      </c>
      <c r="T380" s="273">
        <f t="shared" si="87"/>
        <v>2.1392447118756479</v>
      </c>
    </row>
    <row r="381" spans="1:23" s="491" customFormat="1" ht="13.5" thickBot="1" x14ac:dyDescent="0.25">
      <c r="A381" s="226" t="s">
        <v>27</v>
      </c>
      <c r="B381" s="479">
        <f t="shared" ref="B381:T381" si="88">B377-B364</f>
        <v>48.666666666666515</v>
      </c>
      <c r="C381" s="480">
        <f t="shared" si="88"/>
        <v>269.01785714285734</v>
      </c>
      <c r="D381" s="480">
        <f t="shared" si="88"/>
        <v>-7.5</v>
      </c>
      <c r="E381" s="480">
        <f t="shared" si="88"/>
        <v>182.85714285714266</v>
      </c>
      <c r="F381" s="480">
        <f t="shared" si="88"/>
        <v>143.33333333333348</v>
      </c>
      <c r="G381" s="481">
        <f t="shared" si="88"/>
        <v>168.85714285714312</v>
      </c>
      <c r="H381" s="479">
        <f t="shared" si="88"/>
        <v>22</v>
      </c>
      <c r="I381" s="480">
        <f t="shared" si="88"/>
        <v>76.142857142856883</v>
      </c>
      <c r="J381" s="480">
        <f t="shared" si="88"/>
        <v>43.5</v>
      </c>
      <c r="K381" s="480">
        <f t="shared" si="88"/>
        <v>202.85714285714266</v>
      </c>
      <c r="L381" s="480">
        <f t="shared" si="88"/>
        <v>114.75</v>
      </c>
      <c r="M381" s="481">
        <f t="shared" si="88"/>
        <v>266.00000000000045</v>
      </c>
      <c r="N381" s="482">
        <f t="shared" si="88"/>
        <v>166</v>
      </c>
      <c r="O381" s="480">
        <f t="shared" si="88"/>
        <v>151.09803921568664</v>
      </c>
      <c r="P381" s="480">
        <f t="shared" si="88"/>
        <v>148.47058823529369</v>
      </c>
      <c r="Q381" s="480">
        <f t="shared" si="88"/>
        <v>67.619047619047706</v>
      </c>
      <c r="R381" s="480">
        <f t="shared" si="88"/>
        <v>-80.66666666666697</v>
      </c>
      <c r="S381" s="480">
        <f t="shared" si="88"/>
        <v>194.66666666666697</v>
      </c>
      <c r="T381" s="483">
        <f t="shared" si="88"/>
        <v>118.88068378216985</v>
      </c>
      <c r="U381" s="408"/>
      <c r="V381" s="409"/>
      <c r="W381" s="408"/>
    </row>
    <row r="382" spans="1:23" s="491" customFormat="1" x14ac:dyDescent="0.2">
      <c r="A382" s="308" t="s">
        <v>52</v>
      </c>
      <c r="B382" s="280">
        <v>65</v>
      </c>
      <c r="C382" s="281">
        <v>65</v>
      </c>
      <c r="D382" s="281">
        <v>65</v>
      </c>
      <c r="E382" s="281">
        <v>16</v>
      </c>
      <c r="F382" s="281">
        <v>65</v>
      </c>
      <c r="G382" s="282">
        <v>65</v>
      </c>
      <c r="H382" s="280">
        <v>65</v>
      </c>
      <c r="I382" s="281">
        <v>65</v>
      </c>
      <c r="J382" s="281">
        <v>65</v>
      </c>
      <c r="K382" s="281">
        <v>16</v>
      </c>
      <c r="L382" s="281">
        <v>65</v>
      </c>
      <c r="M382" s="282">
        <v>64</v>
      </c>
      <c r="N382" s="458">
        <v>65</v>
      </c>
      <c r="O382" s="281">
        <v>65</v>
      </c>
      <c r="P382" s="281">
        <v>65</v>
      </c>
      <c r="Q382" s="281">
        <v>16</v>
      </c>
      <c r="R382" s="281">
        <v>65</v>
      </c>
      <c r="S382" s="328">
        <v>65</v>
      </c>
      <c r="T382" s="329">
        <f>SUM(B382:S382)</f>
        <v>1022</v>
      </c>
      <c r="U382" s="491" t="s">
        <v>56</v>
      </c>
      <c r="V382" s="330">
        <f>T369-T382</f>
        <v>0</v>
      </c>
      <c r="W382" s="331">
        <f>V382/T369</f>
        <v>0</v>
      </c>
    </row>
    <row r="383" spans="1:23" s="491" customFormat="1" x14ac:dyDescent="0.2">
      <c r="A383" s="308" t="s">
        <v>28</v>
      </c>
      <c r="B383" s="231">
        <v>137.5</v>
      </c>
      <c r="C383" s="289">
        <v>137.5</v>
      </c>
      <c r="D383" s="289">
        <v>136.5</v>
      </c>
      <c r="E383" s="289">
        <v>137.5</v>
      </c>
      <c r="F383" s="289">
        <v>136.5</v>
      </c>
      <c r="G383" s="232">
        <v>135</v>
      </c>
      <c r="H383" s="231">
        <v>136.5</v>
      </c>
      <c r="I383" s="289">
        <v>136</v>
      </c>
      <c r="J383" s="289">
        <v>135</v>
      </c>
      <c r="K383" s="289">
        <v>137</v>
      </c>
      <c r="L383" s="289">
        <v>134</v>
      </c>
      <c r="M383" s="232">
        <v>135</v>
      </c>
      <c r="N383" s="459">
        <v>137.5</v>
      </c>
      <c r="O383" s="289">
        <v>137.5</v>
      </c>
      <c r="P383" s="289">
        <v>137</v>
      </c>
      <c r="Q383" s="289">
        <v>137</v>
      </c>
      <c r="R383" s="289">
        <v>134.5</v>
      </c>
      <c r="S383" s="289">
        <v>135</v>
      </c>
      <c r="T383" s="235"/>
      <c r="U383" s="491" t="s">
        <v>57</v>
      </c>
      <c r="V383" s="491">
        <v>136.12</v>
      </c>
    </row>
    <row r="384" spans="1:23" s="491" customFormat="1" ht="13.5" thickBot="1" x14ac:dyDescent="0.25">
      <c r="A384" s="311" t="s">
        <v>26</v>
      </c>
      <c r="B384" s="229">
        <f t="shared" ref="B384:S384" si="89">B383-B370</f>
        <v>0</v>
      </c>
      <c r="C384" s="230">
        <f t="shared" si="89"/>
        <v>0</v>
      </c>
      <c r="D384" s="230">
        <f t="shared" si="89"/>
        <v>0</v>
      </c>
      <c r="E384" s="230">
        <f t="shared" si="89"/>
        <v>0</v>
      </c>
      <c r="F384" s="230">
        <f t="shared" si="89"/>
        <v>0</v>
      </c>
      <c r="G384" s="466">
        <f t="shared" si="89"/>
        <v>0</v>
      </c>
      <c r="H384" s="229">
        <f t="shared" si="89"/>
        <v>0</v>
      </c>
      <c r="I384" s="230">
        <f t="shared" si="89"/>
        <v>0</v>
      </c>
      <c r="J384" s="230">
        <f t="shared" si="89"/>
        <v>0</v>
      </c>
      <c r="K384" s="230">
        <f t="shared" si="89"/>
        <v>0</v>
      </c>
      <c r="L384" s="230">
        <f t="shared" si="89"/>
        <v>0</v>
      </c>
      <c r="M384" s="466">
        <f t="shared" si="89"/>
        <v>0</v>
      </c>
      <c r="N384" s="460">
        <f t="shared" si="89"/>
        <v>0</v>
      </c>
      <c r="O384" s="230">
        <f t="shared" si="89"/>
        <v>0</v>
      </c>
      <c r="P384" s="230">
        <f t="shared" si="89"/>
        <v>0</v>
      </c>
      <c r="Q384" s="230">
        <f t="shared" si="89"/>
        <v>0</v>
      </c>
      <c r="R384" s="230">
        <f t="shared" si="89"/>
        <v>0</v>
      </c>
      <c r="S384" s="230">
        <f t="shared" si="89"/>
        <v>0</v>
      </c>
      <c r="T384" s="236"/>
      <c r="U384" s="491" t="s">
        <v>26</v>
      </c>
      <c r="V384" s="491">
        <f>V383-V370</f>
        <v>0.93999999999999773</v>
      </c>
    </row>
    <row r="386" spans="1:23" ht="13.5" thickBot="1" x14ac:dyDescent="0.25"/>
    <row r="387" spans="1:23" s="492" customFormat="1" ht="13.5" thickBot="1" x14ac:dyDescent="0.25">
      <c r="A387" s="295" t="s">
        <v>148</v>
      </c>
      <c r="B387" s="529" t="s">
        <v>53</v>
      </c>
      <c r="C387" s="530"/>
      <c r="D387" s="530"/>
      <c r="E387" s="530"/>
      <c r="F387" s="530"/>
      <c r="G387" s="531"/>
      <c r="H387" s="529" t="s">
        <v>53</v>
      </c>
      <c r="I387" s="530"/>
      <c r="J387" s="530"/>
      <c r="K387" s="530"/>
      <c r="L387" s="530"/>
      <c r="M387" s="531"/>
      <c r="N387" s="529" t="s">
        <v>53</v>
      </c>
      <c r="O387" s="530"/>
      <c r="P387" s="530"/>
      <c r="Q387" s="530"/>
      <c r="R387" s="530"/>
      <c r="S387" s="531"/>
      <c r="T387" s="313" t="s">
        <v>0</v>
      </c>
    </row>
    <row r="388" spans="1:23" s="492" customFormat="1" x14ac:dyDescent="0.2">
      <c r="A388" s="226" t="s">
        <v>54</v>
      </c>
      <c r="B388" s="315">
        <v>1</v>
      </c>
      <c r="C388" s="451">
        <v>2</v>
      </c>
      <c r="D388" s="451">
        <v>3</v>
      </c>
      <c r="E388" s="451">
        <v>4</v>
      </c>
      <c r="F388" s="451">
        <v>5</v>
      </c>
      <c r="G388" s="461">
        <v>6</v>
      </c>
      <c r="H388" s="315">
        <v>7</v>
      </c>
      <c r="I388" s="451">
        <v>8</v>
      </c>
      <c r="J388" s="451">
        <v>9</v>
      </c>
      <c r="K388" s="451">
        <v>10</v>
      </c>
      <c r="L388" s="451">
        <v>11</v>
      </c>
      <c r="M388" s="461">
        <v>12</v>
      </c>
      <c r="N388" s="451">
        <v>13</v>
      </c>
      <c r="O388" s="451">
        <v>14</v>
      </c>
      <c r="P388" s="451">
        <v>15</v>
      </c>
      <c r="Q388" s="451">
        <v>16</v>
      </c>
      <c r="R388" s="451">
        <v>17</v>
      </c>
      <c r="S388" s="451">
        <v>18</v>
      </c>
      <c r="T388" s="237"/>
    </row>
    <row r="389" spans="1:23" s="492" customFormat="1" x14ac:dyDescent="0.2">
      <c r="A389" s="301" t="s">
        <v>3</v>
      </c>
      <c r="B389" s="316">
        <v>4160</v>
      </c>
      <c r="C389" s="452">
        <v>4160</v>
      </c>
      <c r="D389" s="452">
        <v>4160</v>
      </c>
      <c r="E389" s="452">
        <v>4160</v>
      </c>
      <c r="F389" s="452">
        <v>4160</v>
      </c>
      <c r="G389" s="462">
        <v>4160</v>
      </c>
      <c r="H389" s="316">
        <v>4160</v>
      </c>
      <c r="I389" s="452">
        <v>4160</v>
      </c>
      <c r="J389" s="452">
        <v>4160</v>
      </c>
      <c r="K389" s="452">
        <v>4160</v>
      </c>
      <c r="L389" s="452">
        <v>4160</v>
      </c>
      <c r="M389" s="462">
        <v>4160</v>
      </c>
      <c r="N389" s="452">
        <v>4160</v>
      </c>
      <c r="O389" s="452">
        <v>4160</v>
      </c>
      <c r="P389" s="317">
        <v>4160</v>
      </c>
      <c r="Q389" s="318">
        <v>4160</v>
      </c>
      <c r="R389" s="318">
        <v>4160</v>
      </c>
      <c r="S389" s="318">
        <v>4160</v>
      </c>
      <c r="T389" s="319">
        <v>4160</v>
      </c>
    </row>
    <row r="390" spans="1:23" s="492" customFormat="1" x14ac:dyDescent="0.2">
      <c r="A390" s="303" t="s">
        <v>6</v>
      </c>
      <c r="B390" s="320">
        <v>4375.333333333333</v>
      </c>
      <c r="C390" s="453">
        <v>4410</v>
      </c>
      <c r="D390" s="453">
        <v>4315.333333333333</v>
      </c>
      <c r="E390" s="453">
        <v>4301.4285714285716</v>
      </c>
      <c r="F390" s="453">
        <v>4631.333333333333</v>
      </c>
      <c r="G390" s="463">
        <v>4493.333333333333</v>
      </c>
      <c r="H390" s="320">
        <v>4330.666666666667</v>
      </c>
      <c r="I390" s="453">
        <v>4304.1176470588234</v>
      </c>
      <c r="J390" s="453">
        <v>4433.5294117647063</v>
      </c>
      <c r="K390" s="453">
        <v>4295</v>
      </c>
      <c r="L390" s="453">
        <v>4294.375</v>
      </c>
      <c r="M390" s="463">
        <v>4190.588235294118</v>
      </c>
      <c r="N390" s="453">
        <v>4266.25</v>
      </c>
      <c r="O390" s="453">
        <v>4236.25</v>
      </c>
      <c r="P390" s="321">
        <v>4316.25</v>
      </c>
      <c r="Q390" s="321">
        <v>4248.8888888888887</v>
      </c>
      <c r="R390" s="321">
        <v>4405.7142857142853</v>
      </c>
      <c r="S390" s="321">
        <v>4497.0588235294117</v>
      </c>
      <c r="T390" s="261">
        <v>4356.3358778625952</v>
      </c>
    </row>
    <row r="391" spans="1:23" s="492" customFormat="1" x14ac:dyDescent="0.2">
      <c r="A391" s="226" t="s">
        <v>7</v>
      </c>
      <c r="B391" s="322">
        <v>86.666666666666671</v>
      </c>
      <c r="C391" s="454">
        <v>93.333333333333329</v>
      </c>
      <c r="D391" s="454">
        <v>86.666666666666671</v>
      </c>
      <c r="E391" s="454">
        <v>100</v>
      </c>
      <c r="F391" s="454">
        <v>100</v>
      </c>
      <c r="G391" s="464">
        <v>80</v>
      </c>
      <c r="H391" s="322">
        <v>93.333333333333329</v>
      </c>
      <c r="I391" s="454">
        <v>94.117647058823536</v>
      </c>
      <c r="J391" s="454">
        <v>88.235294117647058</v>
      </c>
      <c r="K391" s="454">
        <v>100</v>
      </c>
      <c r="L391" s="454">
        <v>93.75</v>
      </c>
      <c r="M391" s="464">
        <v>76.470588235294116</v>
      </c>
      <c r="N391" s="454">
        <v>93.75</v>
      </c>
      <c r="O391" s="454">
        <v>93.75</v>
      </c>
      <c r="P391" s="323">
        <v>87.5</v>
      </c>
      <c r="Q391" s="324">
        <v>100</v>
      </c>
      <c r="R391" s="324">
        <v>92.857142857142861</v>
      </c>
      <c r="S391" s="324">
        <v>100</v>
      </c>
      <c r="T391" s="325">
        <v>88.167938931297712</v>
      </c>
    </row>
    <row r="392" spans="1:23" s="492" customFormat="1" x14ac:dyDescent="0.2">
      <c r="A392" s="226" t="s">
        <v>8</v>
      </c>
      <c r="B392" s="266">
        <v>7.4270638612096054E-2</v>
      </c>
      <c r="C392" s="455">
        <v>5.5110283094658152E-2</v>
      </c>
      <c r="D392" s="455">
        <v>5.9254910578687342E-2</v>
      </c>
      <c r="E392" s="455">
        <v>2.0846701861807392E-2</v>
      </c>
      <c r="F392" s="455">
        <v>5.5855527490970669E-2</v>
      </c>
      <c r="G392" s="465">
        <v>8.9463537868494369E-2</v>
      </c>
      <c r="H392" s="266">
        <v>5.7443676670876916E-2</v>
      </c>
      <c r="I392" s="455">
        <v>5.2698598213600664E-2</v>
      </c>
      <c r="J392" s="455">
        <v>5.9136647483852021E-2</v>
      </c>
      <c r="K392" s="455">
        <v>3.168954036976996E-2</v>
      </c>
      <c r="L392" s="455">
        <v>6.0398426772587707E-2</v>
      </c>
      <c r="M392" s="465">
        <v>7.292167105077893E-2</v>
      </c>
      <c r="N392" s="455">
        <v>5.5163708433429381E-2</v>
      </c>
      <c r="O392" s="455">
        <v>5.0088467366669789E-2</v>
      </c>
      <c r="P392" s="267">
        <v>6.0303573750271157E-2</v>
      </c>
      <c r="Q392" s="326">
        <v>2.9655319042542191E-2</v>
      </c>
      <c r="R392" s="326">
        <v>5.7355428947223945E-2</v>
      </c>
      <c r="S392" s="326">
        <v>5.5603738205750916E-2</v>
      </c>
      <c r="T392" s="327">
        <v>6.4430905021738136E-2</v>
      </c>
    </row>
    <row r="393" spans="1:23" s="492" customFormat="1" x14ac:dyDescent="0.2">
      <c r="A393" s="303" t="s">
        <v>1</v>
      </c>
      <c r="B393" s="270">
        <f t="shared" ref="B393:T393" si="90">B390/B389*100-100</f>
        <v>5.176282051282044</v>
      </c>
      <c r="C393" s="271">
        <f t="shared" si="90"/>
        <v>6.0096153846153726</v>
      </c>
      <c r="D393" s="271">
        <f t="shared" si="90"/>
        <v>3.7339743589743506</v>
      </c>
      <c r="E393" s="271">
        <f t="shared" si="90"/>
        <v>3.3997252747252702</v>
      </c>
      <c r="F393" s="423">
        <f t="shared" si="90"/>
        <v>11.330128205128204</v>
      </c>
      <c r="G393" s="272">
        <f t="shared" si="90"/>
        <v>8.012820512820511</v>
      </c>
      <c r="H393" s="270">
        <f t="shared" si="90"/>
        <v>4.1025641025641164</v>
      </c>
      <c r="I393" s="271">
        <f t="shared" si="90"/>
        <v>3.4643665158370993</v>
      </c>
      <c r="J393" s="271">
        <f t="shared" si="90"/>
        <v>6.5752262443438951</v>
      </c>
      <c r="K393" s="271">
        <f t="shared" si="90"/>
        <v>3.2451923076923066</v>
      </c>
      <c r="L393" s="271">
        <f t="shared" si="90"/>
        <v>3.2301682692307736</v>
      </c>
      <c r="M393" s="272">
        <f t="shared" si="90"/>
        <v>0.7352941176470722</v>
      </c>
      <c r="N393" s="456">
        <f t="shared" si="90"/>
        <v>2.5540865384615472</v>
      </c>
      <c r="O393" s="271">
        <f t="shared" si="90"/>
        <v>1.8329326923076934</v>
      </c>
      <c r="P393" s="271">
        <f t="shared" si="90"/>
        <v>3.7560096153846274</v>
      </c>
      <c r="Q393" s="271">
        <f t="shared" si="90"/>
        <v>2.1367521367521363</v>
      </c>
      <c r="R393" s="271">
        <f t="shared" si="90"/>
        <v>5.9065934065934016</v>
      </c>
      <c r="S393" s="271">
        <f t="shared" si="90"/>
        <v>8.1023755656108705</v>
      </c>
      <c r="T393" s="273">
        <f t="shared" si="90"/>
        <v>4.7196124486200688</v>
      </c>
    </row>
    <row r="394" spans="1:23" s="492" customFormat="1" ht="13.5" thickBot="1" x14ac:dyDescent="0.25">
      <c r="A394" s="226" t="s">
        <v>27</v>
      </c>
      <c r="B394" s="479">
        <f t="shared" ref="B394:T394" si="91">B390-B377</f>
        <v>279.33333333333303</v>
      </c>
      <c r="C394" s="480">
        <f t="shared" si="91"/>
        <v>203.125</v>
      </c>
      <c r="D394" s="480">
        <f t="shared" si="91"/>
        <v>200.33333333333303</v>
      </c>
      <c r="E394" s="480">
        <f t="shared" si="91"/>
        <v>174.28571428571468</v>
      </c>
      <c r="F394" s="480">
        <f t="shared" si="91"/>
        <v>405.33333333333303</v>
      </c>
      <c r="G394" s="481">
        <f t="shared" si="91"/>
        <v>177.33333333333303</v>
      </c>
      <c r="H394" s="479">
        <f t="shared" si="91"/>
        <v>123.33333333333394</v>
      </c>
      <c r="I394" s="480">
        <f t="shared" si="91"/>
        <v>100.11764705882342</v>
      </c>
      <c r="J394" s="480">
        <f t="shared" si="91"/>
        <v>176.02941176470631</v>
      </c>
      <c r="K394" s="480">
        <f t="shared" si="91"/>
        <v>196.42857142857156</v>
      </c>
      <c r="L394" s="480">
        <f t="shared" si="91"/>
        <v>95.625</v>
      </c>
      <c r="M394" s="481">
        <f t="shared" si="91"/>
        <v>-80.078431372548948</v>
      </c>
      <c r="N394" s="482">
        <f t="shared" si="91"/>
        <v>110.25</v>
      </c>
      <c r="O394" s="480">
        <f t="shared" si="91"/>
        <v>94.485294117646845</v>
      </c>
      <c r="P394" s="480">
        <f t="shared" si="91"/>
        <v>49.77941176470631</v>
      </c>
      <c r="Q394" s="480">
        <f t="shared" si="91"/>
        <v>35.555555555555657</v>
      </c>
      <c r="R394" s="480">
        <f t="shared" si="91"/>
        <v>226.38095238095229</v>
      </c>
      <c r="S394" s="480">
        <f t="shared" si="91"/>
        <v>163.05882352941171</v>
      </c>
      <c r="T394" s="483">
        <f t="shared" si="91"/>
        <v>148.19899573331804</v>
      </c>
      <c r="U394" s="408"/>
      <c r="V394" s="409"/>
      <c r="W394" s="408"/>
    </row>
    <row r="395" spans="1:23" s="492" customFormat="1" x14ac:dyDescent="0.2">
      <c r="A395" s="308" t="s">
        <v>52</v>
      </c>
      <c r="B395" s="280">
        <v>65</v>
      </c>
      <c r="C395" s="281">
        <v>65</v>
      </c>
      <c r="D395" s="281">
        <v>65</v>
      </c>
      <c r="E395" s="281">
        <v>16</v>
      </c>
      <c r="F395" s="281">
        <v>65</v>
      </c>
      <c r="G395" s="282">
        <v>65</v>
      </c>
      <c r="H395" s="280">
        <v>64</v>
      </c>
      <c r="I395" s="281">
        <v>65</v>
      </c>
      <c r="J395" s="281">
        <v>65</v>
      </c>
      <c r="K395" s="281">
        <v>16</v>
      </c>
      <c r="L395" s="281">
        <v>65</v>
      </c>
      <c r="M395" s="282">
        <v>64</v>
      </c>
      <c r="N395" s="458">
        <v>65</v>
      </c>
      <c r="O395" s="281">
        <v>65</v>
      </c>
      <c r="P395" s="281">
        <v>65</v>
      </c>
      <c r="Q395" s="281">
        <v>16</v>
      </c>
      <c r="R395" s="281">
        <v>65</v>
      </c>
      <c r="S395" s="328">
        <v>65</v>
      </c>
      <c r="T395" s="329">
        <f>SUM(B395:S395)</f>
        <v>1021</v>
      </c>
      <c r="U395" s="492" t="s">
        <v>56</v>
      </c>
      <c r="V395" s="330">
        <f>T382-T395</f>
        <v>1</v>
      </c>
      <c r="W395" s="331">
        <f>V395/T382</f>
        <v>9.7847358121330719E-4</v>
      </c>
    </row>
    <row r="396" spans="1:23" s="492" customFormat="1" x14ac:dyDescent="0.2">
      <c r="A396" s="308" t="s">
        <v>28</v>
      </c>
      <c r="B396" s="231">
        <v>137.5</v>
      </c>
      <c r="C396" s="289">
        <v>137.5</v>
      </c>
      <c r="D396" s="289">
        <v>136.5</v>
      </c>
      <c r="E396" s="289">
        <v>137.5</v>
      </c>
      <c r="F396" s="289">
        <v>136.5</v>
      </c>
      <c r="G396" s="232">
        <v>135</v>
      </c>
      <c r="H396" s="231">
        <v>136.5</v>
      </c>
      <c r="I396" s="289">
        <v>136</v>
      </c>
      <c r="J396" s="289">
        <v>135</v>
      </c>
      <c r="K396" s="289">
        <v>137</v>
      </c>
      <c r="L396" s="289">
        <v>134</v>
      </c>
      <c r="M396" s="232">
        <v>135</v>
      </c>
      <c r="N396" s="459">
        <v>137.5</v>
      </c>
      <c r="O396" s="289">
        <v>137.5</v>
      </c>
      <c r="P396" s="289">
        <v>137</v>
      </c>
      <c r="Q396" s="289">
        <v>137</v>
      </c>
      <c r="R396" s="289">
        <v>134.5</v>
      </c>
      <c r="S396" s="289">
        <v>135</v>
      </c>
      <c r="T396" s="235"/>
      <c r="U396" s="492" t="s">
        <v>57</v>
      </c>
      <c r="V396" s="492">
        <v>136.12</v>
      </c>
    </row>
    <row r="397" spans="1:23" s="492" customFormat="1" ht="13.5" thickBot="1" x14ac:dyDescent="0.25">
      <c r="A397" s="311" t="s">
        <v>26</v>
      </c>
      <c r="B397" s="229">
        <f t="shared" ref="B397:S397" si="92">B396-B383</f>
        <v>0</v>
      </c>
      <c r="C397" s="230">
        <f t="shared" si="92"/>
        <v>0</v>
      </c>
      <c r="D397" s="230">
        <f t="shared" si="92"/>
        <v>0</v>
      </c>
      <c r="E397" s="230">
        <f t="shared" si="92"/>
        <v>0</v>
      </c>
      <c r="F397" s="230">
        <f t="shared" si="92"/>
        <v>0</v>
      </c>
      <c r="G397" s="466">
        <f t="shared" si="92"/>
        <v>0</v>
      </c>
      <c r="H397" s="229">
        <f t="shared" si="92"/>
        <v>0</v>
      </c>
      <c r="I397" s="230">
        <f t="shared" si="92"/>
        <v>0</v>
      </c>
      <c r="J397" s="230">
        <f t="shared" si="92"/>
        <v>0</v>
      </c>
      <c r="K397" s="230">
        <f t="shared" si="92"/>
        <v>0</v>
      </c>
      <c r="L397" s="230">
        <f t="shared" si="92"/>
        <v>0</v>
      </c>
      <c r="M397" s="466">
        <f t="shared" si="92"/>
        <v>0</v>
      </c>
      <c r="N397" s="460">
        <f t="shared" si="92"/>
        <v>0</v>
      </c>
      <c r="O397" s="230">
        <f t="shared" si="92"/>
        <v>0</v>
      </c>
      <c r="P397" s="230">
        <f t="shared" si="92"/>
        <v>0</v>
      </c>
      <c r="Q397" s="230">
        <f t="shared" si="92"/>
        <v>0</v>
      </c>
      <c r="R397" s="230">
        <f t="shared" si="92"/>
        <v>0</v>
      </c>
      <c r="S397" s="230">
        <f t="shared" si="92"/>
        <v>0</v>
      </c>
      <c r="T397" s="236"/>
      <c r="U397" s="492" t="s">
        <v>26</v>
      </c>
      <c r="V397" s="492">
        <f>V396-V383</f>
        <v>0</v>
      </c>
    </row>
    <row r="399" spans="1:23" ht="13.5" thickBot="1" x14ac:dyDescent="0.25"/>
    <row r="400" spans="1:23" s="493" customFormat="1" ht="13.5" thickBot="1" x14ac:dyDescent="0.25">
      <c r="A400" s="295" t="s">
        <v>149</v>
      </c>
      <c r="B400" s="529" t="s">
        <v>53</v>
      </c>
      <c r="C400" s="530"/>
      <c r="D400" s="530"/>
      <c r="E400" s="530"/>
      <c r="F400" s="530"/>
      <c r="G400" s="531"/>
      <c r="H400" s="529" t="s">
        <v>53</v>
      </c>
      <c r="I400" s="530"/>
      <c r="J400" s="530"/>
      <c r="K400" s="530"/>
      <c r="L400" s="530"/>
      <c r="M400" s="531"/>
      <c r="N400" s="529" t="s">
        <v>53</v>
      </c>
      <c r="O400" s="530"/>
      <c r="P400" s="530"/>
      <c r="Q400" s="530"/>
      <c r="R400" s="530"/>
      <c r="S400" s="531"/>
      <c r="T400" s="313" t="s">
        <v>0</v>
      </c>
    </row>
    <row r="401" spans="1:23" s="493" customFormat="1" x14ac:dyDescent="0.2">
      <c r="A401" s="226" t="s">
        <v>54</v>
      </c>
      <c r="B401" s="315">
        <v>1</v>
      </c>
      <c r="C401" s="451">
        <v>2</v>
      </c>
      <c r="D401" s="451">
        <v>3</v>
      </c>
      <c r="E401" s="451">
        <v>4</v>
      </c>
      <c r="F401" s="451">
        <v>5</v>
      </c>
      <c r="G401" s="461">
        <v>6</v>
      </c>
      <c r="H401" s="315">
        <v>7</v>
      </c>
      <c r="I401" s="451">
        <v>8</v>
      </c>
      <c r="J401" s="451">
        <v>9</v>
      </c>
      <c r="K401" s="451">
        <v>10</v>
      </c>
      <c r="L401" s="451">
        <v>11</v>
      </c>
      <c r="M401" s="461">
        <v>12</v>
      </c>
      <c r="N401" s="451">
        <v>13</v>
      </c>
      <c r="O401" s="451">
        <v>14</v>
      </c>
      <c r="P401" s="451">
        <v>15</v>
      </c>
      <c r="Q401" s="451">
        <v>16</v>
      </c>
      <c r="R401" s="451">
        <v>17</v>
      </c>
      <c r="S401" s="451">
        <v>18</v>
      </c>
      <c r="T401" s="237"/>
    </row>
    <row r="402" spans="1:23" s="493" customFormat="1" x14ac:dyDescent="0.2">
      <c r="A402" s="301" t="s">
        <v>3</v>
      </c>
      <c r="B402" s="316">
        <v>4175</v>
      </c>
      <c r="C402" s="452">
        <v>4175</v>
      </c>
      <c r="D402" s="452">
        <v>4175</v>
      </c>
      <c r="E402" s="452">
        <v>4175</v>
      </c>
      <c r="F402" s="452">
        <v>4175</v>
      </c>
      <c r="G402" s="462">
        <v>4175</v>
      </c>
      <c r="H402" s="316">
        <v>4175</v>
      </c>
      <c r="I402" s="452">
        <v>4175</v>
      </c>
      <c r="J402" s="452">
        <v>4175</v>
      </c>
      <c r="K402" s="452">
        <v>4175</v>
      </c>
      <c r="L402" s="452">
        <v>4175</v>
      </c>
      <c r="M402" s="462">
        <v>4175</v>
      </c>
      <c r="N402" s="452">
        <v>4175</v>
      </c>
      <c r="O402" s="452">
        <v>4175</v>
      </c>
      <c r="P402" s="317">
        <v>4175</v>
      </c>
      <c r="Q402" s="318">
        <v>4175</v>
      </c>
      <c r="R402" s="318">
        <v>4175</v>
      </c>
      <c r="S402" s="318">
        <v>4175</v>
      </c>
      <c r="T402" s="319">
        <v>4175</v>
      </c>
    </row>
    <row r="403" spans="1:23" s="493" customFormat="1" x14ac:dyDescent="0.2">
      <c r="A403" s="303" t="s">
        <v>6</v>
      </c>
      <c r="B403" s="320">
        <v>4305.333333333333</v>
      </c>
      <c r="C403" s="453">
        <v>4180</v>
      </c>
      <c r="D403" s="453">
        <v>4250</v>
      </c>
      <c r="E403" s="453">
        <v>4031.4285714285716</v>
      </c>
      <c r="F403" s="453">
        <v>4281.333333333333</v>
      </c>
      <c r="G403" s="463">
        <v>4375.333333333333</v>
      </c>
      <c r="H403" s="320">
        <v>4362.8571428571431</v>
      </c>
      <c r="I403" s="453">
        <v>4434</v>
      </c>
      <c r="J403" s="453">
        <v>4602.666666666667</v>
      </c>
      <c r="K403" s="453">
        <v>4235.5555555555557</v>
      </c>
      <c r="L403" s="453">
        <v>4475</v>
      </c>
      <c r="M403" s="463">
        <v>4312.1428571428569</v>
      </c>
      <c r="N403" s="453">
        <v>4332.666666666667</v>
      </c>
      <c r="O403" s="453">
        <v>4129.333333333333</v>
      </c>
      <c r="P403" s="321">
        <v>4344.666666666667</v>
      </c>
      <c r="Q403" s="321">
        <v>4251.818181818182</v>
      </c>
      <c r="R403" s="321">
        <v>4349.333333333333</v>
      </c>
      <c r="S403" s="321">
        <v>4371.25</v>
      </c>
      <c r="T403" s="261">
        <v>4324.308300395257</v>
      </c>
    </row>
    <row r="404" spans="1:23" s="493" customFormat="1" x14ac:dyDescent="0.2">
      <c r="A404" s="226" t="s">
        <v>7</v>
      </c>
      <c r="B404" s="322">
        <v>86.666666666666671</v>
      </c>
      <c r="C404" s="454">
        <v>87.5</v>
      </c>
      <c r="D404" s="454">
        <v>80</v>
      </c>
      <c r="E404" s="454">
        <v>100</v>
      </c>
      <c r="F404" s="454">
        <v>100</v>
      </c>
      <c r="G404" s="464">
        <v>100</v>
      </c>
      <c r="H404" s="322">
        <v>100</v>
      </c>
      <c r="I404" s="454">
        <v>100</v>
      </c>
      <c r="J404" s="454">
        <v>100</v>
      </c>
      <c r="K404" s="454">
        <v>77.777777777777771</v>
      </c>
      <c r="L404" s="454">
        <v>100</v>
      </c>
      <c r="M404" s="464">
        <v>92.857142857142861</v>
      </c>
      <c r="N404" s="454">
        <v>80</v>
      </c>
      <c r="O404" s="454">
        <v>93.333333333333329</v>
      </c>
      <c r="P404" s="323">
        <v>93.333333333333329</v>
      </c>
      <c r="Q404" s="324">
        <v>72.727272727272734</v>
      </c>
      <c r="R404" s="324">
        <v>80</v>
      </c>
      <c r="S404" s="324">
        <v>87.5</v>
      </c>
      <c r="T404" s="325">
        <v>86.56126482213439</v>
      </c>
    </row>
    <row r="405" spans="1:23" s="493" customFormat="1" x14ac:dyDescent="0.2">
      <c r="A405" s="226" t="s">
        <v>8</v>
      </c>
      <c r="B405" s="266">
        <v>7.8514454779535933E-2</v>
      </c>
      <c r="C405" s="455">
        <v>6.0409659314432824E-2</v>
      </c>
      <c r="D405" s="455">
        <v>6.5387497261743824E-2</v>
      </c>
      <c r="E405" s="455">
        <v>5.5504369166009863E-2</v>
      </c>
      <c r="F405" s="455">
        <v>3.9847761618877896E-2</v>
      </c>
      <c r="G405" s="465">
        <v>5.7213826121618107E-2</v>
      </c>
      <c r="H405" s="266">
        <v>5.388940696352626E-2</v>
      </c>
      <c r="I405" s="455">
        <v>5.4444516670962527E-2</v>
      </c>
      <c r="J405" s="455">
        <v>4.9566138057905704E-2</v>
      </c>
      <c r="K405" s="455">
        <v>7.9560688402219706E-2</v>
      </c>
      <c r="L405" s="455">
        <v>5.9391544647943564E-2</v>
      </c>
      <c r="M405" s="465">
        <v>4.8416306163374459E-2</v>
      </c>
      <c r="N405" s="455">
        <v>6.8345575056302801E-2</v>
      </c>
      <c r="O405" s="455">
        <v>5.0955256107617954E-2</v>
      </c>
      <c r="P405" s="267">
        <v>5.5685044515213451E-2</v>
      </c>
      <c r="Q405" s="326">
        <v>7.6552557410240515E-2</v>
      </c>
      <c r="R405" s="326">
        <v>5.8621208959846759E-2</v>
      </c>
      <c r="S405" s="326">
        <v>6.1266758405006408E-2</v>
      </c>
      <c r="T405" s="327">
        <v>6.5865877626406347E-2</v>
      </c>
    </row>
    <row r="406" spans="1:23" s="493" customFormat="1" x14ac:dyDescent="0.2">
      <c r="A406" s="303" t="s">
        <v>1</v>
      </c>
      <c r="B406" s="270">
        <f t="shared" ref="B406:T406" si="93">B403/B402*100-100</f>
        <v>3.121756487025948</v>
      </c>
      <c r="C406" s="271">
        <f t="shared" si="93"/>
        <v>0.11976047904191489</v>
      </c>
      <c r="D406" s="271">
        <f t="shared" si="93"/>
        <v>1.7964071856287518</v>
      </c>
      <c r="E406" s="271">
        <f t="shared" si="93"/>
        <v>-3.4388366124893111</v>
      </c>
      <c r="F406" s="271">
        <f t="shared" si="93"/>
        <v>2.5469061876247423</v>
      </c>
      <c r="G406" s="272">
        <f t="shared" si="93"/>
        <v>4.7984031936127707</v>
      </c>
      <c r="H406" s="270">
        <f t="shared" si="93"/>
        <v>4.4995722840034205</v>
      </c>
      <c r="I406" s="271">
        <f t="shared" si="93"/>
        <v>6.2035928143712624</v>
      </c>
      <c r="J406" s="271">
        <f t="shared" si="93"/>
        <v>10.24351297405191</v>
      </c>
      <c r="K406" s="271">
        <f t="shared" si="93"/>
        <v>1.450432468396528</v>
      </c>
      <c r="L406" s="271">
        <f t="shared" si="93"/>
        <v>7.1856287425149645</v>
      </c>
      <c r="M406" s="272">
        <f t="shared" si="93"/>
        <v>3.2848588537211185</v>
      </c>
      <c r="N406" s="456">
        <f t="shared" si="93"/>
        <v>3.776447105788435</v>
      </c>
      <c r="O406" s="271">
        <f t="shared" si="93"/>
        <v>-1.0938123752494988</v>
      </c>
      <c r="P406" s="271">
        <f t="shared" si="93"/>
        <v>4.0638722554890307</v>
      </c>
      <c r="Q406" s="271">
        <f t="shared" si="93"/>
        <v>1.8399564507348884</v>
      </c>
      <c r="R406" s="271">
        <f t="shared" si="93"/>
        <v>4.1756487025948132</v>
      </c>
      <c r="S406" s="271">
        <f t="shared" si="93"/>
        <v>4.7005988023952199</v>
      </c>
      <c r="T406" s="273">
        <f t="shared" si="93"/>
        <v>3.5762467160540581</v>
      </c>
    </row>
    <row r="407" spans="1:23" s="493" customFormat="1" ht="13.5" thickBot="1" x14ac:dyDescent="0.25">
      <c r="A407" s="226" t="s">
        <v>27</v>
      </c>
      <c r="B407" s="479">
        <f t="shared" ref="B407:T407" si="94">B403-B390</f>
        <v>-70</v>
      </c>
      <c r="C407" s="480">
        <f t="shared" si="94"/>
        <v>-230</v>
      </c>
      <c r="D407" s="480">
        <f t="shared" si="94"/>
        <v>-65.33333333333303</v>
      </c>
      <c r="E407" s="480">
        <f t="shared" si="94"/>
        <v>-270</v>
      </c>
      <c r="F407" s="480">
        <f t="shared" si="94"/>
        <v>-350</v>
      </c>
      <c r="G407" s="481">
        <f t="shared" si="94"/>
        <v>-118</v>
      </c>
      <c r="H407" s="479">
        <f t="shared" si="94"/>
        <v>32.190476190476147</v>
      </c>
      <c r="I407" s="480">
        <f t="shared" si="94"/>
        <v>129.88235294117658</v>
      </c>
      <c r="J407" s="480">
        <f t="shared" si="94"/>
        <v>169.13725490196066</v>
      </c>
      <c r="K407" s="480">
        <f t="shared" si="94"/>
        <v>-59.444444444444343</v>
      </c>
      <c r="L407" s="480">
        <f t="shared" si="94"/>
        <v>180.625</v>
      </c>
      <c r="M407" s="481">
        <f t="shared" si="94"/>
        <v>121.55462184873886</v>
      </c>
      <c r="N407" s="482">
        <f t="shared" si="94"/>
        <v>66.41666666666697</v>
      </c>
      <c r="O407" s="480">
        <f t="shared" si="94"/>
        <v>-106.91666666666697</v>
      </c>
      <c r="P407" s="480">
        <f t="shared" si="94"/>
        <v>28.41666666666697</v>
      </c>
      <c r="Q407" s="480">
        <f t="shared" si="94"/>
        <v>2.9292929292932968</v>
      </c>
      <c r="R407" s="480">
        <f t="shared" si="94"/>
        <v>-56.380952380952294</v>
      </c>
      <c r="S407" s="480">
        <f t="shared" si="94"/>
        <v>-125.80882352941171</v>
      </c>
      <c r="T407" s="483">
        <f t="shared" si="94"/>
        <v>-32.027577467338233</v>
      </c>
      <c r="U407" s="408"/>
      <c r="V407" s="409"/>
      <c r="W407" s="408"/>
    </row>
    <row r="408" spans="1:23" s="493" customFormat="1" x14ac:dyDescent="0.2">
      <c r="A408" s="308" t="s">
        <v>52</v>
      </c>
      <c r="B408" s="280">
        <v>65</v>
      </c>
      <c r="C408" s="281">
        <v>65</v>
      </c>
      <c r="D408" s="281">
        <v>65</v>
      </c>
      <c r="E408" s="281">
        <v>16</v>
      </c>
      <c r="F408" s="281">
        <v>65</v>
      </c>
      <c r="G408" s="282">
        <v>65</v>
      </c>
      <c r="H408" s="280">
        <v>64</v>
      </c>
      <c r="I408" s="281">
        <v>65</v>
      </c>
      <c r="J408" s="281">
        <v>65</v>
      </c>
      <c r="K408" s="281">
        <v>16</v>
      </c>
      <c r="L408" s="281">
        <v>65</v>
      </c>
      <c r="M408" s="282">
        <v>64</v>
      </c>
      <c r="N408" s="458">
        <v>65</v>
      </c>
      <c r="O408" s="281">
        <v>65</v>
      </c>
      <c r="P408" s="281">
        <v>65</v>
      </c>
      <c r="Q408" s="281">
        <v>16</v>
      </c>
      <c r="R408" s="281">
        <v>65</v>
      </c>
      <c r="S408" s="328">
        <v>65</v>
      </c>
      <c r="T408" s="329">
        <f>SUM(B408:S408)</f>
        <v>1021</v>
      </c>
      <c r="U408" s="493" t="s">
        <v>56</v>
      </c>
      <c r="V408" s="330">
        <f>T395-T408</f>
        <v>0</v>
      </c>
      <c r="W408" s="331">
        <f>V408/T395</f>
        <v>0</v>
      </c>
    </row>
    <row r="409" spans="1:23" s="493" customFormat="1" x14ac:dyDescent="0.2">
      <c r="A409" s="308" t="s">
        <v>28</v>
      </c>
      <c r="B409" s="231">
        <v>137.5</v>
      </c>
      <c r="C409" s="289">
        <v>137.5</v>
      </c>
      <c r="D409" s="289">
        <v>136.5</v>
      </c>
      <c r="E409" s="289">
        <v>137.5</v>
      </c>
      <c r="F409" s="289">
        <v>136.5</v>
      </c>
      <c r="G409" s="232">
        <v>135</v>
      </c>
      <c r="H409" s="231">
        <v>136.5</v>
      </c>
      <c r="I409" s="289">
        <v>136</v>
      </c>
      <c r="J409" s="289">
        <v>135</v>
      </c>
      <c r="K409" s="289">
        <v>137</v>
      </c>
      <c r="L409" s="289">
        <v>134</v>
      </c>
      <c r="M409" s="232">
        <v>135</v>
      </c>
      <c r="N409" s="459">
        <v>137.5</v>
      </c>
      <c r="O409" s="289">
        <v>137.5</v>
      </c>
      <c r="P409" s="289">
        <v>137</v>
      </c>
      <c r="Q409" s="289">
        <v>137</v>
      </c>
      <c r="R409" s="289">
        <v>134.5</v>
      </c>
      <c r="S409" s="289">
        <v>135</v>
      </c>
      <c r="T409" s="235"/>
      <c r="U409" s="493" t="s">
        <v>57</v>
      </c>
      <c r="V409" s="493">
        <v>136.06</v>
      </c>
    </row>
    <row r="410" spans="1:23" s="493" customFormat="1" ht="13.5" thickBot="1" x14ac:dyDescent="0.25">
      <c r="A410" s="311" t="s">
        <v>26</v>
      </c>
      <c r="B410" s="229">
        <f t="shared" ref="B410:S410" si="95">B409-B396</f>
        <v>0</v>
      </c>
      <c r="C410" s="230">
        <f t="shared" si="95"/>
        <v>0</v>
      </c>
      <c r="D410" s="230">
        <f t="shared" si="95"/>
        <v>0</v>
      </c>
      <c r="E410" s="230">
        <f t="shared" si="95"/>
        <v>0</v>
      </c>
      <c r="F410" s="230">
        <f t="shared" si="95"/>
        <v>0</v>
      </c>
      <c r="G410" s="466">
        <f t="shared" si="95"/>
        <v>0</v>
      </c>
      <c r="H410" s="229">
        <f t="shared" si="95"/>
        <v>0</v>
      </c>
      <c r="I410" s="230">
        <f t="shared" si="95"/>
        <v>0</v>
      </c>
      <c r="J410" s="230">
        <f t="shared" si="95"/>
        <v>0</v>
      </c>
      <c r="K410" s="230">
        <f t="shared" si="95"/>
        <v>0</v>
      </c>
      <c r="L410" s="230">
        <f t="shared" si="95"/>
        <v>0</v>
      </c>
      <c r="M410" s="466">
        <f t="shared" si="95"/>
        <v>0</v>
      </c>
      <c r="N410" s="460">
        <f t="shared" si="95"/>
        <v>0</v>
      </c>
      <c r="O410" s="230">
        <f t="shared" si="95"/>
        <v>0</v>
      </c>
      <c r="P410" s="230">
        <f t="shared" si="95"/>
        <v>0</v>
      </c>
      <c r="Q410" s="230">
        <f t="shared" si="95"/>
        <v>0</v>
      </c>
      <c r="R410" s="230">
        <f t="shared" si="95"/>
        <v>0</v>
      </c>
      <c r="S410" s="230">
        <f t="shared" si="95"/>
        <v>0</v>
      </c>
      <c r="T410" s="236"/>
      <c r="U410" s="493" t="s">
        <v>26</v>
      </c>
      <c r="V410" s="493">
        <f>V409-V396</f>
        <v>-6.0000000000002274E-2</v>
      </c>
    </row>
    <row r="412" spans="1:23" ht="13.5" thickBot="1" x14ac:dyDescent="0.25"/>
    <row r="413" spans="1:23" ht="13.5" thickBot="1" x14ac:dyDescent="0.25">
      <c r="A413" s="295" t="s">
        <v>151</v>
      </c>
      <c r="B413" s="529" t="s">
        <v>53</v>
      </c>
      <c r="C413" s="530"/>
      <c r="D413" s="530"/>
      <c r="E413" s="530"/>
      <c r="F413" s="530"/>
      <c r="G413" s="531"/>
      <c r="H413" s="529" t="s">
        <v>53</v>
      </c>
      <c r="I413" s="530"/>
      <c r="J413" s="530"/>
      <c r="K413" s="530"/>
      <c r="L413" s="530"/>
      <c r="M413" s="531"/>
      <c r="N413" s="529" t="s">
        <v>53</v>
      </c>
      <c r="O413" s="530"/>
      <c r="P413" s="530"/>
      <c r="Q413" s="530"/>
      <c r="R413" s="530"/>
      <c r="S413" s="531"/>
      <c r="T413" s="313" t="s">
        <v>0</v>
      </c>
      <c r="U413" s="494"/>
      <c r="V413" s="494"/>
      <c r="W413" s="494"/>
    </row>
    <row r="414" spans="1:23" x14ac:dyDescent="0.2">
      <c r="A414" s="226" t="s">
        <v>54</v>
      </c>
      <c r="B414" s="315">
        <v>1</v>
      </c>
      <c r="C414" s="451">
        <v>2</v>
      </c>
      <c r="D414" s="451">
        <v>3</v>
      </c>
      <c r="E414" s="451">
        <v>4</v>
      </c>
      <c r="F414" s="451">
        <v>5</v>
      </c>
      <c r="G414" s="461">
        <v>6</v>
      </c>
      <c r="H414" s="315">
        <v>7</v>
      </c>
      <c r="I414" s="451">
        <v>8</v>
      </c>
      <c r="J414" s="451">
        <v>9</v>
      </c>
      <c r="K414" s="451">
        <v>10</v>
      </c>
      <c r="L414" s="451">
        <v>11</v>
      </c>
      <c r="M414" s="461">
        <v>12</v>
      </c>
      <c r="N414" s="451">
        <v>13</v>
      </c>
      <c r="O414" s="451">
        <v>14</v>
      </c>
      <c r="P414" s="451">
        <v>15</v>
      </c>
      <c r="Q414" s="451">
        <v>16</v>
      </c>
      <c r="R414" s="451">
        <v>17</v>
      </c>
      <c r="S414" s="451">
        <v>18</v>
      </c>
      <c r="T414" s="237"/>
      <c r="U414" s="494"/>
      <c r="V414" s="494"/>
      <c r="W414" s="494"/>
    </row>
    <row r="415" spans="1:23" x14ac:dyDescent="0.2">
      <c r="A415" s="301" t="s">
        <v>3</v>
      </c>
      <c r="B415" s="316">
        <v>4190</v>
      </c>
      <c r="C415" s="452">
        <v>4190</v>
      </c>
      <c r="D415" s="452">
        <v>4190</v>
      </c>
      <c r="E415" s="452">
        <v>4190</v>
      </c>
      <c r="F415" s="452">
        <v>4190</v>
      </c>
      <c r="G415" s="462">
        <v>4190</v>
      </c>
      <c r="H415" s="316">
        <v>4190</v>
      </c>
      <c r="I415" s="452">
        <v>4190</v>
      </c>
      <c r="J415" s="452">
        <v>4190</v>
      </c>
      <c r="K415" s="452">
        <v>4190</v>
      </c>
      <c r="L415" s="452">
        <v>4190</v>
      </c>
      <c r="M415" s="462">
        <v>4190</v>
      </c>
      <c r="N415" s="452">
        <v>4190</v>
      </c>
      <c r="O415" s="452">
        <v>4190</v>
      </c>
      <c r="P415" s="317">
        <v>4190</v>
      </c>
      <c r="Q415" s="318">
        <v>4190</v>
      </c>
      <c r="R415" s="318">
        <v>4190</v>
      </c>
      <c r="S415" s="318">
        <v>4190</v>
      </c>
      <c r="T415" s="319">
        <v>4190</v>
      </c>
      <c r="U415" s="494"/>
      <c r="V415" s="494"/>
      <c r="W415" s="494"/>
    </row>
    <row r="416" spans="1:23" x14ac:dyDescent="0.2">
      <c r="A416" s="303" t="s">
        <v>6</v>
      </c>
      <c r="B416" s="320">
        <v>4449.333333333333</v>
      </c>
      <c r="C416" s="453">
        <v>4340.666666666667</v>
      </c>
      <c r="D416" s="453">
        <v>4429.166666666667</v>
      </c>
      <c r="E416" s="453">
        <v>4394.2857142857147</v>
      </c>
      <c r="F416" s="453">
        <v>4446.666666666667</v>
      </c>
      <c r="G416" s="463">
        <v>4392.666666666667</v>
      </c>
      <c r="H416" s="320">
        <v>4618</v>
      </c>
      <c r="I416" s="453">
        <v>4354.666666666667</v>
      </c>
      <c r="J416" s="453">
        <v>4720</v>
      </c>
      <c r="K416" s="453">
        <v>4556.666666666667</v>
      </c>
      <c r="L416" s="453">
        <v>4362.666666666667</v>
      </c>
      <c r="M416" s="463">
        <v>4510</v>
      </c>
      <c r="N416" s="453">
        <v>4323.333333333333</v>
      </c>
      <c r="O416" s="453">
        <v>4365.333333333333</v>
      </c>
      <c r="P416" s="321">
        <v>4578.666666666667</v>
      </c>
      <c r="Q416" s="321">
        <v>4285.5600000000004</v>
      </c>
      <c r="R416" s="321">
        <v>4360.666666666667</v>
      </c>
      <c r="S416" s="321">
        <v>4441.333333333333</v>
      </c>
      <c r="T416" s="261">
        <v>4446.2660944206009</v>
      </c>
      <c r="U416" s="494"/>
      <c r="V416" s="494"/>
      <c r="W416" s="494"/>
    </row>
    <row r="417" spans="1:23" x14ac:dyDescent="0.2">
      <c r="A417" s="226" t="s">
        <v>7</v>
      </c>
      <c r="B417" s="322">
        <v>80</v>
      </c>
      <c r="C417" s="454">
        <v>80</v>
      </c>
      <c r="D417" s="454">
        <v>91.666666666666671</v>
      </c>
      <c r="E417" s="454">
        <v>100</v>
      </c>
      <c r="F417" s="454">
        <v>93.333333333333329</v>
      </c>
      <c r="G417" s="464">
        <v>80</v>
      </c>
      <c r="H417" s="322">
        <v>100</v>
      </c>
      <c r="I417" s="454">
        <v>93.333333333333329</v>
      </c>
      <c r="J417" s="454">
        <v>100</v>
      </c>
      <c r="K417" s="454">
        <v>100</v>
      </c>
      <c r="L417" s="454">
        <v>93.333333333333329</v>
      </c>
      <c r="M417" s="464">
        <v>92.857142857142861</v>
      </c>
      <c r="N417" s="454">
        <v>86.666666666666671</v>
      </c>
      <c r="O417" s="454">
        <v>93.333333333333329</v>
      </c>
      <c r="P417" s="323">
        <v>100</v>
      </c>
      <c r="Q417" s="324">
        <v>72.727272727272734</v>
      </c>
      <c r="R417" s="324">
        <v>80</v>
      </c>
      <c r="S417" s="324">
        <v>86.666666666666671</v>
      </c>
      <c r="T417" s="325">
        <v>85.836909871244629</v>
      </c>
      <c r="U417" s="494"/>
      <c r="V417" s="494"/>
      <c r="W417" s="494"/>
    </row>
    <row r="418" spans="1:23" x14ac:dyDescent="0.2">
      <c r="A418" s="226" t="s">
        <v>8</v>
      </c>
      <c r="B418" s="266">
        <v>7.7824052763393992E-2</v>
      </c>
      <c r="C418" s="455">
        <v>6.2059864199395839E-2</v>
      </c>
      <c r="D418" s="455">
        <v>5.931697568964648E-2</v>
      </c>
      <c r="E418" s="455">
        <v>4.0542151542574886E-2</v>
      </c>
      <c r="F418" s="455">
        <v>4.7999432064713306E-2</v>
      </c>
      <c r="G418" s="465">
        <v>7.5757064794808746E-2</v>
      </c>
      <c r="H418" s="266">
        <v>3.8046060713218727E-2</v>
      </c>
      <c r="I418" s="455">
        <v>6.5816586784651021E-2</v>
      </c>
      <c r="J418" s="455">
        <v>5.054388800277991E-2</v>
      </c>
      <c r="K418" s="455">
        <v>4.8722240834957048E-2</v>
      </c>
      <c r="L418" s="455">
        <v>5.6205643860337197E-2</v>
      </c>
      <c r="M418" s="465">
        <v>6.2332640387345178E-2</v>
      </c>
      <c r="N418" s="455">
        <v>5.6529285539648338E-2</v>
      </c>
      <c r="O418" s="455">
        <v>6.1688777347578147E-2</v>
      </c>
      <c r="P418" s="267">
        <v>4.3343680348731657E-2</v>
      </c>
      <c r="Q418" s="326">
        <v>7.6552557410240515E-2</v>
      </c>
      <c r="R418" s="326">
        <v>7.6871437051086011E-2</v>
      </c>
      <c r="S418" s="326">
        <v>5.9683710155366776E-2</v>
      </c>
      <c r="T418" s="327">
        <v>6.4520074292848617E-2</v>
      </c>
      <c r="U418" s="494"/>
      <c r="V418" s="494"/>
      <c r="W418" s="494"/>
    </row>
    <row r="419" spans="1:23" x14ac:dyDescent="0.2">
      <c r="A419" s="303" t="s">
        <v>1</v>
      </c>
      <c r="B419" s="270">
        <f t="shared" ref="B419:T419" si="96">B416/B415*100-100</f>
        <v>6.1893396976929012</v>
      </c>
      <c r="C419" s="271">
        <f t="shared" si="96"/>
        <v>3.5958631662688987</v>
      </c>
      <c r="D419" s="271">
        <f t="shared" si="96"/>
        <v>5.7080350039777414</v>
      </c>
      <c r="E419" s="271">
        <f t="shared" si="96"/>
        <v>4.8755540402318616</v>
      </c>
      <c r="F419" s="271">
        <f t="shared" si="96"/>
        <v>6.1256961018297602</v>
      </c>
      <c r="G419" s="272">
        <f t="shared" si="96"/>
        <v>4.8369132856006587</v>
      </c>
      <c r="H419" s="270">
        <f t="shared" si="96"/>
        <v>10.214797136038186</v>
      </c>
      <c r="I419" s="271">
        <f t="shared" si="96"/>
        <v>3.9299920445505307</v>
      </c>
      <c r="J419" s="271">
        <f t="shared" si="96"/>
        <v>12.649164677804308</v>
      </c>
      <c r="K419" s="271">
        <f t="shared" si="96"/>
        <v>8.7509944311853616</v>
      </c>
      <c r="L419" s="271">
        <f t="shared" si="96"/>
        <v>4.1209228321400246</v>
      </c>
      <c r="M419" s="272">
        <f t="shared" si="96"/>
        <v>7.6372315035799545</v>
      </c>
      <c r="N419" s="456">
        <f t="shared" si="96"/>
        <v>3.182179793158312</v>
      </c>
      <c r="O419" s="271">
        <f t="shared" si="96"/>
        <v>4.1845664280031798</v>
      </c>
      <c r="P419" s="271">
        <f t="shared" si="96"/>
        <v>9.2760540970565017</v>
      </c>
      <c r="Q419" s="271">
        <f t="shared" si="96"/>
        <v>2.2806682577565738</v>
      </c>
      <c r="R419" s="271">
        <f t="shared" si="96"/>
        <v>4.0731901352426547</v>
      </c>
      <c r="S419" s="271">
        <f t="shared" si="96"/>
        <v>5.9984089101034215</v>
      </c>
      <c r="T419" s="273">
        <f t="shared" si="96"/>
        <v>6.1161359050262689</v>
      </c>
      <c r="U419" s="494"/>
      <c r="V419" s="494"/>
      <c r="W419" s="494"/>
    </row>
    <row r="420" spans="1:23" ht="13.5" thickBot="1" x14ac:dyDescent="0.25">
      <c r="A420" s="226" t="s">
        <v>27</v>
      </c>
      <c r="B420" s="479">
        <f t="shared" ref="B420:T420" si="97">B416-B403</f>
        <v>144</v>
      </c>
      <c r="C420" s="480">
        <f t="shared" si="97"/>
        <v>160.66666666666697</v>
      </c>
      <c r="D420" s="480">
        <f t="shared" si="97"/>
        <v>179.16666666666697</v>
      </c>
      <c r="E420" s="480">
        <f t="shared" si="97"/>
        <v>362.85714285714312</v>
      </c>
      <c r="F420" s="480">
        <f t="shared" si="97"/>
        <v>165.33333333333394</v>
      </c>
      <c r="G420" s="481">
        <f t="shared" si="97"/>
        <v>17.33333333333394</v>
      </c>
      <c r="H420" s="479">
        <f t="shared" si="97"/>
        <v>255.14285714285688</v>
      </c>
      <c r="I420" s="480">
        <f t="shared" si="97"/>
        <v>-79.33333333333303</v>
      </c>
      <c r="J420" s="480">
        <f t="shared" si="97"/>
        <v>117.33333333333303</v>
      </c>
      <c r="K420" s="480">
        <f t="shared" si="97"/>
        <v>321.11111111111131</v>
      </c>
      <c r="L420" s="480">
        <f t="shared" si="97"/>
        <v>-112.33333333333303</v>
      </c>
      <c r="M420" s="481">
        <f t="shared" si="97"/>
        <v>197.85714285714312</v>
      </c>
      <c r="N420" s="482">
        <f t="shared" si="97"/>
        <v>-9.3333333333339397</v>
      </c>
      <c r="O420" s="480">
        <f t="shared" si="97"/>
        <v>236</v>
      </c>
      <c r="P420" s="480">
        <f t="shared" si="97"/>
        <v>234</v>
      </c>
      <c r="Q420" s="480">
        <f t="shared" si="97"/>
        <v>33.741818181818417</v>
      </c>
      <c r="R420" s="480">
        <f t="shared" si="97"/>
        <v>11.33333333333394</v>
      </c>
      <c r="S420" s="480">
        <f t="shared" si="97"/>
        <v>70.08333333333303</v>
      </c>
      <c r="T420" s="483">
        <f t="shared" si="97"/>
        <v>121.9577940253439</v>
      </c>
      <c r="U420" s="408"/>
      <c r="V420" s="409"/>
      <c r="W420" s="408"/>
    </row>
    <row r="421" spans="1:23" x14ac:dyDescent="0.2">
      <c r="A421" s="308" t="s">
        <v>52</v>
      </c>
      <c r="B421" s="280">
        <v>65</v>
      </c>
      <c r="C421" s="281">
        <v>65</v>
      </c>
      <c r="D421" s="281">
        <v>65</v>
      </c>
      <c r="E421" s="281">
        <v>16</v>
      </c>
      <c r="F421" s="281">
        <v>65</v>
      </c>
      <c r="G421" s="282">
        <v>65</v>
      </c>
      <c r="H421" s="280">
        <v>64</v>
      </c>
      <c r="I421" s="281">
        <v>65</v>
      </c>
      <c r="J421" s="281">
        <v>65</v>
      </c>
      <c r="K421" s="281">
        <v>16</v>
      </c>
      <c r="L421" s="281">
        <v>65</v>
      </c>
      <c r="M421" s="282">
        <v>64</v>
      </c>
      <c r="N421" s="458">
        <v>65</v>
      </c>
      <c r="O421" s="281">
        <v>65</v>
      </c>
      <c r="P421" s="281">
        <v>65</v>
      </c>
      <c r="Q421" s="281">
        <v>16</v>
      </c>
      <c r="R421" s="281">
        <v>65</v>
      </c>
      <c r="S421" s="328">
        <v>65</v>
      </c>
      <c r="T421" s="329">
        <f>SUM(B421:S421)</f>
        <v>1021</v>
      </c>
      <c r="U421" s="494" t="s">
        <v>56</v>
      </c>
      <c r="V421" s="330">
        <f>T408-T421</f>
        <v>0</v>
      </c>
      <c r="W421" s="331">
        <f>V421/T408</f>
        <v>0</v>
      </c>
    </row>
    <row r="422" spans="1:23" x14ac:dyDescent="0.2">
      <c r="A422" s="308" t="s">
        <v>28</v>
      </c>
      <c r="B422" s="231">
        <v>138</v>
      </c>
      <c r="C422" s="289">
        <v>138.5</v>
      </c>
      <c r="D422" s="289">
        <v>137.5</v>
      </c>
      <c r="E422" s="289">
        <v>138.5</v>
      </c>
      <c r="F422" s="289">
        <v>137.5</v>
      </c>
      <c r="G422" s="232">
        <v>136</v>
      </c>
      <c r="H422" s="231">
        <v>137</v>
      </c>
      <c r="I422" s="289">
        <v>137</v>
      </c>
      <c r="J422" s="289">
        <v>135.5</v>
      </c>
      <c r="K422" s="289">
        <v>137.5</v>
      </c>
      <c r="L422" s="289">
        <v>135</v>
      </c>
      <c r="M422" s="232">
        <v>135.5</v>
      </c>
      <c r="N422" s="459">
        <v>138.5</v>
      </c>
      <c r="O422" s="289">
        <v>138.5</v>
      </c>
      <c r="P422" s="289">
        <v>137.5</v>
      </c>
      <c r="Q422" s="289">
        <v>138</v>
      </c>
      <c r="R422" s="289">
        <v>135.5</v>
      </c>
      <c r="S422" s="289">
        <v>136</v>
      </c>
      <c r="T422" s="235"/>
      <c r="U422" s="494" t="s">
        <v>57</v>
      </c>
      <c r="V422" s="494">
        <v>136.1</v>
      </c>
      <c r="W422" s="494"/>
    </row>
    <row r="423" spans="1:23" ht="13.5" thickBot="1" x14ac:dyDescent="0.25">
      <c r="A423" s="311" t="s">
        <v>26</v>
      </c>
      <c r="B423" s="229">
        <f t="shared" ref="B423:S423" si="98">B422-B409</f>
        <v>0.5</v>
      </c>
      <c r="C423" s="230">
        <f t="shared" si="98"/>
        <v>1</v>
      </c>
      <c r="D423" s="230">
        <f t="shared" si="98"/>
        <v>1</v>
      </c>
      <c r="E423" s="230">
        <f t="shared" si="98"/>
        <v>1</v>
      </c>
      <c r="F423" s="230">
        <f t="shared" si="98"/>
        <v>1</v>
      </c>
      <c r="G423" s="466">
        <f t="shared" si="98"/>
        <v>1</v>
      </c>
      <c r="H423" s="229">
        <f t="shared" si="98"/>
        <v>0.5</v>
      </c>
      <c r="I423" s="230">
        <f t="shared" si="98"/>
        <v>1</v>
      </c>
      <c r="J423" s="230">
        <f t="shared" si="98"/>
        <v>0.5</v>
      </c>
      <c r="K423" s="230">
        <f t="shared" si="98"/>
        <v>0.5</v>
      </c>
      <c r="L423" s="230">
        <f t="shared" si="98"/>
        <v>1</v>
      </c>
      <c r="M423" s="466">
        <f t="shared" si="98"/>
        <v>0.5</v>
      </c>
      <c r="N423" s="460">
        <f t="shared" si="98"/>
        <v>1</v>
      </c>
      <c r="O423" s="230">
        <f t="shared" si="98"/>
        <v>1</v>
      </c>
      <c r="P423" s="230">
        <f t="shared" si="98"/>
        <v>0.5</v>
      </c>
      <c r="Q423" s="230">
        <f t="shared" si="98"/>
        <v>1</v>
      </c>
      <c r="R423" s="230">
        <f t="shared" si="98"/>
        <v>1</v>
      </c>
      <c r="S423" s="230">
        <f t="shared" si="98"/>
        <v>1</v>
      </c>
      <c r="T423" s="236"/>
      <c r="U423" s="494" t="s">
        <v>26</v>
      </c>
      <c r="V423" s="494">
        <f>V422-V409</f>
        <v>3.9999999999992042E-2</v>
      </c>
      <c r="W423" s="494"/>
    </row>
    <row r="424" spans="1:23" x14ac:dyDescent="0.2">
      <c r="B424" s="288">
        <v>138</v>
      </c>
      <c r="C424" s="495"/>
      <c r="D424" s="495"/>
      <c r="E424" s="495"/>
      <c r="F424" s="495"/>
      <c r="G424" s="495"/>
      <c r="H424" s="495"/>
      <c r="I424" s="495"/>
      <c r="J424" s="495"/>
      <c r="K424" s="495"/>
      <c r="L424" s="495"/>
      <c r="M424" s="495">
        <v>135.5</v>
      </c>
      <c r="N424" s="495"/>
      <c r="O424" s="495"/>
      <c r="P424" s="495"/>
      <c r="Q424" s="495"/>
      <c r="R424" s="495"/>
      <c r="S424" s="495"/>
    </row>
    <row r="425" spans="1:23" ht="13.5" thickBot="1" x14ac:dyDescent="0.25"/>
    <row r="426" spans="1:23" ht="13.5" thickBot="1" x14ac:dyDescent="0.25">
      <c r="A426" s="295" t="s">
        <v>154</v>
      </c>
      <c r="B426" s="529" t="s">
        <v>53</v>
      </c>
      <c r="C426" s="530"/>
      <c r="D426" s="530"/>
      <c r="E426" s="530"/>
      <c r="F426" s="530"/>
      <c r="G426" s="531"/>
      <c r="H426" s="529" t="s">
        <v>53</v>
      </c>
      <c r="I426" s="530"/>
      <c r="J426" s="530"/>
      <c r="K426" s="530"/>
      <c r="L426" s="530"/>
      <c r="M426" s="531"/>
      <c r="N426" s="529" t="s">
        <v>53</v>
      </c>
      <c r="O426" s="530"/>
      <c r="P426" s="530"/>
      <c r="Q426" s="530"/>
      <c r="R426" s="530"/>
      <c r="S426" s="531"/>
      <c r="T426" s="313" t="s">
        <v>0</v>
      </c>
    </row>
    <row r="427" spans="1:23" x14ac:dyDescent="0.2">
      <c r="A427" s="226" t="s">
        <v>54</v>
      </c>
      <c r="B427" s="315">
        <v>1</v>
      </c>
      <c r="C427" s="451">
        <v>2</v>
      </c>
      <c r="D427" s="451">
        <v>3</v>
      </c>
      <c r="E427" s="451">
        <v>4</v>
      </c>
      <c r="F427" s="451">
        <v>5</v>
      </c>
      <c r="G427" s="461">
        <v>6</v>
      </c>
      <c r="H427" s="315">
        <v>7</v>
      </c>
      <c r="I427" s="451">
        <v>8</v>
      </c>
      <c r="J427" s="451">
        <v>9</v>
      </c>
      <c r="K427" s="451">
        <v>10</v>
      </c>
      <c r="L427" s="451">
        <v>11</v>
      </c>
      <c r="M427" s="461">
        <v>12</v>
      </c>
      <c r="N427" s="451">
        <v>13</v>
      </c>
      <c r="O427" s="451">
        <v>14</v>
      </c>
      <c r="P427" s="451">
        <v>15</v>
      </c>
      <c r="Q427" s="451">
        <v>16</v>
      </c>
      <c r="R427" s="451">
        <v>17</v>
      </c>
      <c r="S427" s="451">
        <v>18</v>
      </c>
      <c r="T427" s="237"/>
    </row>
    <row r="428" spans="1:23" x14ac:dyDescent="0.2">
      <c r="A428" s="301" t="s">
        <v>3</v>
      </c>
      <c r="B428" s="316">
        <v>4205</v>
      </c>
      <c r="C428" s="452">
        <v>4205</v>
      </c>
      <c r="D428" s="452">
        <v>4205</v>
      </c>
      <c r="E428" s="452">
        <v>4205</v>
      </c>
      <c r="F428" s="452">
        <v>4205</v>
      </c>
      <c r="G428" s="462">
        <v>4205</v>
      </c>
      <c r="H428" s="316">
        <v>4205</v>
      </c>
      <c r="I428" s="452">
        <v>4205</v>
      </c>
      <c r="J428" s="452">
        <v>4205</v>
      </c>
      <c r="K428" s="452">
        <v>4205</v>
      </c>
      <c r="L428" s="452">
        <v>4205</v>
      </c>
      <c r="M428" s="462">
        <v>4205</v>
      </c>
      <c r="N428" s="452">
        <v>4205</v>
      </c>
      <c r="O428" s="452">
        <v>4205</v>
      </c>
      <c r="P428" s="317">
        <v>4205</v>
      </c>
      <c r="Q428" s="318">
        <v>4205</v>
      </c>
      <c r="R428" s="318">
        <v>4205</v>
      </c>
      <c r="S428" s="318">
        <v>4205</v>
      </c>
      <c r="T428" s="319">
        <v>4205</v>
      </c>
    </row>
    <row r="429" spans="1:23" x14ac:dyDescent="0.2">
      <c r="A429" s="303" t="s">
        <v>6</v>
      </c>
      <c r="B429" s="320">
        <v>4434.375</v>
      </c>
      <c r="C429" s="453">
        <v>4381.875</v>
      </c>
      <c r="D429" s="453">
        <v>4598.125</v>
      </c>
      <c r="E429" s="453">
        <v>4523.75</v>
      </c>
      <c r="F429" s="453">
        <v>4423.5714285714284</v>
      </c>
      <c r="G429" s="463">
        <v>4451.875</v>
      </c>
      <c r="H429" s="320">
        <v>4534.1176470588234</v>
      </c>
      <c r="I429" s="453">
        <v>4543.333333333333</v>
      </c>
      <c r="J429" s="453">
        <v>4721.4285714285716</v>
      </c>
      <c r="K429" s="453">
        <v>4645</v>
      </c>
      <c r="L429" s="453">
        <v>4579.375</v>
      </c>
      <c r="M429" s="463">
        <v>4455.333333333333</v>
      </c>
      <c r="N429" s="453">
        <v>4452.8571428571431</v>
      </c>
      <c r="O429" s="453">
        <v>4504</v>
      </c>
      <c r="P429" s="321">
        <v>4564</v>
      </c>
      <c r="Q429" s="321">
        <v>4487.5</v>
      </c>
      <c r="R429" s="321">
        <v>4166.363636363636</v>
      </c>
      <c r="S429" s="321">
        <v>4192.2448979591836</v>
      </c>
      <c r="T429" s="261">
        <v>4416.3607594936711</v>
      </c>
    </row>
    <row r="430" spans="1:23" x14ac:dyDescent="0.2">
      <c r="A430" s="226" t="s">
        <v>7</v>
      </c>
      <c r="B430" s="322">
        <v>87.5</v>
      </c>
      <c r="C430" s="454">
        <v>68.75</v>
      </c>
      <c r="D430" s="454">
        <v>87.5</v>
      </c>
      <c r="E430" s="454">
        <v>87.5</v>
      </c>
      <c r="F430" s="454">
        <v>85.714285714285708</v>
      </c>
      <c r="G430" s="464">
        <v>100</v>
      </c>
      <c r="H430" s="322">
        <v>100</v>
      </c>
      <c r="I430" s="454">
        <v>80</v>
      </c>
      <c r="J430" s="454">
        <v>78.571428571428569</v>
      </c>
      <c r="K430" s="454">
        <v>100</v>
      </c>
      <c r="L430" s="454">
        <v>87.5</v>
      </c>
      <c r="M430" s="464">
        <v>80</v>
      </c>
      <c r="N430" s="454">
        <v>78.571428571428569</v>
      </c>
      <c r="O430" s="454">
        <v>93.333333333333329</v>
      </c>
      <c r="P430" s="323">
        <v>86.666666666666671</v>
      </c>
      <c r="Q430" s="324">
        <v>75</v>
      </c>
      <c r="R430" s="324">
        <v>88.63636363636364</v>
      </c>
      <c r="S430" s="324">
        <v>87.755102040816325</v>
      </c>
      <c r="T430" s="325">
        <v>79.113924050632917</v>
      </c>
    </row>
    <row r="431" spans="1:23" x14ac:dyDescent="0.2">
      <c r="A431" s="226" t="s">
        <v>8</v>
      </c>
      <c r="B431" s="266">
        <v>5.8951639138524858E-2</v>
      </c>
      <c r="C431" s="455">
        <v>8.181205880434779E-2</v>
      </c>
      <c r="D431" s="455">
        <v>6.1393413169664658E-2</v>
      </c>
      <c r="E431" s="455">
        <v>6.2990526733857105E-2</v>
      </c>
      <c r="F431" s="455">
        <v>6.8656256035401458E-2</v>
      </c>
      <c r="G431" s="465">
        <v>5.6403882718162338E-2</v>
      </c>
      <c r="H431" s="266">
        <v>5.5311395915246114E-2</v>
      </c>
      <c r="I431" s="455">
        <v>6.7910000747579843E-2</v>
      </c>
      <c r="J431" s="455">
        <v>7.015884003245787E-2</v>
      </c>
      <c r="K431" s="455">
        <v>5.9681017333171632E-2</v>
      </c>
      <c r="L431" s="455">
        <v>7.3841288250034026E-2</v>
      </c>
      <c r="M431" s="465">
        <v>7.1607984707974692E-2</v>
      </c>
      <c r="N431" s="455">
        <v>6.8656508320771567E-2</v>
      </c>
      <c r="O431" s="455">
        <v>5.2651891503357418E-2</v>
      </c>
      <c r="P431" s="267">
        <v>5.3411565241691814E-2</v>
      </c>
      <c r="Q431" s="326">
        <v>7.30272660563583E-2</v>
      </c>
      <c r="R431" s="326">
        <v>6.2364853586725486E-2</v>
      </c>
      <c r="S431" s="326">
        <v>6.4519500236177529E-2</v>
      </c>
      <c r="T431" s="327">
        <v>7.5208605354291816E-2</v>
      </c>
    </row>
    <row r="432" spans="1:23" x14ac:dyDescent="0.2">
      <c r="A432" s="303" t="s">
        <v>1</v>
      </c>
      <c r="B432" s="270">
        <f t="shared" ref="B432:T432" si="99">B429/B428*100-100</f>
        <v>5.4548156956004732</v>
      </c>
      <c r="C432" s="271">
        <f t="shared" si="99"/>
        <v>4.20630202140309</v>
      </c>
      <c r="D432" s="271">
        <f t="shared" si="99"/>
        <v>9.348989298454228</v>
      </c>
      <c r="E432" s="271">
        <f t="shared" si="99"/>
        <v>7.5802615933412625</v>
      </c>
      <c r="F432" s="271">
        <f t="shared" si="99"/>
        <v>5.1978936640054201</v>
      </c>
      <c r="G432" s="272">
        <f t="shared" si="99"/>
        <v>5.870986920332939</v>
      </c>
      <c r="H432" s="270">
        <f t="shared" si="99"/>
        <v>7.8268168147163806</v>
      </c>
      <c r="I432" s="271">
        <f t="shared" si="99"/>
        <v>8.0459770114942586</v>
      </c>
      <c r="J432" s="271">
        <f t="shared" si="99"/>
        <v>12.281297774757945</v>
      </c>
      <c r="K432" s="271">
        <f t="shared" si="99"/>
        <v>10.463733650416174</v>
      </c>
      <c r="L432" s="271">
        <f t="shared" si="99"/>
        <v>8.9030915576694412</v>
      </c>
      <c r="M432" s="272">
        <f t="shared" si="99"/>
        <v>5.9532302814110096</v>
      </c>
      <c r="N432" s="456">
        <f t="shared" si="99"/>
        <v>5.8943434686597556</v>
      </c>
      <c r="O432" s="271">
        <f t="shared" si="99"/>
        <v>7.1105826397146217</v>
      </c>
      <c r="P432" s="271">
        <f t="shared" si="99"/>
        <v>8.537455410225931</v>
      </c>
      <c r="Q432" s="271">
        <f t="shared" si="99"/>
        <v>6.718192627824024</v>
      </c>
      <c r="R432" s="271">
        <f t="shared" si="99"/>
        <v>-0.91881958707166689</v>
      </c>
      <c r="S432" s="271">
        <f t="shared" si="99"/>
        <v>-0.30333179645222685</v>
      </c>
      <c r="T432" s="273">
        <f t="shared" si="99"/>
        <v>5.0264152079351021</v>
      </c>
    </row>
    <row r="433" spans="1:23" ht="13.5" thickBot="1" x14ac:dyDescent="0.25">
      <c r="A433" s="226" t="s">
        <v>27</v>
      </c>
      <c r="B433" s="479">
        <f t="shared" ref="B433:T433" si="100">B429-B416</f>
        <v>-14.95833333333303</v>
      </c>
      <c r="C433" s="480">
        <f t="shared" si="100"/>
        <v>41.20833333333303</v>
      </c>
      <c r="D433" s="480">
        <f t="shared" si="100"/>
        <v>168.95833333333303</v>
      </c>
      <c r="E433" s="480">
        <f t="shared" si="100"/>
        <v>129.46428571428532</v>
      </c>
      <c r="F433" s="480">
        <f t="shared" si="100"/>
        <v>-23.095238095238528</v>
      </c>
      <c r="G433" s="481">
        <f t="shared" si="100"/>
        <v>59.20833333333303</v>
      </c>
      <c r="H433" s="479">
        <f t="shared" si="100"/>
        <v>-83.882352941176578</v>
      </c>
      <c r="I433" s="480">
        <f t="shared" si="100"/>
        <v>188.66666666666606</v>
      </c>
      <c r="J433" s="480">
        <f t="shared" si="100"/>
        <v>1.4285714285715585</v>
      </c>
      <c r="K433" s="480">
        <f t="shared" si="100"/>
        <v>88.33333333333303</v>
      </c>
      <c r="L433" s="480">
        <f t="shared" si="100"/>
        <v>216.70833333333303</v>
      </c>
      <c r="M433" s="481">
        <f t="shared" si="100"/>
        <v>-54.66666666666697</v>
      </c>
      <c r="N433" s="482">
        <f t="shared" si="100"/>
        <v>129.52380952381009</v>
      </c>
      <c r="O433" s="480">
        <f t="shared" si="100"/>
        <v>138.66666666666697</v>
      </c>
      <c r="P433" s="480">
        <f t="shared" si="100"/>
        <v>-14.66666666666697</v>
      </c>
      <c r="Q433" s="480">
        <f t="shared" si="100"/>
        <v>201.9399999999996</v>
      </c>
      <c r="R433" s="480">
        <f t="shared" si="100"/>
        <v>-194.30303030303094</v>
      </c>
      <c r="S433" s="480">
        <f t="shared" si="100"/>
        <v>-249.08843537414941</v>
      </c>
      <c r="T433" s="483">
        <f t="shared" si="100"/>
        <v>-29.905334926929754</v>
      </c>
    </row>
    <row r="434" spans="1:23" x14ac:dyDescent="0.2">
      <c r="A434" s="308" t="s">
        <v>52</v>
      </c>
      <c r="B434" s="280">
        <v>65</v>
      </c>
      <c r="C434" s="281">
        <v>64</v>
      </c>
      <c r="D434" s="281">
        <v>65</v>
      </c>
      <c r="E434" s="281">
        <v>16</v>
      </c>
      <c r="F434" s="281">
        <v>65</v>
      </c>
      <c r="G434" s="282">
        <v>65</v>
      </c>
      <c r="H434" s="280">
        <v>64</v>
      </c>
      <c r="I434" s="281">
        <v>65</v>
      </c>
      <c r="J434" s="281">
        <v>65</v>
      </c>
      <c r="K434" s="281">
        <v>16</v>
      </c>
      <c r="L434" s="281">
        <v>65</v>
      </c>
      <c r="M434" s="282">
        <v>64</v>
      </c>
      <c r="N434" s="458">
        <v>65</v>
      </c>
      <c r="O434" s="281">
        <v>64</v>
      </c>
      <c r="P434" s="281">
        <v>65</v>
      </c>
      <c r="Q434" s="281">
        <v>16</v>
      </c>
      <c r="R434" s="281">
        <v>65</v>
      </c>
      <c r="S434" s="328">
        <v>65</v>
      </c>
      <c r="T434" s="329">
        <f>SUM(B434:S434)</f>
        <v>1019</v>
      </c>
      <c r="U434" s="497" t="s">
        <v>56</v>
      </c>
      <c r="V434" s="330">
        <f>T421-T434</f>
        <v>2</v>
      </c>
      <c r="W434" s="331">
        <f>V434/T421</f>
        <v>1.9588638589618022E-3</v>
      </c>
    </row>
    <row r="435" spans="1:23" x14ac:dyDescent="0.2">
      <c r="A435" s="308" t="s">
        <v>28</v>
      </c>
      <c r="B435" s="231">
        <v>138</v>
      </c>
      <c r="C435" s="289">
        <v>138.5</v>
      </c>
      <c r="D435" s="289">
        <v>137.5</v>
      </c>
      <c r="E435" s="289">
        <v>138.5</v>
      </c>
      <c r="F435" s="289">
        <v>137.5</v>
      </c>
      <c r="G435" s="232">
        <v>136</v>
      </c>
      <c r="H435" s="231">
        <v>137</v>
      </c>
      <c r="I435" s="289">
        <v>137</v>
      </c>
      <c r="J435" s="289">
        <v>135.5</v>
      </c>
      <c r="K435" s="289">
        <v>137.5</v>
      </c>
      <c r="L435" s="289">
        <v>135</v>
      </c>
      <c r="M435" s="232">
        <v>135.5</v>
      </c>
      <c r="N435" s="459">
        <v>138.5</v>
      </c>
      <c r="O435" s="289">
        <v>138.5</v>
      </c>
      <c r="P435" s="289">
        <v>137.5</v>
      </c>
      <c r="Q435" s="289">
        <v>138</v>
      </c>
      <c r="R435" s="289">
        <v>135.5</v>
      </c>
      <c r="S435" s="289">
        <v>136</v>
      </c>
      <c r="T435" s="235"/>
      <c r="U435" s="497" t="s">
        <v>57</v>
      </c>
      <c r="V435" s="497">
        <v>136.9</v>
      </c>
      <c r="W435" s="497"/>
    </row>
    <row r="436" spans="1:23" ht="13.5" thickBot="1" x14ac:dyDescent="0.25">
      <c r="A436" s="311" t="s">
        <v>26</v>
      </c>
      <c r="B436" s="229">
        <f t="shared" ref="B436:S436" si="101">B435-B422</f>
        <v>0</v>
      </c>
      <c r="C436" s="230">
        <f t="shared" si="101"/>
        <v>0</v>
      </c>
      <c r="D436" s="230">
        <f t="shared" si="101"/>
        <v>0</v>
      </c>
      <c r="E436" s="230">
        <f t="shared" si="101"/>
        <v>0</v>
      </c>
      <c r="F436" s="230">
        <f t="shared" si="101"/>
        <v>0</v>
      </c>
      <c r="G436" s="466">
        <f t="shared" si="101"/>
        <v>0</v>
      </c>
      <c r="H436" s="229">
        <f t="shared" si="101"/>
        <v>0</v>
      </c>
      <c r="I436" s="230">
        <f t="shared" si="101"/>
        <v>0</v>
      </c>
      <c r="J436" s="230">
        <f t="shared" si="101"/>
        <v>0</v>
      </c>
      <c r="K436" s="230">
        <f t="shared" si="101"/>
        <v>0</v>
      </c>
      <c r="L436" s="230">
        <f t="shared" si="101"/>
        <v>0</v>
      </c>
      <c r="M436" s="466">
        <f t="shared" si="101"/>
        <v>0</v>
      </c>
      <c r="N436" s="460">
        <f t="shared" si="101"/>
        <v>0</v>
      </c>
      <c r="O436" s="230">
        <f t="shared" si="101"/>
        <v>0</v>
      </c>
      <c r="P436" s="230">
        <f t="shared" si="101"/>
        <v>0</v>
      </c>
      <c r="Q436" s="230">
        <f t="shared" si="101"/>
        <v>0</v>
      </c>
      <c r="R436" s="230">
        <f t="shared" si="101"/>
        <v>0</v>
      </c>
      <c r="S436" s="230">
        <f t="shared" si="101"/>
        <v>0</v>
      </c>
      <c r="T436" s="236"/>
      <c r="U436" s="497" t="s">
        <v>26</v>
      </c>
      <c r="V436" s="497">
        <f>V435-V422</f>
        <v>0.80000000000001137</v>
      </c>
      <c r="W436" s="497"/>
    </row>
    <row r="438" spans="1:23" ht="13.5" thickBot="1" x14ac:dyDescent="0.25"/>
    <row r="439" spans="1:23" s="498" customFormat="1" ht="13.5" thickBot="1" x14ac:dyDescent="0.25">
      <c r="A439" s="295" t="s">
        <v>155</v>
      </c>
      <c r="B439" s="529" t="s">
        <v>53</v>
      </c>
      <c r="C439" s="530"/>
      <c r="D439" s="530"/>
      <c r="E439" s="530"/>
      <c r="F439" s="530"/>
      <c r="G439" s="531"/>
      <c r="H439" s="529" t="s">
        <v>53</v>
      </c>
      <c r="I439" s="530"/>
      <c r="J439" s="530"/>
      <c r="K439" s="530"/>
      <c r="L439" s="530"/>
      <c r="M439" s="531"/>
      <c r="N439" s="529" t="s">
        <v>53</v>
      </c>
      <c r="O439" s="530"/>
      <c r="P439" s="530"/>
      <c r="Q439" s="530"/>
      <c r="R439" s="530"/>
      <c r="S439" s="531"/>
      <c r="T439" s="313" t="s">
        <v>0</v>
      </c>
    </row>
    <row r="440" spans="1:23" s="498" customFormat="1" x14ac:dyDescent="0.2">
      <c r="A440" s="226" t="s">
        <v>54</v>
      </c>
      <c r="B440" s="315">
        <v>1</v>
      </c>
      <c r="C440" s="451">
        <v>2</v>
      </c>
      <c r="D440" s="451">
        <v>3</v>
      </c>
      <c r="E440" s="451">
        <v>4</v>
      </c>
      <c r="F440" s="451">
        <v>5</v>
      </c>
      <c r="G440" s="461">
        <v>6</v>
      </c>
      <c r="H440" s="315">
        <v>7</v>
      </c>
      <c r="I440" s="451">
        <v>8</v>
      </c>
      <c r="J440" s="451">
        <v>9</v>
      </c>
      <c r="K440" s="451">
        <v>10</v>
      </c>
      <c r="L440" s="451">
        <v>11</v>
      </c>
      <c r="M440" s="461">
        <v>12</v>
      </c>
      <c r="N440" s="451">
        <v>13</v>
      </c>
      <c r="O440" s="451">
        <v>14</v>
      </c>
      <c r="P440" s="451">
        <v>15</v>
      </c>
      <c r="Q440" s="451">
        <v>16</v>
      </c>
      <c r="R440" s="451">
        <v>17</v>
      </c>
      <c r="S440" s="451">
        <v>18</v>
      </c>
      <c r="T440" s="237"/>
    </row>
    <row r="441" spans="1:23" s="498" customFormat="1" x14ac:dyDescent="0.2">
      <c r="A441" s="301" t="s">
        <v>3</v>
      </c>
      <c r="B441" s="316">
        <v>4220</v>
      </c>
      <c r="C441" s="452">
        <v>4220</v>
      </c>
      <c r="D441" s="452">
        <v>4220</v>
      </c>
      <c r="E441" s="452">
        <v>4220</v>
      </c>
      <c r="F441" s="452">
        <v>4220</v>
      </c>
      <c r="G441" s="462">
        <v>4220</v>
      </c>
      <c r="H441" s="316">
        <v>4220</v>
      </c>
      <c r="I441" s="452">
        <v>4220</v>
      </c>
      <c r="J441" s="452">
        <v>4220</v>
      </c>
      <c r="K441" s="452">
        <v>4220</v>
      </c>
      <c r="L441" s="452">
        <v>4220</v>
      </c>
      <c r="M441" s="462">
        <v>4220</v>
      </c>
      <c r="N441" s="452">
        <v>4220</v>
      </c>
      <c r="O441" s="452">
        <v>4220</v>
      </c>
      <c r="P441" s="317">
        <v>4220</v>
      </c>
      <c r="Q441" s="318">
        <v>4220</v>
      </c>
      <c r="R441" s="318">
        <v>4220</v>
      </c>
      <c r="S441" s="318">
        <v>4220</v>
      </c>
      <c r="T441" s="319">
        <v>4220</v>
      </c>
    </row>
    <row r="442" spans="1:23" s="498" customFormat="1" x14ac:dyDescent="0.2">
      <c r="A442" s="303" t="s">
        <v>6</v>
      </c>
      <c r="B442" s="320">
        <v>4526.666666666667</v>
      </c>
      <c r="C442" s="453">
        <v>4382</v>
      </c>
      <c r="D442" s="453">
        <v>4481.333333333333</v>
      </c>
      <c r="E442" s="453">
        <v>4303.333333333333</v>
      </c>
      <c r="F442" s="453">
        <v>4485</v>
      </c>
      <c r="G442" s="463">
        <v>4451.333333333333</v>
      </c>
      <c r="H442" s="320">
        <v>4536</v>
      </c>
      <c r="I442" s="453">
        <v>4499.333333333333</v>
      </c>
      <c r="J442" s="453">
        <v>4557.5</v>
      </c>
      <c r="K442" s="453">
        <v>4380</v>
      </c>
      <c r="L442" s="453">
        <v>4425.333333333333</v>
      </c>
      <c r="M442" s="463">
        <v>4444</v>
      </c>
      <c r="N442" s="453">
        <v>4363.125</v>
      </c>
      <c r="O442" s="453">
        <v>4430</v>
      </c>
      <c r="P442" s="321">
        <v>4447.333333333333</v>
      </c>
      <c r="Q442" s="321">
        <v>4398.75</v>
      </c>
      <c r="R442" s="321">
        <v>4475.625</v>
      </c>
      <c r="S442" s="321">
        <v>4476</v>
      </c>
      <c r="T442" s="261">
        <v>4454.9800796812751</v>
      </c>
    </row>
    <row r="443" spans="1:23" s="498" customFormat="1" x14ac:dyDescent="0.2">
      <c r="A443" s="226" t="s">
        <v>7</v>
      </c>
      <c r="B443" s="322">
        <v>73.333333333333329</v>
      </c>
      <c r="C443" s="454">
        <v>93.333333333333329</v>
      </c>
      <c r="D443" s="454">
        <v>93.333333333333329</v>
      </c>
      <c r="E443" s="454">
        <v>100</v>
      </c>
      <c r="F443" s="454">
        <v>85.714285714285708</v>
      </c>
      <c r="G443" s="464">
        <v>86.666666666666671</v>
      </c>
      <c r="H443" s="322">
        <v>93.333333333333329</v>
      </c>
      <c r="I443" s="454">
        <v>93.333333333333329</v>
      </c>
      <c r="J443" s="454">
        <v>81.25</v>
      </c>
      <c r="K443" s="454">
        <v>100</v>
      </c>
      <c r="L443" s="454">
        <v>86.666666666666671</v>
      </c>
      <c r="M443" s="464">
        <v>93.333333333333329</v>
      </c>
      <c r="N443" s="454">
        <v>93.75</v>
      </c>
      <c r="O443" s="454">
        <v>86.666666666666671</v>
      </c>
      <c r="P443" s="323">
        <v>86.666666666666671</v>
      </c>
      <c r="Q443" s="324">
        <v>100</v>
      </c>
      <c r="R443" s="324">
        <v>87.5</v>
      </c>
      <c r="S443" s="324">
        <v>86.666666666666671</v>
      </c>
      <c r="T443" s="325">
        <v>86.852589641434264</v>
      </c>
    </row>
    <row r="444" spans="1:23" s="498" customFormat="1" x14ac:dyDescent="0.2">
      <c r="A444" s="226" t="s">
        <v>8</v>
      </c>
      <c r="B444" s="266">
        <v>7.3142665931304515E-2</v>
      </c>
      <c r="C444" s="455">
        <v>6.1019479566838501E-2</v>
      </c>
      <c r="D444" s="455">
        <v>5.4506986116694509E-2</v>
      </c>
      <c r="E444" s="455">
        <v>4.3762809889467187E-2</v>
      </c>
      <c r="F444" s="455">
        <v>6.5898857538028252E-2</v>
      </c>
      <c r="G444" s="465">
        <v>7.7417960607228456E-2</v>
      </c>
      <c r="H444" s="266">
        <v>6.104114784419569E-2</v>
      </c>
      <c r="I444" s="455">
        <v>5.4486318042138493E-2</v>
      </c>
      <c r="J444" s="455">
        <v>6.2700071831791757E-2</v>
      </c>
      <c r="K444" s="455">
        <v>5.8348538222604988E-2</v>
      </c>
      <c r="L444" s="455">
        <v>7.8399979197150457E-2</v>
      </c>
      <c r="M444" s="465">
        <v>5.3394383258195829E-2</v>
      </c>
      <c r="N444" s="455">
        <v>5.4338195723160912E-2</v>
      </c>
      <c r="O444" s="455">
        <v>6.2481069223394137E-2</v>
      </c>
      <c r="P444" s="267">
        <v>7.0200828446998056E-2</v>
      </c>
      <c r="Q444" s="326">
        <v>3.9953158141930074E-2</v>
      </c>
      <c r="R444" s="326">
        <v>6.1848681499189928E-2</v>
      </c>
      <c r="S444" s="326">
        <v>6.2426991834593271E-2</v>
      </c>
      <c r="T444" s="327">
        <v>6.4113772559899432E-2</v>
      </c>
    </row>
    <row r="445" spans="1:23" s="498" customFormat="1" x14ac:dyDescent="0.2">
      <c r="A445" s="303" t="s">
        <v>1</v>
      </c>
      <c r="B445" s="270">
        <f t="shared" ref="B445:T445" si="102">B442/B441*100-100</f>
        <v>7.2669826224328631</v>
      </c>
      <c r="C445" s="271">
        <f t="shared" si="102"/>
        <v>3.8388625592417043</v>
      </c>
      <c r="D445" s="271">
        <f t="shared" si="102"/>
        <v>6.1927330173775488</v>
      </c>
      <c r="E445" s="271">
        <f t="shared" si="102"/>
        <v>1.9747235387045805</v>
      </c>
      <c r="F445" s="271">
        <f t="shared" si="102"/>
        <v>6.2796208530805586</v>
      </c>
      <c r="G445" s="272">
        <f t="shared" si="102"/>
        <v>5.4818325434439146</v>
      </c>
      <c r="H445" s="270">
        <f t="shared" si="102"/>
        <v>7.4881516587677766</v>
      </c>
      <c r="I445" s="271">
        <f t="shared" si="102"/>
        <v>6.6192733017377492</v>
      </c>
      <c r="J445" s="271">
        <f t="shared" si="102"/>
        <v>7.9976303317535553</v>
      </c>
      <c r="K445" s="271">
        <f t="shared" si="102"/>
        <v>3.7914691943127963</v>
      </c>
      <c r="L445" s="271">
        <f t="shared" si="102"/>
        <v>4.8657187993680822</v>
      </c>
      <c r="M445" s="272">
        <f t="shared" si="102"/>
        <v>5.3080568720379233</v>
      </c>
      <c r="N445" s="456">
        <f t="shared" si="102"/>
        <v>3.3915876777251128</v>
      </c>
      <c r="O445" s="271">
        <f t="shared" si="102"/>
        <v>4.9763033175355389</v>
      </c>
      <c r="P445" s="271">
        <f t="shared" si="102"/>
        <v>5.3870458135860844</v>
      </c>
      <c r="Q445" s="271">
        <f t="shared" si="102"/>
        <v>4.2357819905213319</v>
      </c>
      <c r="R445" s="271">
        <f t="shared" si="102"/>
        <v>6.0574644549762979</v>
      </c>
      <c r="S445" s="271">
        <f t="shared" si="102"/>
        <v>6.0663507109004655</v>
      </c>
      <c r="T445" s="273">
        <f t="shared" si="102"/>
        <v>5.5682483336795059</v>
      </c>
    </row>
    <row r="446" spans="1:23" s="498" customFormat="1" ht="13.5" thickBot="1" x14ac:dyDescent="0.25">
      <c r="A446" s="226" t="s">
        <v>27</v>
      </c>
      <c r="B446" s="479">
        <f t="shared" ref="B446:T446" si="103">B442-B429</f>
        <v>92.29166666666697</v>
      </c>
      <c r="C446" s="480">
        <f t="shared" si="103"/>
        <v>0.125</v>
      </c>
      <c r="D446" s="480">
        <f t="shared" si="103"/>
        <v>-116.79166666666697</v>
      </c>
      <c r="E446" s="480">
        <f t="shared" si="103"/>
        <v>-220.41666666666697</v>
      </c>
      <c r="F446" s="480">
        <f t="shared" si="103"/>
        <v>61.428571428571558</v>
      </c>
      <c r="G446" s="481">
        <f t="shared" si="103"/>
        <v>-0.54166666666696983</v>
      </c>
      <c r="H446" s="479">
        <f t="shared" si="103"/>
        <v>1.8823529411765776</v>
      </c>
      <c r="I446" s="480">
        <f t="shared" si="103"/>
        <v>-44</v>
      </c>
      <c r="J446" s="480">
        <f t="shared" si="103"/>
        <v>-163.92857142857156</v>
      </c>
      <c r="K446" s="480">
        <f t="shared" si="103"/>
        <v>-265</v>
      </c>
      <c r="L446" s="480">
        <f t="shared" si="103"/>
        <v>-154.04166666666697</v>
      </c>
      <c r="M446" s="481">
        <f t="shared" si="103"/>
        <v>-11.33333333333303</v>
      </c>
      <c r="N446" s="482">
        <f t="shared" si="103"/>
        <v>-89.732142857143117</v>
      </c>
      <c r="O446" s="480">
        <f t="shared" si="103"/>
        <v>-74</v>
      </c>
      <c r="P446" s="480">
        <f t="shared" si="103"/>
        <v>-116.66666666666697</v>
      </c>
      <c r="Q446" s="480">
        <f t="shared" si="103"/>
        <v>-88.75</v>
      </c>
      <c r="R446" s="480">
        <f t="shared" si="103"/>
        <v>309.26136363636397</v>
      </c>
      <c r="S446" s="480">
        <f t="shared" si="103"/>
        <v>283.75510204081638</v>
      </c>
      <c r="T446" s="483">
        <f t="shared" si="103"/>
        <v>38.619320187603989</v>
      </c>
    </row>
    <row r="447" spans="1:23" s="498" customFormat="1" x14ac:dyDescent="0.2">
      <c r="A447" s="308" t="s">
        <v>52</v>
      </c>
      <c r="B447" s="280">
        <v>65</v>
      </c>
      <c r="C447" s="281">
        <v>64</v>
      </c>
      <c r="D447" s="281">
        <v>65</v>
      </c>
      <c r="E447" s="281">
        <v>16</v>
      </c>
      <c r="F447" s="281">
        <v>65</v>
      </c>
      <c r="G447" s="282">
        <v>65</v>
      </c>
      <c r="H447" s="280">
        <v>64</v>
      </c>
      <c r="I447" s="281">
        <v>65</v>
      </c>
      <c r="J447" s="281">
        <v>65</v>
      </c>
      <c r="K447" s="281">
        <v>16</v>
      </c>
      <c r="L447" s="281">
        <v>65</v>
      </c>
      <c r="M447" s="282">
        <v>64</v>
      </c>
      <c r="N447" s="458">
        <v>65</v>
      </c>
      <c r="O447" s="281">
        <v>64</v>
      </c>
      <c r="P447" s="281">
        <v>65</v>
      </c>
      <c r="Q447" s="281">
        <v>16</v>
      </c>
      <c r="R447" s="281">
        <v>65</v>
      </c>
      <c r="S447" s="328">
        <v>65</v>
      </c>
      <c r="T447" s="329">
        <f>SUM(B447:S447)</f>
        <v>1019</v>
      </c>
      <c r="U447" s="498" t="s">
        <v>56</v>
      </c>
      <c r="V447" s="330">
        <f>T434-T447</f>
        <v>0</v>
      </c>
      <c r="W447" s="331">
        <f>V447/T434</f>
        <v>0</v>
      </c>
    </row>
    <row r="448" spans="1:23" s="498" customFormat="1" x14ac:dyDescent="0.2">
      <c r="A448" s="308" t="s">
        <v>28</v>
      </c>
      <c r="B448" s="231">
        <v>138</v>
      </c>
      <c r="C448" s="289">
        <v>138.5</v>
      </c>
      <c r="D448" s="289">
        <v>137.5</v>
      </c>
      <c r="E448" s="289">
        <v>138.5</v>
      </c>
      <c r="F448" s="289">
        <v>137.5</v>
      </c>
      <c r="G448" s="232">
        <v>136</v>
      </c>
      <c r="H448" s="231">
        <v>137</v>
      </c>
      <c r="I448" s="289">
        <v>137</v>
      </c>
      <c r="J448" s="289">
        <v>135.5</v>
      </c>
      <c r="K448" s="289">
        <v>137.5</v>
      </c>
      <c r="L448" s="289">
        <v>135</v>
      </c>
      <c r="M448" s="232">
        <v>135.5</v>
      </c>
      <c r="N448" s="459">
        <v>138.5</v>
      </c>
      <c r="O448" s="289">
        <v>138.5</v>
      </c>
      <c r="P448" s="289">
        <v>137.5</v>
      </c>
      <c r="Q448" s="289">
        <v>138</v>
      </c>
      <c r="R448" s="289">
        <v>135.5</v>
      </c>
      <c r="S448" s="289">
        <v>136</v>
      </c>
      <c r="T448" s="235"/>
      <c r="U448" s="498" t="s">
        <v>57</v>
      </c>
      <c r="V448" s="498">
        <v>136.88</v>
      </c>
    </row>
    <row r="449" spans="1:24" s="498" customFormat="1" ht="13.5" thickBot="1" x14ac:dyDescent="0.25">
      <c r="A449" s="311" t="s">
        <v>26</v>
      </c>
      <c r="B449" s="229">
        <f t="shared" ref="B449:S449" si="104">B448-B435</f>
        <v>0</v>
      </c>
      <c r="C449" s="230">
        <f t="shared" si="104"/>
        <v>0</v>
      </c>
      <c r="D449" s="230">
        <f t="shared" si="104"/>
        <v>0</v>
      </c>
      <c r="E449" s="230">
        <f t="shared" si="104"/>
        <v>0</v>
      </c>
      <c r="F449" s="230">
        <f t="shared" si="104"/>
        <v>0</v>
      </c>
      <c r="G449" s="466">
        <f t="shared" si="104"/>
        <v>0</v>
      </c>
      <c r="H449" s="229">
        <f t="shared" si="104"/>
        <v>0</v>
      </c>
      <c r="I449" s="230">
        <f t="shared" si="104"/>
        <v>0</v>
      </c>
      <c r="J449" s="230">
        <f t="shared" si="104"/>
        <v>0</v>
      </c>
      <c r="K449" s="230">
        <f t="shared" si="104"/>
        <v>0</v>
      </c>
      <c r="L449" s="230">
        <f t="shared" si="104"/>
        <v>0</v>
      </c>
      <c r="M449" s="466">
        <f t="shared" si="104"/>
        <v>0</v>
      </c>
      <c r="N449" s="460">
        <f t="shared" si="104"/>
        <v>0</v>
      </c>
      <c r="O449" s="230">
        <f t="shared" si="104"/>
        <v>0</v>
      </c>
      <c r="P449" s="230">
        <f t="shared" si="104"/>
        <v>0</v>
      </c>
      <c r="Q449" s="230">
        <f t="shared" si="104"/>
        <v>0</v>
      </c>
      <c r="R449" s="230">
        <f t="shared" si="104"/>
        <v>0</v>
      </c>
      <c r="S449" s="230">
        <f t="shared" si="104"/>
        <v>0</v>
      </c>
      <c r="T449" s="236"/>
      <c r="U449" s="498" t="s">
        <v>26</v>
      </c>
      <c r="V449" s="498">
        <f>V448-V435</f>
        <v>-2.0000000000010232E-2</v>
      </c>
    </row>
    <row r="451" spans="1:24" ht="13.5" thickBot="1" x14ac:dyDescent="0.25"/>
    <row r="452" spans="1:24" s="499" customFormat="1" ht="13.5" thickBot="1" x14ac:dyDescent="0.25">
      <c r="A452" s="295" t="s">
        <v>156</v>
      </c>
      <c r="B452" s="529" t="s">
        <v>53</v>
      </c>
      <c r="C452" s="530"/>
      <c r="D452" s="530"/>
      <c r="E452" s="530"/>
      <c r="F452" s="530"/>
      <c r="G452" s="531"/>
      <c r="H452" s="529" t="s">
        <v>53</v>
      </c>
      <c r="I452" s="530"/>
      <c r="J452" s="530"/>
      <c r="K452" s="530"/>
      <c r="L452" s="530"/>
      <c r="M452" s="531"/>
      <c r="N452" s="529" t="s">
        <v>53</v>
      </c>
      <c r="O452" s="530"/>
      <c r="P452" s="530"/>
      <c r="Q452" s="530"/>
      <c r="R452" s="530"/>
      <c r="S452" s="531"/>
      <c r="T452" s="313" t="s">
        <v>0</v>
      </c>
    </row>
    <row r="453" spans="1:24" s="499" customFormat="1" x14ac:dyDescent="0.2">
      <c r="A453" s="226" t="s">
        <v>54</v>
      </c>
      <c r="B453" s="315">
        <v>1</v>
      </c>
      <c r="C453" s="451">
        <v>2</v>
      </c>
      <c r="D453" s="451">
        <v>3</v>
      </c>
      <c r="E453" s="451">
        <v>4</v>
      </c>
      <c r="F453" s="451">
        <v>5</v>
      </c>
      <c r="G453" s="461">
        <v>6</v>
      </c>
      <c r="H453" s="315">
        <v>7</v>
      </c>
      <c r="I453" s="451">
        <v>8</v>
      </c>
      <c r="J453" s="451">
        <v>9</v>
      </c>
      <c r="K453" s="451">
        <v>10</v>
      </c>
      <c r="L453" s="451">
        <v>11</v>
      </c>
      <c r="M453" s="461">
        <v>12</v>
      </c>
      <c r="N453" s="451">
        <v>13</v>
      </c>
      <c r="O453" s="451">
        <v>14</v>
      </c>
      <c r="P453" s="451">
        <v>15</v>
      </c>
      <c r="Q453" s="451">
        <v>16</v>
      </c>
      <c r="R453" s="451">
        <v>17</v>
      </c>
      <c r="S453" s="451">
        <v>18</v>
      </c>
      <c r="T453" s="237"/>
    </row>
    <row r="454" spans="1:24" s="499" customFormat="1" x14ac:dyDescent="0.2">
      <c r="A454" s="301" t="s">
        <v>3</v>
      </c>
      <c r="B454" s="316">
        <v>4235</v>
      </c>
      <c r="C454" s="452">
        <v>4235</v>
      </c>
      <c r="D454" s="452">
        <v>4235</v>
      </c>
      <c r="E454" s="452">
        <v>4235</v>
      </c>
      <c r="F454" s="452">
        <v>4235</v>
      </c>
      <c r="G454" s="462">
        <v>4235</v>
      </c>
      <c r="H454" s="316">
        <v>4235</v>
      </c>
      <c r="I454" s="452">
        <v>4235</v>
      </c>
      <c r="J454" s="452">
        <v>4235</v>
      </c>
      <c r="K454" s="452">
        <v>4235</v>
      </c>
      <c r="L454" s="452">
        <v>4235</v>
      </c>
      <c r="M454" s="462">
        <v>4235</v>
      </c>
      <c r="N454" s="452">
        <v>4235</v>
      </c>
      <c r="O454" s="452">
        <v>4235</v>
      </c>
      <c r="P454" s="317">
        <v>4235</v>
      </c>
      <c r="Q454" s="318">
        <v>4235</v>
      </c>
      <c r="R454" s="318">
        <v>4235</v>
      </c>
      <c r="S454" s="318">
        <v>4235</v>
      </c>
      <c r="T454" s="319">
        <v>4235</v>
      </c>
    </row>
    <row r="455" spans="1:24" s="499" customFormat="1" x14ac:dyDescent="0.2">
      <c r="A455" s="303" t="s">
        <v>6</v>
      </c>
      <c r="B455" s="320">
        <v>4576.4705882352937</v>
      </c>
      <c r="C455" s="453">
        <v>4408</v>
      </c>
      <c r="D455" s="453">
        <v>4582.666666666667</v>
      </c>
      <c r="E455" s="453">
        <v>4626</v>
      </c>
      <c r="F455" s="453">
        <v>4505</v>
      </c>
      <c r="G455" s="463">
        <v>4470.666666666667</v>
      </c>
      <c r="H455" s="320">
        <v>4562.666666666667</v>
      </c>
      <c r="I455" s="453">
        <v>4602.666666666667</v>
      </c>
      <c r="J455" s="453">
        <v>4725.625</v>
      </c>
      <c r="K455" s="453">
        <v>4610</v>
      </c>
      <c r="L455" s="453">
        <v>4506.875</v>
      </c>
      <c r="M455" s="463">
        <v>4706.666666666667</v>
      </c>
      <c r="N455" s="453">
        <v>4664</v>
      </c>
      <c r="O455" s="453">
        <v>4418.666666666667</v>
      </c>
      <c r="P455" s="321">
        <v>4563.75</v>
      </c>
      <c r="Q455" s="321">
        <v>4570</v>
      </c>
      <c r="R455" s="321">
        <v>4588</v>
      </c>
      <c r="S455" s="321">
        <v>4595.333333333333</v>
      </c>
      <c r="T455" s="261">
        <v>4569.6168582375476</v>
      </c>
    </row>
    <row r="456" spans="1:24" s="499" customFormat="1" x14ac:dyDescent="0.2">
      <c r="A456" s="226" t="s">
        <v>7</v>
      </c>
      <c r="B456" s="322">
        <v>82.352941176470594</v>
      </c>
      <c r="C456" s="454">
        <v>93.333333333333329</v>
      </c>
      <c r="D456" s="454">
        <v>93.333333333333329</v>
      </c>
      <c r="E456" s="454">
        <v>100</v>
      </c>
      <c r="F456" s="454">
        <v>68.75</v>
      </c>
      <c r="G456" s="464">
        <v>73.333333333333329</v>
      </c>
      <c r="H456" s="322">
        <v>80</v>
      </c>
      <c r="I456" s="454">
        <v>86.666666666666671</v>
      </c>
      <c r="J456" s="454">
        <v>87.5</v>
      </c>
      <c r="K456" s="454">
        <v>80</v>
      </c>
      <c r="L456" s="454">
        <v>87.5</v>
      </c>
      <c r="M456" s="464">
        <v>93.333333333333329</v>
      </c>
      <c r="N456" s="454">
        <v>93.333333333333329</v>
      </c>
      <c r="O456" s="454">
        <v>86.666666666666671</v>
      </c>
      <c r="P456" s="323">
        <v>81.25</v>
      </c>
      <c r="Q456" s="324">
        <v>100</v>
      </c>
      <c r="R456" s="324">
        <v>73.333333333333329</v>
      </c>
      <c r="S456" s="324">
        <v>93.333333333333329</v>
      </c>
      <c r="T456" s="325">
        <v>85.440613026819918</v>
      </c>
    </row>
    <row r="457" spans="1:24" s="499" customFormat="1" x14ac:dyDescent="0.2">
      <c r="A457" s="226" t="s">
        <v>8</v>
      </c>
      <c r="B457" s="266">
        <v>7.6725421687553072E-2</v>
      </c>
      <c r="C457" s="455">
        <v>5.1494112862501773E-2</v>
      </c>
      <c r="D457" s="455">
        <v>5.8912092898835616E-2</v>
      </c>
      <c r="E457" s="455">
        <v>4.9248701654641215E-2</v>
      </c>
      <c r="F457" s="455">
        <v>7.7026646657273601E-2</v>
      </c>
      <c r="G457" s="465">
        <v>8.4124672462392747E-2</v>
      </c>
      <c r="H457" s="266">
        <v>7.891123818995352E-2</v>
      </c>
      <c r="I457" s="455">
        <v>5.6819309368327367E-2</v>
      </c>
      <c r="J457" s="455">
        <v>5.9289050109004732E-2</v>
      </c>
      <c r="K457" s="455">
        <v>6.9441426376457616E-2</v>
      </c>
      <c r="L457" s="455">
        <v>5.972698720909627E-2</v>
      </c>
      <c r="M457" s="465">
        <v>5.1971616108212312E-2</v>
      </c>
      <c r="N457" s="455">
        <v>5.5662513691260282E-2</v>
      </c>
      <c r="O457" s="455">
        <v>6.0103600674725331E-2</v>
      </c>
      <c r="P457" s="267">
        <v>6.1829910171328009E-2</v>
      </c>
      <c r="Q457" s="326">
        <v>4.7053584440142189E-2</v>
      </c>
      <c r="R457" s="326">
        <v>7.2922488810205702E-2</v>
      </c>
      <c r="S457" s="326">
        <v>6.3264219910151964E-2</v>
      </c>
      <c r="T457" s="327">
        <v>6.7032184196422373E-2</v>
      </c>
    </row>
    <row r="458" spans="1:24" s="499" customFormat="1" x14ac:dyDescent="0.2">
      <c r="A458" s="303" t="s">
        <v>1</v>
      </c>
      <c r="B458" s="270">
        <f t="shared" ref="B458:T458" si="105">B455/B454*100-100</f>
        <v>8.0630599347176712</v>
      </c>
      <c r="C458" s="271">
        <f t="shared" si="105"/>
        <v>4.0850059031877208</v>
      </c>
      <c r="D458" s="271">
        <f t="shared" si="105"/>
        <v>8.2093663911845738</v>
      </c>
      <c r="E458" s="271">
        <f t="shared" si="105"/>
        <v>9.2325855962219521</v>
      </c>
      <c r="F458" s="271">
        <f t="shared" si="105"/>
        <v>6.3754427390791051</v>
      </c>
      <c r="G458" s="272">
        <f t="shared" si="105"/>
        <v>5.5647382920110289</v>
      </c>
      <c r="H458" s="270">
        <f t="shared" si="105"/>
        <v>7.7371113734750168</v>
      </c>
      <c r="I458" s="271">
        <f t="shared" si="105"/>
        <v>8.681621408894145</v>
      </c>
      <c r="J458" s="271">
        <f t="shared" si="105"/>
        <v>11.585005903187721</v>
      </c>
      <c r="K458" s="271">
        <f t="shared" si="105"/>
        <v>8.8547815820543008</v>
      </c>
      <c r="L458" s="271">
        <f t="shared" si="105"/>
        <v>6.4197166469893716</v>
      </c>
      <c r="M458" s="272">
        <f t="shared" si="105"/>
        <v>11.137347500983878</v>
      </c>
      <c r="N458" s="456">
        <f t="shared" si="105"/>
        <v>10.129870129870127</v>
      </c>
      <c r="O458" s="271">
        <f t="shared" si="105"/>
        <v>4.336875245966155</v>
      </c>
      <c r="P458" s="271">
        <f t="shared" si="105"/>
        <v>7.7626918536009413</v>
      </c>
      <c r="Q458" s="271">
        <f t="shared" si="105"/>
        <v>7.9102715466351725</v>
      </c>
      <c r="R458" s="271">
        <f t="shared" si="105"/>
        <v>8.3353010625737909</v>
      </c>
      <c r="S458" s="271">
        <f t="shared" si="105"/>
        <v>8.5084612357339608</v>
      </c>
      <c r="T458" s="273">
        <f t="shared" si="105"/>
        <v>7.9012245156445715</v>
      </c>
    </row>
    <row r="459" spans="1:24" s="499" customFormat="1" ht="13.5" thickBot="1" x14ac:dyDescent="0.25">
      <c r="A459" s="226" t="s">
        <v>27</v>
      </c>
      <c r="B459" s="479">
        <f t="shared" ref="B459:T459" si="106">B455-B442</f>
        <v>49.80392156862672</v>
      </c>
      <c r="C459" s="480">
        <f t="shared" si="106"/>
        <v>26</v>
      </c>
      <c r="D459" s="480">
        <f t="shared" si="106"/>
        <v>101.33333333333394</v>
      </c>
      <c r="E459" s="480">
        <f t="shared" si="106"/>
        <v>322.66666666666697</v>
      </c>
      <c r="F459" s="480">
        <f t="shared" si="106"/>
        <v>20</v>
      </c>
      <c r="G459" s="481">
        <f t="shared" si="106"/>
        <v>19.33333333333394</v>
      </c>
      <c r="H459" s="479">
        <f t="shared" si="106"/>
        <v>26.66666666666697</v>
      </c>
      <c r="I459" s="480">
        <f t="shared" si="106"/>
        <v>103.33333333333394</v>
      </c>
      <c r="J459" s="480">
        <f t="shared" si="106"/>
        <v>168.125</v>
      </c>
      <c r="K459" s="480">
        <f t="shared" si="106"/>
        <v>230</v>
      </c>
      <c r="L459" s="480">
        <f t="shared" si="106"/>
        <v>81.54166666666697</v>
      </c>
      <c r="M459" s="481">
        <f t="shared" si="106"/>
        <v>262.66666666666697</v>
      </c>
      <c r="N459" s="482">
        <f t="shared" si="106"/>
        <v>300.875</v>
      </c>
      <c r="O459" s="480">
        <f t="shared" si="106"/>
        <v>-11.33333333333303</v>
      </c>
      <c r="P459" s="480">
        <f t="shared" si="106"/>
        <v>116.41666666666697</v>
      </c>
      <c r="Q459" s="480">
        <f t="shared" si="106"/>
        <v>171.25</v>
      </c>
      <c r="R459" s="480">
        <f t="shared" si="106"/>
        <v>112.375</v>
      </c>
      <c r="S459" s="480">
        <f t="shared" si="106"/>
        <v>119.33333333333303</v>
      </c>
      <c r="T459" s="483">
        <f t="shared" si="106"/>
        <v>114.63677855627247</v>
      </c>
    </row>
    <row r="460" spans="1:24" s="499" customFormat="1" x14ac:dyDescent="0.2">
      <c r="A460" s="308" t="s">
        <v>52</v>
      </c>
      <c r="B460" s="280">
        <v>65</v>
      </c>
      <c r="C460" s="281">
        <v>64</v>
      </c>
      <c r="D460" s="281">
        <v>65</v>
      </c>
      <c r="E460" s="281">
        <v>16</v>
      </c>
      <c r="F460" s="281">
        <v>65</v>
      </c>
      <c r="G460" s="282">
        <v>65</v>
      </c>
      <c r="H460" s="280">
        <v>64</v>
      </c>
      <c r="I460" s="281">
        <v>65</v>
      </c>
      <c r="J460" s="281">
        <v>65</v>
      </c>
      <c r="K460" s="281">
        <v>16</v>
      </c>
      <c r="L460" s="281">
        <v>65</v>
      </c>
      <c r="M460" s="282">
        <v>63</v>
      </c>
      <c r="N460" s="458">
        <v>65</v>
      </c>
      <c r="O460" s="281">
        <v>64</v>
      </c>
      <c r="P460" s="281">
        <v>65</v>
      </c>
      <c r="Q460" s="281">
        <v>15</v>
      </c>
      <c r="R460" s="281">
        <v>64</v>
      </c>
      <c r="S460" s="328">
        <v>65</v>
      </c>
      <c r="T460" s="329">
        <f>SUM(B460:S460)</f>
        <v>1016</v>
      </c>
      <c r="U460" s="499" t="s">
        <v>56</v>
      </c>
      <c r="V460" s="330">
        <f>T447-T460</f>
        <v>3</v>
      </c>
      <c r="W460" s="331">
        <f>V460/T447</f>
        <v>2.944062806673209E-3</v>
      </c>
      <c r="X460" s="405" t="s">
        <v>158</v>
      </c>
    </row>
    <row r="461" spans="1:24" s="499" customFormat="1" x14ac:dyDescent="0.2">
      <c r="A461" s="308" t="s">
        <v>28</v>
      </c>
      <c r="B461" s="231">
        <v>139</v>
      </c>
      <c r="C461" s="289">
        <v>139.5</v>
      </c>
      <c r="D461" s="289">
        <v>138.5</v>
      </c>
      <c r="E461" s="289">
        <v>139.5</v>
      </c>
      <c r="F461" s="289">
        <v>138.5</v>
      </c>
      <c r="G461" s="232">
        <v>137</v>
      </c>
      <c r="H461" s="231">
        <v>138</v>
      </c>
      <c r="I461" s="289">
        <v>138</v>
      </c>
      <c r="J461" s="289">
        <v>136.5</v>
      </c>
      <c r="K461" s="289">
        <v>138.5</v>
      </c>
      <c r="L461" s="289">
        <v>136</v>
      </c>
      <c r="M461" s="232">
        <v>136.5</v>
      </c>
      <c r="N461" s="459">
        <v>139.5</v>
      </c>
      <c r="O461" s="289">
        <v>139.5</v>
      </c>
      <c r="P461" s="289">
        <v>138.5</v>
      </c>
      <c r="Q461" s="289">
        <v>139</v>
      </c>
      <c r="R461" s="289">
        <v>136.5</v>
      </c>
      <c r="S461" s="289">
        <v>137</v>
      </c>
      <c r="T461" s="235"/>
      <c r="U461" s="499" t="s">
        <v>57</v>
      </c>
      <c r="V461" s="499">
        <v>136.9</v>
      </c>
    </row>
    <row r="462" spans="1:24" s="499" customFormat="1" ht="13.5" thickBot="1" x14ac:dyDescent="0.25">
      <c r="A462" s="311" t="s">
        <v>26</v>
      </c>
      <c r="B462" s="229">
        <f t="shared" ref="B462:S462" si="107">B461-B448</f>
        <v>1</v>
      </c>
      <c r="C462" s="230">
        <f t="shared" si="107"/>
        <v>1</v>
      </c>
      <c r="D462" s="230">
        <f t="shared" si="107"/>
        <v>1</v>
      </c>
      <c r="E462" s="230">
        <f t="shared" si="107"/>
        <v>1</v>
      </c>
      <c r="F462" s="230">
        <f t="shared" si="107"/>
        <v>1</v>
      </c>
      <c r="G462" s="466">
        <f t="shared" si="107"/>
        <v>1</v>
      </c>
      <c r="H462" s="229">
        <f t="shared" si="107"/>
        <v>1</v>
      </c>
      <c r="I462" s="230">
        <f t="shared" si="107"/>
        <v>1</v>
      </c>
      <c r="J462" s="230">
        <f t="shared" si="107"/>
        <v>1</v>
      </c>
      <c r="K462" s="230">
        <f t="shared" si="107"/>
        <v>1</v>
      </c>
      <c r="L462" s="230">
        <f t="shared" si="107"/>
        <v>1</v>
      </c>
      <c r="M462" s="466">
        <f t="shared" si="107"/>
        <v>1</v>
      </c>
      <c r="N462" s="460">
        <f t="shared" si="107"/>
        <v>1</v>
      </c>
      <c r="O462" s="230">
        <f t="shared" si="107"/>
        <v>1</v>
      </c>
      <c r="P462" s="230">
        <f t="shared" si="107"/>
        <v>1</v>
      </c>
      <c r="Q462" s="230">
        <f t="shared" si="107"/>
        <v>1</v>
      </c>
      <c r="R462" s="230">
        <f t="shared" si="107"/>
        <v>1</v>
      </c>
      <c r="S462" s="230">
        <f t="shared" si="107"/>
        <v>1</v>
      </c>
      <c r="T462" s="236"/>
      <c r="U462" s="499" t="s">
        <v>26</v>
      </c>
      <c r="V462" s="499">
        <f>V461-V448</f>
        <v>2.0000000000010232E-2</v>
      </c>
    </row>
    <row r="463" spans="1:24" x14ac:dyDescent="0.2">
      <c r="C463" s="499"/>
      <c r="D463" s="499"/>
      <c r="E463" s="499"/>
      <c r="F463" s="499"/>
      <c r="G463" s="499"/>
      <c r="H463" s="499"/>
      <c r="I463" s="499"/>
      <c r="J463" s="499"/>
      <c r="K463" s="499"/>
      <c r="L463" s="499"/>
      <c r="M463" s="499"/>
      <c r="N463" s="499"/>
      <c r="O463" s="499"/>
      <c r="P463" s="499"/>
      <c r="Q463" s="499"/>
      <c r="R463" s="499"/>
      <c r="S463" s="499"/>
    </row>
    <row r="464" spans="1:24" ht="13.5" thickBot="1" x14ac:dyDescent="0.25"/>
    <row r="465" spans="1:23" s="500" customFormat="1" ht="13.5" thickBot="1" x14ac:dyDescent="0.25">
      <c r="A465" s="295" t="s">
        <v>159</v>
      </c>
      <c r="B465" s="529" t="s">
        <v>53</v>
      </c>
      <c r="C465" s="530"/>
      <c r="D465" s="530"/>
      <c r="E465" s="530"/>
      <c r="F465" s="530"/>
      <c r="G465" s="531"/>
      <c r="H465" s="529" t="s">
        <v>53</v>
      </c>
      <c r="I465" s="530"/>
      <c r="J465" s="530"/>
      <c r="K465" s="530"/>
      <c r="L465" s="530"/>
      <c r="M465" s="531"/>
      <c r="N465" s="529" t="s">
        <v>53</v>
      </c>
      <c r="O465" s="530"/>
      <c r="P465" s="530"/>
      <c r="Q465" s="530"/>
      <c r="R465" s="530"/>
      <c r="S465" s="531"/>
      <c r="T465" s="313" t="s">
        <v>0</v>
      </c>
    </row>
    <row r="466" spans="1:23" s="500" customFormat="1" x14ac:dyDescent="0.2">
      <c r="A466" s="226" t="s">
        <v>54</v>
      </c>
      <c r="B466" s="315">
        <v>1</v>
      </c>
      <c r="C466" s="451">
        <v>2</v>
      </c>
      <c r="D466" s="451">
        <v>3</v>
      </c>
      <c r="E466" s="451">
        <v>4</v>
      </c>
      <c r="F466" s="451">
        <v>5</v>
      </c>
      <c r="G466" s="461">
        <v>6</v>
      </c>
      <c r="H466" s="315">
        <v>7</v>
      </c>
      <c r="I466" s="451">
        <v>8</v>
      </c>
      <c r="J466" s="451">
        <v>9</v>
      </c>
      <c r="K466" s="451">
        <v>10</v>
      </c>
      <c r="L466" s="451">
        <v>11</v>
      </c>
      <c r="M466" s="461">
        <v>12</v>
      </c>
      <c r="N466" s="451">
        <v>13</v>
      </c>
      <c r="O466" s="451">
        <v>14</v>
      </c>
      <c r="P466" s="451">
        <v>15</v>
      </c>
      <c r="Q466" s="451">
        <v>16</v>
      </c>
      <c r="R466" s="451">
        <v>17</v>
      </c>
      <c r="S466" s="451">
        <v>18</v>
      </c>
      <c r="T466" s="237"/>
    </row>
    <row r="467" spans="1:23" s="500" customFormat="1" x14ac:dyDescent="0.2">
      <c r="A467" s="301" t="s">
        <v>3</v>
      </c>
      <c r="B467" s="316">
        <v>4250</v>
      </c>
      <c r="C467" s="452">
        <v>4250</v>
      </c>
      <c r="D467" s="452">
        <v>4250</v>
      </c>
      <c r="E467" s="452">
        <v>4250</v>
      </c>
      <c r="F467" s="452">
        <v>4250</v>
      </c>
      <c r="G467" s="462">
        <v>4250</v>
      </c>
      <c r="H467" s="316">
        <v>4250</v>
      </c>
      <c r="I467" s="452">
        <v>4250</v>
      </c>
      <c r="J467" s="452">
        <v>4250</v>
      </c>
      <c r="K467" s="452">
        <v>4250</v>
      </c>
      <c r="L467" s="452">
        <v>4250</v>
      </c>
      <c r="M467" s="462">
        <v>4250</v>
      </c>
      <c r="N467" s="452">
        <v>4250</v>
      </c>
      <c r="O467" s="452">
        <v>4250</v>
      </c>
      <c r="P467" s="317">
        <v>4250</v>
      </c>
      <c r="Q467" s="318">
        <v>4250</v>
      </c>
      <c r="R467" s="318">
        <v>4250</v>
      </c>
      <c r="S467" s="318">
        <v>4250</v>
      </c>
      <c r="T467" s="319">
        <v>4250</v>
      </c>
    </row>
    <row r="468" spans="1:23" s="500" customFormat="1" x14ac:dyDescent="0.2">
      <c r="A468" s="303" t="s">
        <v>6</v>
      </c>
      <c r="B468" s="320">
        <v>4332.8571428571431</v>
      </c>
      <c r="C468" s="453">
        <v>4632.666666666667</v>
      </c>
      <c r="D468" s="453">
        <v>4640</v>
      </c>
      <c r="E468" s="453">
        <v>4131.4285714285716</v>
      </c>
      <c r="F468" s="453">
        <v>4571.333333333333</v>
      </c>
      <c r="G468" s="463">
        <v>4941.875</v>
      </c>
      <c r="H468" s="320">
        <v>4273.5714285714284</v>
      </c>
      <c r="I468" s="453">
        <v>4503.333333333333</v>
      </c>
      <c r="J468" s="453">
        <v>4579.333333333333</v>
      </c>
      <c r="K468" s="453">
        <v>4223.75</v>
      </c>
      <c r="L468" s="453">
        <v>4789.2857142857147</v>
      </c>
      <c r="M468" s="463">
        <v>5060</v>
      </c>
      <c r="N468" s="453">
        <v>4207.5</v>
      </c>
      <c r="O468" s="453">
        <v>4524.545454545455</v>
      </c>
      <c r="P468" s="321">
        <v>4730</v>
      </c>
      <c r="Q468" s="321">
        <v>4202.5</v>
      </c>
      <c r="R468" s="321">
        <v>4605.333333333333</v>
      </c>
      <c r="S468" s="321">
        <v>4968</v>
      </c>
      <c r="T468" s="261">
        <v>4585.7024793388427</v>
      </c>
    </row>
    <row r="469" spans="1:23" s="500" customFormat="1" x14ac:dyDescent="0.2">
      <c r="A469" s="226" t="s">
        <v>7</v>
      </c>
      <c r="B469" s="322">
        <v>100</v>
      </c>
      <c r="C469" s="454">
        <v>100</v>
      </c>
      <c r="D469" s="454">
        <v>100</v>
      </c>
      <c r="E469" s="454">
        <v>100</v>
      </c>
      <c r="F469" s="454">
        <v>100</v>
      </c>
      <c r="G469" s="464">
        <v>93.75</v>
      </c>
      <c r="H469" s="322">
        <v>100</v>
      </c>
      <c r="I469" s="454">
        <v>86.666666666666671</v>
      </c>
      <c r="J469" s="454">
        <v>100</v>
      </c>
      <c r="K469" s="454">
        <v>100</v>
      </c>
      <c r="L469" s="454">
        <v>100</v>
      </c>
      <c r="M469" s="464">
        <v>100</v>
      </c>
      <c r="N469" s="454">
        <v>100</v>
      </c>
      <c r="O469" s="454">
        <v>100</v>
      </c>
      <c r="P469" s="323">
        <v>100</v>
      </c>
      <c r="Q469" s="324">
        <v>100</v>
      </c>
      <c r="R469" s="324">
        <v>100</v>
      </c>
      <c r="S469" s="324">
        <v>93.333333333333329</v>
      </c>
      <c r="T469" s="325">
        <v>85.537190082644628</v>
      </c>
    </row>
    <row r="470" spans="1:23" s="500" customFormat="1" x14ac:dyDescent="0.2">
      <c r="A470" s="226" t="s">
        <v>8</v>
      </c>
      <c r="B470" s="266">
        <v>3.3324836844030328E-2</v>
      </c>
      <c r="C470" s="455">
        <v>3.1895142709361606E-2</v>
      </c>
      <c r="D470" s="455">
        <v>3.6310475231218081E-2</v>
      </c>
      <c r="E470" s="455">
        <v>2.0268811742397183E-2</v>
      </c>
      <c r="F470" s="455">
        <v>2.3477391177015701E-2</v>
      </c>
      <c r="G470" s="465">
        <v>4.3033895437579663E-2</v>
      </c>
      <c r="H470" s="266">
        <v>3.95091364748534E-2</v>
      </c>
      <c r="I470" s="455">
        <v>5.8793836226416311E-2</v>
      </c>
      <c r="J470" s="455">
        <v>3.737054395880654E-2</v>
      </c>
      <c r="K470" s="455">
        <v>3.793532473271817E-2</v>
      </c>
      <c r="L470" s="455">
        <v>3.0712116858331223E-2</v>
      </c>
      <c r="M470" s="465">
        <v>3.1372545190489216E-2</v>
      </c>
      <c r="N470" s="455">
        <v>4.3334209558442839E-2</v>
      </c>
      <c r="O470" s="455">
        <v>3.7238804486337949E-2</v>
      </c>
      <c r="P470" s="267">
        <v>3.2979165487801526E-2</v>
      </c>
      <c r="Q470" s="326">
        <v>4.006092125480816E-2</v>
      </c>
      <c r="R470" s="326">
        <v>2.4705184051430216E-2</v>
      </c>
      <c r="S470" s="326">
        <v>4.3756934795877493E-2</v>
      </c>
      <c r="T470" s="327">
        <v>6.8685587134878073E-2</v>
      </c>
    </row>
    <row r="471" spans="1:23" s="500" customFormat="1" x14ac:dyDescent="0.2">
      <c r="A471" s="303" t="s">
        <v>1</v>
      </c>
      <c r="B471" s="270">
        <f t="shared" ref="B471:T471" si="108">B468/B467*100-100</f>
        <v>1.9495798319327804</v>
      </c>
      <c r="C471" s="271">
        <f t="shared" si="108"/>
        <v>9.0039215686274616</v>
      </c>
      <c r="D471" s="271">
        <f t="shared" si="108"/>
        <v>9.1764705882353041</v>
      </c>
      <c r="E471" s="271">
        <f t="shared" si="108"/>
        <v>-2.7899159663865447</v>
      </c>
      <c r="F471" s="271">
        <f t="shared" si="108"/>
        <v>7.5607843137254918</v>
      </c>
      <c r="G471" s="272">
        <f t="shared" si="108"/>
        <v>16.279411764705884</v>
      </c>
      <c r="H471" s="270">
        <f t="shared" si="108"/>
        <v>0.55462184873948672</v>
      </c>
      <c r="I471" s="271">
        <f t="shared" si="108"/>
        <v>5.9607843137254832</v>
      </c>
      <c r="J471" s="271">
        <f t="shared" si="108"/>
        <v>7.7490196078431381</v>
      </c>
      <c r="K471" s="271">
        <f t="shared" si="108"/>
        <v>-0.6176470588235361</v>
      </c>
      <c r="L471" s="271">
        <f t="shared" si="108"/>
        <v>12.689075630252105</v>
      </c>
      <c r="M471" s="272">
        <f t="shared" si="108"/>
        <v>19.058823529411768</v>
      </c>
      <c r="N471" s="456">
        <f t="shared" si="108"/>
        <v>-1</v>
      </c>
      <c r="O471" s="271">
        <f t="shared" si="108"/>
        <v>6.4598930481283503</v>
      </c>
      <c r="P471" s="271">
        <f t="shared" si="108"/>
        <v>11.294117647058826</v>
      </c>
      <c r="Q471" s="271">
        <f t="shared" si="108"/>
        <v>-1.1176470588235361</v>
      </c>
      <c r="R471" s="271">
        <f t="shared" si="108"/>
        <v>8.3607843137254889</v>
      </c>
      <c r="S471" s="271">
        <f t="shared" si="108"/>
        <v>16.89411764705882</v>
      </c>
      <c r="T471" s="273">
        <f t="shared" si="108"/>
        <v>7.8988818667963017</v>
      </c>
    </row>
    <row r="472" spans="1:23" s="500" customFormat="1" ht="13.5" thickBot="1" x14ac:dyDescent="0.25">
      <c r="A472" s="226" t="s">
        <v>27</v>
      </c>
      <c r="B472" s="479">
        <f t="shared" ref="B472:T472" si="109">B468-B455</f>
        <v>-243.61344537815057</v>
      </c>
      <c r="C472" s="480">
        <f t="shared" si="109"/>
        <v>224.66666666666697</v>
      </c>
      <c r="D472" s="480">
        <f t="shared" si="109"/>
        <v>57.33333333333303</v>
      </c>
      <c r="E472" s="480">
        <f t="shared" si="109"/>
        <v>-494.57142857142844</v>
      </c>
      <c r="F472" s="480">
        <f t="shared" si="109"/>
        <v>66.33333333333303</v>
      </c>
      <c r="G472" s="481">
        <f t="shared" si="109"/>
        <v>471.20833333333303</v>
      </c>
      <c r="H472" s="479">
        <f t="shared" si="109"/>
        <v>-289.09523809523853</v>
      </c>
      <c r="I472" s="480">
        <f t="shared" si="109"/>
        <v>-99.33333333333394</v>
      </c>
      <c r="J472" s="480">
        <f t="shared" si="109"/>
        <v>-146.29166666666697</v>
      </c>
      <c r="K472" s="480">
        <f t="shared" si="109"/>
        <v>-386.25</v>
      </c>
      <c r="L472" s="480">
        <f t="shared" si="109"/>
        <v>282.41071428571468</v>
      </c>
      <c r="M472" s="481">
        <f t="shared" si="109"/>
        <v>353.33333333333303</v>
      </c>
      <c r="N472" s="482">
        <f t="shared" si="109"/>
        <v>-456.5</v>
      </c>
      <c r="O472" s="480">
        <f t="shared" si="109"/>
        <v>105.87878787878799</v>
      </c>
      <c r="P472" s="480">
        <f t="shared" si="109"/>
        <v>166.25</v>
      </c>
      <c r="Q472" s="480">
        <f t="shared" si="109"/>
        <v>-367.5</v>
      </c>
      <c r="R472" s="480">
        <f t="shared" si="109"/>
        <v>17.33333333333303</v>
      </c>
      <c r="S472" s="480">
        <f t="shared" si="109"/>
        <v>372.66666666666697</v>
      </c>
      <c r="T472" s="483">
        <f t="shared" si="109"/>
        <v>16.085621101295146</v>
      </c>
    </row>
    <row r="473" spans="1:23" s="500" customFormat="1" x14ac:dyDescent="0.2">
      <c r="A473" s="308" t="s">
        <v>52</v>
      </c>
      <c r="B473" s="280">
        <v>60</v>
      </c>
      <c r="C473" s="281">
        <v>61</v>
      </c>
      <c r="D473" s="281">
        <v>62</v>
      </c>
      <c r="E473" s="281">
        <v>16</v>
      </c>
      <c r="F473" s="281">
        <v>62</v>
      </c>
      <c r="G473" s="282">
        <v>62</v>
      </c>
      <c r="H473" s="280">
        <v>60</v>
      </c>
      <c r="I473" s="281">
        <v>60</v>
      </c>
      <c r="J473" s="281">
        <v>60</v>
      </c>
      <c r="K473" s="281">
        <v>15</v>
      </c>
      <c r="L473" s="281">
        <v>63</v>
      </c>
      <c r="M473" s="282">
        <v>62</v>
      </c>
      <c r="N473" s="458">
        <v>61</v>
      </c>
      <c r="O473" s="281">
        <v>61</v>
      </c>
      <c r="P473" s="281">
        <v>62</v>
      </c>
      <c r="Q473" s="281">
        <v>16</v>
      </c>
      <c r="R473" s="281">
        <v>61</v>
      </c>
      <c r="S473" s="328">
        <v>60</v>
      </c>
      <c r="T473" s="329">
        <f>SUM(B473:S473)</f>
        <v>964</v>
      </c>
      <c r="U473" s="500" t="s">
        <v>56</v>
      </c>
      <c r="V473" s="330">
        <f>T460-T473</f>
        <v>52</v>
      </c>
      <c r="W473" s="331">
        <f>V473/T460</f>
        <v>5.1181102362204724E-2</v>
      </c>
    </row>
    <row r="474" spans="1:23" s="500" customFormat="1" x14ac:dyDescent="0.2">
      <c r="A474" s="308" t="s">
        <v>28</v>
      </c>
      <c r="B474" s="231">
        <v>139</v>
      </c>
      <c r="C474" s="289">
        <v>139.5</v>
      </c>
      <c r="D474" s="289">
        <v>138.5</v>
      </c>
      <c r="E474" s="289">
        <v>139.5</v>
      </c>
      <c r="F474" s="289">
        <v>138.5</v>
      </c>
      <c r="G474" s="232">
        <v>137</v>
      </c>
      <c r="H474" s="231">
        <v>138</v>
      </c>
      <c r="I474" s="289">
        <v>138</v>
      </c>
      <c r="J474" s="289">
        <v>136.5</v>
      </c>
      <c r="K474" s="289">
        <v>138.5</v>
      </c>
      <c r="L474" s="289">
        <v>136</v>
      </c>
      <c r="M474" s="232">
        <v>136.5</v>
      </c>
      <c r="N474" s="459">
        <v>139.5</v>
      </c>
      <c r="O474" s="289">
        <v>139.5</v>
      </c>
      <c r="P474" s="289">
        <v>138.5</v>
      </c>
      <c r="Q474" s="289">
        <v>139</v>
      </c>
      <c r="R474" s="289">
        <v>136.5</v>
      </c>
      <c r="S474" s="289">
        <v>137</v>
      </c>
      <c r="T474" s="235"/>
      <c r="U474" s="500" t="s">
        <v>57</v>
      </c>
      <c r="V474" s="500">
        <v>137.85</v>
      </c>
    </row>
    <row r="475" spans="1:23" s="500" customFormat="1" ht="13.5" thickBot="1" x14ac:dyDescent="0.25">
      <c r="A475" s="311" t="s">
        <v>26</v>
      </c>
      <c r="B475" s="229">
        <f t="shared" ref="B475:S475" si="110">B474-B461</f>
        <v>0</v>
      </c>
      <c r="C475" s="230">
        <f t="shared" si="110"/>
        <v>0</v>
      </c>
      <c r="D475" s="230">
        <f t="shared" si="110"/>
        <v>0</v>
      </c>
      <c r="E475" s="230">
        <f t="shared" si="110"/>
        <v>0</v>
      </c>
      <c r="F475" s="230">
        <f t="shared" si="110"/>
        <v>0</v>
      </c>
      <c r="G475" s="466">
        <f t="shared" si="110"/>
        <v>0</v>
      </c>
      <c r="H475" s="229">
        <f t="shared" si="110"/>
        <v>0</v>
      </c>
      <c r="I475" s="230">
        <f t="shared" si="110"/>
        <v>0</v>
      </c>
      <c r="J475" s="230">
        <f t="shared" si="110"/>
        <v>0</v>
      </c>
      <c r="K475" s="230">
        <f t="shared" si="110"/>
        <v>0</v>
      </c>
      <c r="L475" s="230">
        <f t="shared" si="110"/>
        <v>0</v>
      </c>
      <c r="M475" s="466">
        <f t="shared" si="110"/>
        <v>0</v>
      </c>
      <c r="N475" s="460">
        <f t="shared" si="110"/>
        <v>0</v>
      </c>
      <c r="O475" s="230">
        <f t="shared" si="110"/>
        <v>0</v>
      </c>
      <c r="P475" s="230">
        <f t="shared" si="110"/>
        <v>0</v>
      </c>
      <c r="Q475" s="230">
        <f t="shared" si="110"/>
        <v>0</v>
      </c>
      <c r="R475" s="230">
        <f t="shared" si="110"/>
        <v>0</v>
      </c>
      <c r="S475" s="230">
        <f t="shared" si="110"/>
        <v>0</v>
      </c>
      <c r="T475" s="236"/>
      <c r="U475" s="500" t="s">
        <v>26</v>
      </c>
      <c r="V475" s="500">
        <f>V474-V461</f>
        <v>0.94999999999998863</v>
      </c>
    </row>
    <row r="477" spans="1:23" ht="13.5" thickBot="1" x14ac:dyDescent="0.25"/>
    <row r="478" spans="1:23" s="501" customFormat="1" ht="13.5" thickBot="1" x14ac:dyDescent="0.25">
      <c r="A478" s="295" t="s">
        <v>162</v>
      </c>
      <c r="B478" s="529" t="s">
        <v>53</v>
      </c>
      <c r="C478" s="530"/>
      <c r="D478" s="530"/>
      <c r="E478" s="530"/>
      <c r="F478" s="530"/>
      <c r="G478" s="531"/>
      <c r="H478" s="529" t="s">
        <v>53</v>
      </c>
      <c r="I478" s="530"/>
      <c r="J478" s="530"/>
      <c r="K478" s="530"/>
      <c r="L478" s="530"/>
      <c r="M478" s="531"/>
      <c r="N478" s="529" t="s">
        <v>53</v>
      </c>
      <c r="O478" s="530"/>
      <c r="P478" s="530"/>
      <c r="Q478" s="530"/>
      <c r="R478" s="530"/>
      <c r="S478" s="531"/>
      <c r="T478" s="313" t="s">
        <v>0</v>
      </c>
    </row>
    <row r="479" spans="1:23" s="501" customFormat="1" x14ac:dyDescent="0.2">
      <c r="A479" s="226" t="s">
        <v>54</v>
      </c>
      <c r="B479" s="315">
        <v>1</v>
      </c>
      <c r="C479" s="451">
        <v>2</v>
      </c>
      <c r="D479" s="451">
        <v>3</v>
      </c>
      <c r="E479" s="451">
        <v>4</v>
      </c>
      <c r="F479" s="451">
        <v>5</v>
      </c>
      <c r="G479" s="461">
        <v>6</v>
      </c>
      <c r="H479" s="315">
        <v>7</v>
      </c>
      <c r="I479" s="451">
        <v>8</v>
      </c>
      <c r="J479" s="451">
        <v>9</v>
      </c>
      <c r="K479" s="451">
        <v>10</v>
      </c>
      <c r="L479" s="451">
        <v>11</v>
      </c>
      <c r="M479" s="461">
        <v>12</v>
      </c>
      <c r="N479" s="451">
        <v>13</v>
      </c>
      <c r="O479" s="451">
        <v>14</v>
      </c>
      <c r="P479" s="451">
        <v>15</v>
      </c>
      <c r="Q479" s="451">
        <v>16</v>
      </c>
      <c r="R479" s="451">
        <v>17</v>
      </c>
      <c r="S479" s="451">
        <v>18</v>
      </c>
      <c r="T479" s="237"/>
    </row>
    <row r="480" spans="1:23" s="501" customFormat="1" x14ac:dyDescent="0.2">
      <c r="A480" s="301" t="s">
        <v>3</v>
      </c>
      <c r="B480" s="316">
        <v>4265</v>
      </c>
      <c r="C480" s="452">
        <v>4265</v>
      </c>
      <c r="D480" s="452">
        <v>4265</v>
      </c>
      <c r="E480" s="452">
        <v>4265</v>
      </c>
      <c r="F480" s="452">
        <v>4265</v>
      </c>
      <c r="G480" s="462">
        <v>4265</v>
      </c>
      <c r="H480" s="316">
        <v>4265</v>
      </c>
      <c r="I480" s="452">
        <v>4265</v>
      </c>
      <c r="J480" s="452">
        <v>4265</v>
      </c>
      <c r="K480" s="452">
        <v>4265</v>
      </c>
      <c r="L480" s="452">
        <v>4265</v>
      </c>
      <c r="M480" s="462">
        <v>4265</v>
      </c>
      <c r="N480" s="452">
        <v>4265</v>
      </c>
      <c r="O480" s="452">
        <v>4265</v>
      </c>
      <c r="P480" s="317">
        <v>4265</v>
      </c>
      <c r="Q480" s="318">
        <v>4265</v>
      </c>
      <c r="R480" s="318">
        <v>4265</v>
      </c>
      <c r="S480" s="318">
        <v>4265</v>
      </c>
      <c r="T480" s="319">
        <v>4265</v>
      </c>
    </row>
    <row r="481" spans="1:23" s="501" customFormat="1" x14ac:dyDescent="0.2">
      <c r="A481" s="303" t="s">
        <v>6</v>
      </c>
      <c r="B481" s="320">
        <v>4225.8823529411766</v>
      </c>
      <c r="C481" s="453">
        <v>4673.333333333333</v>
      </c>
      <c r="D481" s="453">
        <v>4664.666666666667</v>
      </c>
      <c r="E481" s="453">
        <v>4138</v>
      </c>
      <c r="F481" s="453">
        <v>4640</v>
      </c>
      <c r="G481" s="463">
        <v>5115.333333333333</v>
      </c>
      <c r="H481" s="320">
        <v>4323.333333333333</v>
      </c>
      <c r="I481" s="453">
        <v>4623.5714285714284</v>
      </c>
      <c r="J481" s="453">
        <v>4213.333333333333</v>
      </c>
      <c r="K481" s="453">
        <v>4401</v>
      </c>
      <c r="L481" s="453">
        <v>4681.25</v>
      </c>
      <c r="M481" s="463">
        <v>5080.7142857142853</v>
      </c>
      <c r="N481" s="453">
        <v>4188.666666666667</v>
      </c>
      <c r="O481" s="453">
        <v>4600.666666666667</v>
      </c>
      <c r="P481" s="321">
        <v>4590</v>
      </c>
      <c r="Q481" s="321">
        <v>4253.333333333333</v>
      </c>
      <c r="R481" s="321">
        <v>4640</v>
      </c>
      <c r="S481" s="321">
        <v>4914</v>
      </c>
      <c r="T481" s="261">
        <v>4567.2440944881891</v>
      </c>
    </row>
    <row r="482" spans="1:23" s="501" customFormat="1" x14ac:dyDescent="0.2">
      <c r="A482" s="226" t="s">
        <v>7</v>
      </c>
      <c r="B482" s="322">
        <v>100</v>
      </c>
      <c r="C482" s="454">
        <v>100</v>
      </c>
      <c r="D482" s="454">
        <v>100</v>
      </c>
      <c r="E482" s="454">
        <v>100</v>
      </c>
      <c r="F482" s="454">
        <v>100</v>
      </c>
      <c r="G482" s="464">
        <v>86.666666666666671</v>
      </c>
      <c r="H482" s="322">
        <v>100</v>
      </c>
      <c r="I482" s="454">
        <v>100</v>
      </c>
      <c r="J482" s="454">
        <v>100</v>
      </c>
      <c r="K482" s="454">
        <v>100</v>
      </c>
      <c r="L482" s="454">
        <v>100</v>
      </c>
      <c r="M482" s="464">
        <v>100</v>
      </c>
      <c r="N482" s="454">
        <v>100</v>
      </c>
      <c r="O482" s="454">
        <v>100</v>
      </c>
      <c r="P482" s="323">
        <v>100</v>
      </c>
      <c r="Q482" s="324">
        <v>100</v>
      </c>
      <c r="R482" s="324">
        <v>100</v>
      </c>
      <c r="S482" s="324">
        <v>86.666666666666671</v>
      </c>
      <c r="T482" s="325">
        <v>82.677165354330711</v>
      </c>
    </row>
    <row r="483" spans="1:23" s="501" customFormat="1" x14ac:dyDescent="0.2">
      <c r="A483" s="226" t="s">
        <v>8</v>
      </c>
      <c r="B483" s="266">
        <v>4.2587375828262129E-2</v>
      </c>
      <c r="C483" s="455">
        <v>2.9439864180387118E-2</v>
      </c>
      <c r="D483" s="455">
        <v>3.4857441683946652E-2</v>
      </c>
      <c r="E483" s="455">
        <v>3.4241131472321919E-2</v>
      </c>
      <c r="F483" s="455">
        <v>4.0426412709672711E-2</v>
      </c>
      <c r="G483" s="465">
        <v>5.2760114517195603E-2</v>
      </c>
      <c r="H483" s="266">
        <v>3.5680357981267015E-2</v>
      </c>
      <c r="I483" s="455">
        <v>3.5629137206318932E-2</v>
      </c>
      <c r="J483" s="455">
        <v>2.5616301854206529E-2</v>
      </c>
      <c r="K483" s="455">
        <v>4.1419730356964446E-2</v>
      </c>
      <c r="L483" s="455">
        <v>2.5643912259810987E-2</v>
      </c>
      <c r="M483" s="465">
        <v>3.595115290336437E-2</v>
      </c>
      <c r="N483" s="455">
        <v>3.7352023651021186E-2</v>
      </c>
      <c r="O483" s="455">
        <v>3.1181516084769934E-2</v>
      </c>
      <c r="P483" s="267">
        <v>2.7442910134627716E-2</v>
      </c>
      <c r="Q483" s="326">
        <v>4.9515890278781553E-2</v>
      </c>
      <c r="R483" s="326">
        <v>3.3434127236264641E-2</v>
      </c>
      <c r="S483" s="326">
        <v>5.9986208476227966E-2</v>
      </c>
      <c r="T483" s="327">
        <v>7.3452427261395642E-2</v>
      </c>
    </row>
    <row r="484" spans="1:23" s="501" customFormat="1" x14ac:dyDescent="0.2">
      <c r="A484" s="303" t="s">
        <v>1</v>
      </c>
      <c r="B484" s="270">
        <f t="shared" ref="B484:T484" si="111">B481/B480*100-100</f>
        <v>-0.91717812564650103</v>
      </c>
      <c r="C484" s="271">
        <f t="shared" si="111"/>
        <v>9.5740523642047606</v>
      </c>
      <c r="D484" s="271">
        <f t="shared" si="111"/>
        <v>9.3708479874951252</v>
      </c>
      <c r="E484" s="271">
        <f t="shared" si="111"/>
        <v>-2.9777256740914453</v>
      </c>
      <c r="F484" s="271">
        <f t="shared" si="111"/>
        <v>8.7924970691676521</v>
      </c>
      <c r="G484" s="272">
        <f t="shared" si="111"/>
        <v>19.93747557639702</v>
      </c>
      <c r="H484" s="270">
        <f t="shared" si="111"/>
        <v>1.3677217663149719</v>
      </c>
      <c r="I484" s="271">
        <f t="shared" si="111"/>
        <v>8.4073019594707716</v>
      </c>
      <c r="J484" s="271">
        <f t="shared" si="111"/>
        <v>-1.2114107073075502</v>
      </c>
      <c r="K484" s="271">
        <f t="shared" si="111"/>
        <v>3.188745603751471</v>
      </c>
      <c r="L484" s="271">
        <f t="shared" si="111"/>
        <v>9.7596717467760783</v>
      </c>
      <c r="M484" s="272">
        <f t="shared" si="111"/>
        <v>19.125774577122741</v>
      </c>
      <c r="N484" s="456">
        <f t="shared" si="111"/>
        <v>-1.7897616256350091</v>
      </c>
      <c r="O484" s="271">
        <f t="shared" si="111"/>
        <v>7.8702618210238313</v>
      </c>
      <c r="P484" s="271">
        <f t="shared" si="111"/>
        <v>7.6201641266119537</v>
      </c>
      <c r="Q484" s="271">
        <f t="shared" si="111"/>
        <v>-0.27354435326300575</v>
      </c>
      <c r="R484" s="271">
        <f t="shared" si="111"/>
        <v>8.7924970691676521</v>
      </c>
      <c r="S484" s="271">
        <f t="shared" si="111"/>
        <v>15.216881594372794</v>
      </c>
      <c r="T484" s="273">
        <f t="shared" si="111"/>
        <v>7.0866141732283552</v>
      </c>
    </row>
    <row r="485" spans="1:23" s="501" customFormat="1" ht="13.5" thickBot="1" x14ac:dyDescent="0.25">
      <c r="A485" s="226" t="s">
        <v>27</v>
      </c>
      <c r="B485" s="479">
        <f t="shared" ref="B485:T485" si="112">B481-B468</f>
        <v>-106.97478991596654</v>
      </c>
      <c r="C485" s="480">
        <f t="shared" si="112"/>
        <v>40.66666666666606</v>
      </c>
      <c r="D485" s="480">
        <f t="shared" si="112"/>
        <v>24.66666666666697</v>
      </c>
      <c r="E485" s="480">
        <f t="shared" si="112"/>
        <v>6.5714285714284415</v>
      </c>
      <c r="F485" s="480">
        <f t="shared" si="112"/>
        <v>68.66666666666697</v>
      </c>
      <c r="G485" s="481">
        <f t="shared" si="112"/>
        <v>173.45833333333303</v>
      </c>
      <c r="H485" s="479">
        <f t="shared" si="112"/>
        <v>49.761904761904589</v>
      </c>
      <c r="I485" s="480">
        <f t="shared" si="112"/>
        <v>120.23809523809541</v>
      </c>
      <c r="J485" s="480">
        <f t="shared" si="112"/>
        <v>-366</v>
      </c>
      <c r="K485" s="480">
        <f t="shared" si="112"/>
        <v>177.25</v>
      </c>
      <c r="L485" s="480">
        <f t="shared" si="112"/>
        <v>-108.03571428571468</v>
      </c>
      <c r="M485" s="481">
        <f t="shared" si="112"/>
        <v>20.714285714285325</v>
      </c>
      <c r="N485" s="482">
        <f t="shared" si="112"/>
        <v>-18.83333333333303</v>
      </c>
      <c r="O485" s="480">
        <f t="shared" si="112"/>
        <v>76.121212121212011</v>
      </c>
      <c r="P485" s="480">
        <f t="shared" si="112"/>
        <v>-140</v>
      </c>
      <c r="Q485" s="480">
        <f t="shared" si="112"/>
        <v>50.83333333333303</v>
      </c>
      <c r="R485" s="480">
        <f t="shared" si="112"/>
        <v>34.66666666666697</v>
      </c>
      <c r="S485" s="480">
        <f t="shared" si="112"/>
        <v>-54</v>
      </c>
      <c r="T485" s="483">
        <f t="shared" si="112"/>
        <v>-18.458384850653601</v>
      </c>
    </row>
    <row r="486" spans="1:23" s="501" customFormat="1" x14ac:dyDescent="0.2">
      <c r="A486" s="308" t="s">
        <v>52</v>
      </c>
      <c r="B486" s="280">
        <v>60</v>
      </c>
      <c r="C486" s="281">
        <v>61</v>
      </c>
      <c r="D486" s="281">
        <v>62</v>
      </c>
      <c r="E486" s="281">
        <v>16</v>
      </c>
      <c r="F486" s="281">
        <v>62</v>
      </c>
      <c r="G486" s="282">
        <v>62</v>
      </c>
      <c r="H486" s="280">
        <v>60</v>
      </c>
      <c r="I486" s="281">
        <v>60</v>
      </c>
      <c r="J486" s="281">
        <v>60</v>
      </c>
      <c r="K486" s="281">
        <v>15</v>
      </c>
      <c r="L486" s="281">
        <v>63</v>
      </c>
      <c r="M486" s="282">
        <v>62</v>
      </c>
      <c r="N486" s="458">
        <v>61</v>
      </c>
      <c r="O486" s="281">
        <v>61</v>
      </c>
      <c r="P486" s="281">
        <v>62</v>
      </c>
      <c r="Q486" s="281">
        <v>16</v>
      </c>
      <c r="R486" s="281">
        <v>61</v>
      </c>
      <c r="S486" s="328">
        <v>60</v>
      </c>
      <c r="T486" s="329">
        <f>SUM(B486:S486)</f>
        <v>964</v>
      </c>
      <c r="U486" s="501" t="s">
        <v>56</v>
      </c>
      <c r="V486" s="330">
        <f>T473-T486</f>
        <v>0</v>
      </c>
      <c r="W486" s="331">
        <f>V486/T473</f>
        <v>0</v>
      </c>
    </row>
    <row r="487" spans="1:23" s="501" customFormat="1" x14ac:dyDescent="0.2">
      <c r="A487" s="308" t="s">
        <v>28</v>
      </c>
      <c r="B487" s="231">
        <v>139</v>
      </c>
      <c r="C487" s="289">
        <v>139.5</v>
      </c>
      <c r="D487" s="289">
        <v>138.5</v>
      </c>
      <c r="E487" s="289">
        <v>139.5</v>
      </c>
      <c r="F487" s="289">
        <v>138.5</v>
      </c>
      <c r="G487" s="232">
        <v>137</v>
      </c>
      <c r="H487" s="231">
        <v>138</v>
      </c>
      <c r="I487" s="289">
        <v>138</v>
      </c>
      <c r="J487" s="289">
        <v>136.5</v>
      </c>
      <c r="K487" s="289">
        <v>138.5</v>
      </c>
      <c r="L487" s="289">
        <v>136</v>
      </c>
      <c r="M487" s="232">
        <v>136.5</v>
      </c>
      <c r="N487" s="459">
        <v>139.5</v>
      </c>
      <c r="O487" s="289">
        <v>139.5</v>
      </c>
      <c r="P487" s="289">
        <v>138.5</v>
      </c>
      <c r="Q487" s="289">
        <v>139</v>
      </c>
      <c r="R487" s="289">
        <v>136.5</v>
      </c>
      <c r="S487" s="289">
        <v>137</v>
      </c>
      <c r="T487" s="235"/>
      <c r="U487" s="501" t="s">
        <v>57</v>
      </c>
      <c r="V487" s="501">
        <v>137.91</v>
      </c>
    </row>
    <row r="488" spans="1:23" s="501" customFormat="1" ht="13.5" thickBot="1" x14ac:dyDescent="0.25">
      <c r="A488" s="311" t="s">
        <v>26</v>
      </c>
      <c r="B488" s="229">
        <f t="shared" ref="B488:S488" si="113">B487-B474</f>
        <v>0</v>
      </c>
      <c r="C488" s="230">
        <f t="shared" si="113"/>
        <v>0</v>
      </c>
      <c r="D488" s="230">
        <f t="shared" si="113"/>
        <v>0</v>
      </c>
      <c r="E488" s="230">
        <f t="shared" si="113"/>
        <v>0</v>
      </c>
      <c r="F488" s="230">
        <f t="shared" si="113"/>
        <v>0</v>
      </c>
      <c r="G488" s="466">
        <f t="shared" si="113"/>
        <v>0</v>
      </c>
      <c r="H488" s="229">
        <f t="shared" si="113"/>
        <v>0</v>
      </c>
      <c r="I488" s="230">
        <f t="shared" si="113"/>
        <v>0</v>
      </c>
      <c r="J488" s="230">
        <f t="shared" si="113"/>
        <v>0</v>
      </c>
      <c r="K488" s="230">
        <f t="shared" si="113"/>
        <v>0</v>
      </c>
      <c r="L488" s="230">
        <f t="shared" si="113"/>
        <v>0</v>
      </c>
      <c r="M488" s="466">
        <f t="shared" si="113"/>
        <v>0</v>
      </c>
      <c r="N488" s="460">
        <f t="shared" si="113"/>
        <v>0</v>
      </c>
      <c r="O488" s="230">
        <f t="shared" si="113"/>
        <v>0</v>
      </c>
      <c r="P488" s="230">
        <f t="shared" si="113"/>
        <v>0</v>
      </c>
      <c r="Q488" s="230">
        <f t="shared" si="113"/>
        <v>0</v>
      </c>
      <c r="R488" s="230">
        <f t="shared" si="113"/>
        <v>0</v>
      </c>
      <c r="S488" s="230">
        <f t="shared" si="113"/>
        <v>0</v>
      </c>
      <c r="T488" s="236"/>
      <c r="U488" s="501" t="s">
        <v>26</v>
      </c>
      <c r="V488" s="501">
        <f>V487-V474</f>
        <v>6.0000000000002274E-2</v>
      </c>
    </row>
    <row r="490" spans="1:23" ht="13.5" thickBot="1" x14ac:dyDescent="0.25"/>
    <row r="491" spans="1:23" s="502" customFormat="1" ht="13.5" thickBot="1" x14ac:dyDescent="0.25">
      <c r="A491" s="295" t="s">
        <v>163</v>
      </c>
      <c r="B491" s="529" t="s">
        <v>53</v>
      </c>
      <c r="C491" s="530"/>
      <c r="D491" s="530"/>
      <c r="E491" s="530"/>
      <c r="F491" s="530"/>
      <c r="G491" s="531"/>
      <c r="H491" s="529" t="s">
        <v>53</v>
      </c>
      <c r="I491" s="530"/>
      <c r="J491" s="530"/>
      <c r="K491" s="530"/>
      <c r="L491" s="530"/>
      <c r="M491" s="531"/>
      <c r="N491" s="529" t="s">
        <v>53</v>
      </c>
      <c r="O491" s="530"/>
      <c r="P491" s="530"/>
      <c r="Q491" s="530"/>
      <c r="R491" s="530"/>
      <c r="S491" s="531"/>
      <c r="T491" s="313" t="s">
        <v>0</v>
      </c>
    </row>
    <row r="492" spans="1:23" s="502" customFormat="1" x14ac:dyDescent="0.2">
      <c r="A492" s="226" t="s">
        <v>54</v>
      </c>
      <c r="B492" s="315">
        <v>1</v>
      </c>
      <c r="C492" s="451">
        <v>2</v>
      </c>
      <c r="D492" s="451">
        <v>3</v>
      </c>
      <c r="E492" s="451">
        <v>4</v>
      </c>
      <c r="F492" s="451">
        <v>5</v>
      </c>
      <c r="G492" s="461">
        <v>6</v>
      </c>
      <c r="H492" s="315">
        <v>7</v>
      </c>
      <c r="I492" s="451">
        <v>8</v>
      </c>
      <c r="J492" s="451">
        <v>9</v>
      </c>
      <c r="K492" s="451">
        <v>10</v>
      </c>
      <c r="L492" s="451">
        <v>11</v>
      </c>
      <c r="M492" s="461">
        <v>12</v>
      </c>
      <c r="N492" s="451">
        <v>13</v>
      </c>
      <c r="O492" s="451">
        <v>14</v>
      </c>
      <c r="P492" s="451">
        <v>15</v>
      </c>
      <c r="Q492" s="451">
        <v>16</v>
      </c>
      <c r="R492" s="451">
        <v>17</v>
      </c>
      <c r="S492" s="451">
        <v>18</v>
      </c>
      <c r="T492" s="237"/>
    </row>
    <row r="493" spans="1:23" s="502" customFormat="1" x14ac:dyDescent="0.2">
      <c r="A493" s="301" t="s">
        <v>3</v>
      </c>
      <c r="B493" s="316">
        <v>4280</v>
      </c>
      <c r="C493" s="452">
        <v>4280</v>
      </c>
      <c r="D493" s="452">
        <v>4280</v>
      </c>
      <c r="E493" s="452">
        <v>4280</v>
      </c>
      <c r="F493" s="452">
        <v>4280</v>
      </c>
      <c r="G493" s="462">
        <v>4280</v>
      </c>
      <c r="H493" s="316">
        <v>4280</v>
      </c>
      <c r="I493" s="452">
        <v>4280</v>
      </c>
      <c r="J493" s="452">
        <v>4280</v>
      </c>
      <c r="K493" s="452">
        <v>4280</v>
      </c>
      <c r="L493" s="452">
        <v>4280</v>
      </c>
      <c r="M493" s="462">
        <v>4280</v>
      </c>
      <c r="N493" s="452">
        <v>4280</v>
      </c>
      <c r="O493" s="452">
        <v>4280</v>
      </c>
      <c r="P493" s="317">
        <v>4280</v>
      </c>
      <c r="Q493" s="318">
        <v>4280</v>
      </c>
      <c r="R493" s="318">
        <v>4280</v>
      </c>
      <c r="S493" s="318">
        <v>4280</v>
      </c>
      <c r="T493" s="319">
        <v>4280</v>
      </c>
    </row>
    <row r="494" spans="1:23" s="502" customFormat="1" x14ac:dyDescent="0.2">
      <c r="A494" s="303" t="s">
        <v>6</v>
      </c>
      <c r="B494" s="320">
        <v>4371.4285714285716</v>
      </c>
      <c r="C494" s="453">
        <v>4667.1428571428569</v>
      </c>
      <c r="D494" s="453">
        <v>4729.333333333333</v>
      </c>
      <c r="E494" s="453">
        <v>4132.8571428571431</v>
      </c>
      <c r="F494" s="453">
        <v>4686.666666666667</v>
      </c>
      <c r="G494" s="463">
        <v>4981.333333333333</v>
      </c>
      <c r="H494" s="320">
        <v>4316.4285714285716</v>
      </c>
      <c r="I494" s="453">
        <v>4632.1428571428569</v>
      </c>
      <c r="J494" s="453">
        <v>4674.2857142857147</v>
      </c>
      <c r="K494" s="453">
        <v>4327.5</v>
      </c>
      <c r="L494" s="453">
        <v>4747.1428571428569</v>
      </c>
      <c r="M494" s="463">
        <v>5016.1538461538457</v>
      </c>
      <c r="N494" s="453">
        <v>4231.333333333333</v>
      </c>
      <c r="O494" s="453">
        <v>4632.666666666667</v>
      </c>
      <c r="P494" s="321">
        <v>4787.8571428571431</v>
      </c>
      <c r="Q494" s="321">
        <v>4360</v>
      </c>
      <c r="R494" s="321">
        <v>4654.2857142857147</v>
      </c>
      <c r="S494" s="321">
        <v>5105.7142857142853</v>
      </c>
      <c r="T494" s="261">
        <v>4642.3305084745762</v>
      </c>
    </row>
    <row r="495" spans="1:23" s="502" customFormat="1" x14ac:dyDescent="0.2">
      <c r="A495" s="226" t="s">
        <v>7</v>
      </c>
      <c r="B495" s="322">
        <v>100</v>
      </c>
      <c r="C495" s="454">
        <v>100</v>
      </c>
      <c r="D495" s="454">
        <v>100</v>
      </c>
      <c r="E495" s="454">
        <v>100</v>
      </c>
      <c r="F495" s="454">
        <v>93.333333333333329</v>
      </c>
      <c r="G495" s="464">
        <v>100</v>
      </c>
      <c r="H495" s="322">
        <v>100</v>
      </c>
      <c r="I495" s="454">
        <v>100</v>
      </c>
      <c r="J495" s="454">
        <v>100</v>
      </c>
      <c r="K495" s="454">
        <v>75</v>
      </c>
      <c r="L495" s="454">
        <v>100</v>
      </c>
      <c r="M495" s="464">
        <v>92.307692307692307</v>
      </c>
      <c r="N495" s="454">
        <v>93.333333333333329</v>
      </c>
      <c r="O495" s="454">
        <v>100</v>
      </c>
      <c r="P495" s="323">
        <v>100</v>
      </c>
      <c r="Q495" s="324">
        <v>100</v>
      </c>
      <c r="R495" s="324">
        <v>92.857142857142861</v>
      </c>
      <c r="S495" s="324">
        <v>78.571428571428569</v>
      </c>
      <c r="T495" s="325">
        <v>81.779661016949149</v>
      </c>
    </row>
    <row r="496" spans="1:23" s="502" customFormat="1" x14ac:dyDescent="0.2">
      <c r="A496" s="226" t="s">
        <v>8</v>
      </c>
      <c r="B496" s="266">
        <v>4.2874023555668751E-2</v>
      </c>
      <c r="C496" s="455">
        <v>4.3981377464933781E-2</v>
      </c>
      <c r="D496" s="455">
        <v>3.4142447624247445E-2</v>
      </c>
      <c r="E496" s="455">
        <v>4.5261920351025296E-2</v>
      </c>
      <c r="F496" s="455">
        <v>5.6697723642798382E-2</v>
      </c>
      <c r="G496" s="465">
        <v>3.9860214812705221E-2</v>
      </c>
      <c r="H496" s="266">
        <v>3.3281378047455429E-2</v>
      </c>
      <c r="I496" s="455">
        <v>3.3703986862907952E-2</v>
      </c>
      <c r="J496" s="455">
        <v>3.3910435761415982E-2</v>
      </c>
      <c r="K496" s="455">
        <v>8.1131483930006215E-2</v>
      </c>
      <c r="L496" s="455">
        <v>3.1015072968879773E-2</v>
      </c>
      <c r="M496" s="465">
        <v>4.6965392780427904E-2</v>
      </c>
      <c r="N496" s="455">
        <v>5.7643510709457682E-2</v>
      </c>
      <c r="O496" s="455">
        <v>5.2941615813848958E-2</v>
      </c>
      <c r="P496" s="267">
        <v>4.5039877976728419E-2</v>
      </c>
      <c r="Q496" s="326">
        <v>3.7767009261910373E-2</v>
      </c>
      <c r="R496" s="326">
        <v>4.3601229920944694E-2</v>
      </c>
      <c r="S496" s="326">
        <v>7.5481848366530227E-2</v>
      </c>
      <c r="T496" s="327">
        <v>7.2909231373397429E-2</v>
      </c>
    </row>
    <row r="497" spans="1:23" s="502" customFormat="1" x14ac:dyDescent="0.2">
      <c r="A497" s="303" t="s">
        <v>1</v>
      </c>
      <c r="B497" s="270">
        <f t="shared" ref="B497:T497" si="114">B494/B493*100-100</f>
        <v>2.1361815754339091</v>
      </c>
      <c r="C497" s="271">
        <f t="shared" si="114"/>
        <v>9.0453938584779507</v>
      </c>
      <c r="D497" s="271">
        <f t="shared" si="114"/>
        <v>10.498442367601243</v>
      </c>
      <c r="E497" s="271">
        <f t="shared" si="114"/>
        <v>-3.4379172229639465</v>
      </c>
      <c r="F497" s="271">
        <f t="shared" si="114"/>
        <v>9.5015576323987716</v>
      </c>
      <c r="G497" s="272">
        <f t="shared" si="114"/>
        <v>16.386292834890952</v>
      </c>
      <c r="H497" s="270">
        <f t="shared" si="114"/>
        <v>0.85113484646196014</v>
      </c>
      <c r="I497" s="271">
        <f t="shared" si="114"/>
        <v>8.2276368491321676</v>
      </c>
      <c r="J497" s="271">
        <f t="shared" si="114"/>
        <v>9.2122830440587506</v>
      </c>
      <c r="K497" s="271">
        <f t="shared" si="114"/>
        <v>1.1098130841121474</v>
      </c>
      <c r="L497" s="271">
        <f t="shared" si="114"/>
        <v>10.914552736982628</v>
      </c>
      <c r="M497" s="272">
        <f t="shared" si="114"/>
        <v>17.199856218547808</v>
      </c>
      <c r="N497" s="456">
        <f t="shared" si="114"/>
        <v>-1.137071651090352</v>
      </c>
      <c r="O497" s="271">
        <f t="shared" si="114"/>
        <v>8.2398753894081125</v>
      </c>
      <c r="P497" s="271">
        <f t="shared" si="114"/>
        <v>11.865821094793063</v>
      </c>
      <c r="Q497" s="271">
        <f t="shared" si="114"/>
        <v>1.8691588785046775</v>
      </c>
      <c r="R497" s="271">
        <f t="shared" si="114"/>
        <v>8.744993324432599</v>
      </c>
      <c r="S497" s="271">
        <f t="shared" si="114"/>
        <v>19.292389853137507</v>
      </c>
      <c r="T497" s="273">
        <f t="shared" si="114"/>
        <v>8.4656660858545791</v>
      </c>
    </row>
    <row r="498" spans="1:23" s="502" customFormat="1" ht="13.5" thickBot="1" x14ac:dyDescent="0.25">
      <c r="A498" s="226" t="s">
        <v>27</v>
      </c>
      <c r="B498" s="479">
        <f t="shared" ref="B498:T498" si="115">B494-B481</f>
        <v>145.54621848739498</v>
      </c>
      <c r="C498" s="480">
        <f t="shared" si="115"/>
        <v>-6.1904761904761472</v>
      </c>
      <c r="D498" s="480">
        <f t="shared" si="115"/>
        <v>64.66666666666606</v>
      </c>
      <c r="E498" s="480">
        <f t="shared" si="115"/>
        <v>-5.142857142856883</v>
      </c>
      <c r="F498" s="480">
        <f t="shared" si="115"/>
        <v>46.66666666666697</v>
      </c>
      <c r="G498" s="481">
        <f t="shared" si="115"/>
        <v>-134</v>
      </c>
      <c r="H498" s="479">
        <f t="shared" si="115"/>
        <v>-6.9047619047614717</v>
      </c>
      <c r="I498" s="480">
        <f t="shared" si="115"/>
        <v>8.5714285714284415</v>
      </c>
      <c r="J498" s="480">
        <f t="shared" si="115"/>
        <v>460.95238095238165</v>
      </c>
      <c r="K498" s="480">
        <f t="shared" si="115"/>
        <v>-73.5</v>
      </c>
      <c r="L498" s="480">
        <f t="shared" si="115"/>
        <v>65.892857142856883</v>
      </c>
      <c r="M498" s="481">
        <f t="shared" si="115"/>
        <v>-64.56043956043959</v>
      </c>
      <c r="N498" s="482">
        <f t="shared" si="115"/>
        <v>42.66666666666606</v>
      </c>
      <c r="O498" s="480">
        <f t="shared" si="115"/>
        <v>32</v>
      </c>
      <c r="P498" s="480">
        <f t="shared" si="115"/>
        <v>197.85714285714312</v>
      </c>
      <c r="Q498" s="480">
        <f t="shared" si="115"/>
        <v>106.66666666666697</v>
      </c>
      <c r="R498" s="480">
        <f t="shared" si="115"/>
        <v>14.285714285714675</v>
      </c>
      <c r="S498" s="480">
        <f t="shared" si="115"/>
        <v>191.71428571428532</v>
      </c>
      <c r="T498" s="483">
        <f t="shared" si="115"/>
        <v>75.086413986387015</v>
      </c>
    </row>
    <row r="499" spans="1:23" s="502" customFormat="1" x14ac:dyDescent="0.2">
      <c r="A499" s="308" t="s">
        <v>52</v>
      </c>
      <c r="B499" s="280">
        <v>60</v>
      </c>
      <c r="C499" s="281">
        <v>61</v>
      </c>
      <c r="D499" s="281">
        <v>61</v>
      </c>
      <c r="E499" s="281">
        <v>16</v>
      </c>
      <c r="F499" s="281">
        <v>61</v>
      </c>
      <c r="G499" s="282">
        <v>62</v>
      </c>
      <c r="H499" s="280">
        <v>59</v>
      </c>
      <c r="I499" s="281">
        <v>60</v>
      </c>
      <c r="J499" s="281">
        <v>60</v>
      </c>
      <c r="K499" s="281">
        <v>15</v>
      </c>
      <c r="L499" s="281">
        <v>63</v>
      </c>
      <c r="M499" s="282">
        <v>62</v>
      </c>
      <c r="N499" s="458">
        <v>60</v>
      </c>
      <c r="O499" s="281">
        <v>61</v>
      </c>
      <c r="P499" s="281">
        <v>62</v>
      </c>
      <c r="Q499" s="281">
        <v>16</v>
      </c>
      <c r="R499" s="281">
        <v>61</v>
      </c>
      <c r="S499" s="328">
        <v>60</v>
      </c>
      <c r="T499" s="329">
        <f>SUM(B499:S499)</f>
        <v>960</v>
      </c>
      <c r="U499" s="502" t="s">
        <v>56</v>
      </c>
      <c r="V499" s="330">
        <f>T486-T499</f>
        <v>4</v>
      </c>
      <c r="W499" s="331">
        <f>V499/T486</f>
        <v>4.1493775933609959E-3</v>
      </c>
    </row>
    <row r="500" spans="1:23" s="502" customFormat="1" x14ac:dyDescent="0.2">
      <c r="A500" s="308" t="s">
        <v>28</v>
      </c>
      <c r="B500" s="231">
        <v>140</v>
      </c>
      <c r="C500" s="289">
        <v>140</v>
      </c>
      <c r="D500" s="289">
        <v>139</v>
      </c>
      <c r="E500" s="289">
        <v>140.5</v>
      </c>
      <c r="F500" s="289">
        <v>139</v>
      </c>
      <c r="G500" s="232">
        <v>137.5</v>
      </c>
      <c r="H500" s="231">
        <v>139</v>
      </c>
      <c r="I500" s="289">
        <v>138.5</v>
      </c>
      <c r="J500" s="289">
        <v>137</v>
      </c>
      <c r="K500" s="289">
        <v>139.5</v>
      </c>
      <c r="L500" s="289">
        <v>136.5</v>
      </c>
      <c r="M500" s="232">
        <v>136.5</v>
      </c>
      <c r="N500" s="459">
        <v>140.5</v>
      </c>
      <c r="O500" s="289">
        <v>140</v>
      </c>
      <c r="P500" s="289">
        <v>139</v>
      </c>
      <c r="Q500" s="289">
        <v>140</v>
      </c>
      <c r="R500" s="289">
        <v>137</v>
      </c>
      <c r="S500" s="289">
        <v>137</v>
      </c>
      <c r="T500" s="235"/>
      <c r="U500" s="502" t="s">
        <v>57</v>
      </c>
      <c r="V500" s="502">
        <v>137.91999999999999</v>
      </c>
    </row>
    <row r="501" spans="1:23" s="502" customFormat="1" ht="13.5" thickBot="1" x14ac:dyDescent="0.25">
      <c r="A501" s="311" t="s">
        <v>26</v>
      </c>
      <c r="B501" s="229">
        <f t="shared" ref="B501:S501" si="116">B500-B487</f>
        <v>1</v>
      </c>
      <c r="C501" s="230">
        <f t="shared" si="116"/>
        <v>0.5</v>
      </c>
      <c r="D501" s="230">
        <f t="shared" si="116"/>
        <v>0.5</v>
      </c>
      <c r="E501" s="230">
        <f t="shared" si="116"/>
        <v>1</v>
      </c>
      <c r="F501" s="230">
        <f t="shared" si="116"/>
        <v>0.5</v>
      </c>
      <c r="G501" s="466">
        <f t="shared" si="116"/>
        <v>0.5</v>
      </c>
      <c r="H501" s="229">
        <f t="shared" si="116"/>
        <v>1</v>
      </c>
      <c r="I501" s="230">
        <f t="shared" si="116"/>
        <v>0.5</v>
      </c>
      <c r="J501" s="230">
        <f t="shared" si="116"/>
        <v>0.5</v>
      </c>
      <c r="K501" s="230">
        <f t="shared" si="116"/>
        <v>1</v>
      </c>
      <c r="L501" s="230">
        <f t="shared" si="116"/>
        <v>0.5</v>
      </c>
      <c r="M501" s="466">
        <f t="shared" si="116"/>
        <v>0</v>
      </c>
      <c r="N501" s="460">
        <f t="shared" si="116"/>
        <v>1</v>
      </c>
      <c r="O501" s="230">
        <f t="shared" si="116"/>
        <v>0.5</v>
      </c>
      <c r="P501" s="230">
        <f t="shared" si="116"/>
        <v>0.5</v>
      </c>
      <c r="Q501" s="230">
        <f t="shared" si="116"/>
        <v>1</v>
      </c>
      <c r="R501" s="230">
        <f t="shared" si="116"/>
        <v>0.5</v>
      </c>
      <c r="S501" s="230">
        <f t="shared" si="116"/>
        <v>0</v>
      </c>
      <c r="T501" s="236"/>
      <c r="U501" s="502" t="s">
        <v>26</v>
      </c>
      <c r="V501" s="502">
        <f>V500-V487</f>
        <v>9.9999999999909051E-3</v>
      </c>
    </row>
    <row r="502" spans="1:23" x14ac:dyDescent="0.2"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503"/>
      <c r="P502" s="503"/>
      <c r="Q502" s="503"/>
      <c r="R502" s="503"/>
      <c r="S502" s="503"/>
    </row>
    <row r="503" spans="1:23" ht="13.5" thickBot="1" x14ac:dyDescent="0.25"/>
    <row r="504" spans="1:23" s="504" customFormat="1" ht="11.25" customHeight="1" thickBot="1" x14ac:dyDescent="0.25">
      <c r="A504" s="295" t="s">
        <v>164</v>
      </c>
      <c r="B504" s="529" t="s">
        <v>53</v>
      </c>
      <c r="C504" s="530"/>
      <c r="D504" s="530"/>
      <c r="E504" s="530"/>
      <c r="F504" s="530"/>
      <c r="G504" s="531"/>
      <c r="H504" s="529" t="s">
        <v>53</v>
      </c>
      <c r="I504" s="530"/>
      <c r="J504" s="530"/>
      <c r="K504" s="530"/>
      <c r="L504" s="530"/>
      <c r="M504" s="531"/>
      <c r="N504" s="529" t="s">
        <v>53</v>
      </c>
      <c r="O504" s="530"/>
      <c r="P504" s="530"/>
      <c r="Q504" s="530"/>
      <c r="R504" s="530"/>
      <c r="S504" s="531"/>
      <c r="T504" s="313" t="s">
        <v>0</v>
      </c>
    </row>
    <row r="505" spans="1:23" s="504" customFormat="1" ht="11.25" customHeight="1" x14ac:dyDescent="0.2">
      <c r="A505" s="226" t="s">
        <v>54</v>
      </c>
      <c r="B505" s="315">
        <v>1</v>
      </c>
      <c r="C505" s="451">
        <v>2</v>
      </c>
      <c r="D505" s="451">
        <v>3</v>
      </c>
      <c r="E505" s="451">
        <v>4</v>
      </c>
      <c r="F505" s="451">
        <v>5</v>
      </c>
      <c r="G505" s="461">
        <v>6</v>
      </c>
      <c r="H505" s="315">
        <v>7</v>
      </c>
      <c r="I505" s="451">
        <v>8</v>
      </c>
      <c r="J505" s="451">
        <v>9</v>
      </c>
      <c r="K505" s="451">
        <v>10</v>
      </c>
      <c r="L505" s="451">
        <v>11</v>
      </c>
      <c r="M505" s="461">
        <v>12</v>
      </c>
      <c r="N505" s="451">
        <v>13</v>
      </c>
      <c r="O505" s="451">
        <v>14</v>
      </c>
      <c r="P505" s="451">
        <v>15</v>
      </c>
      <c r="Q505" s="451">
        <v>16</v>
      </c>
      <c r="R505" s="451">
        <v>17</v>
      </c>
      <c r="S505" s="451">
        <v>18</v>
      </c>
      <c r="T505" s="237"/>
    </row>
    <row r="506" spans="1:23" s="504" customFormat="1" ht="11.25" customHeight="1" x14ac:dyDescent="0.2">
      <c r="A506" s="301" t="s">
        <v>3</v>
      </c>
      <c r="B506" s="316">
        <v>4295</v>
      </c>
      <c r="C506" s="452">
        <v>4295</v>
      </c>
      <c r="D506" s="452">
        <v>4295</v>
      </c>
      <c r="E506" s="452">
        <v>4295</v>
      </c>
      <c r="F506" s="452">
        <v>4295</v>
      </c>
      <c r="G506" s="462">
        <v>4295</v>
      </c>
      <c r="H506" s="316">
        <v>4295</v>
      </c>
      <c r="I506" s="452">
        <v>4295</v>
      </c>
      <c r="J506" s="452">
        <v>4295</v>
      </c>
      <c r="K506" s="452">
        <v>4295</v>
      </c>
      <c r="L506" s="452">
        <v>4295</v>
      </c>
      <c r="M506" s="462">
        <v>4295</v>
      </c>
      <c r="N506" s="452">
        <v>4295</v>
      </c>
      <c r="O506" s="452">
        <v>4295</v>
      </c>
      <c r="P506" s="317">
        <v>4295</v>
      </c>
      <c r="Q506" s="318">
        <v>4295</v>
      </c>
      <c r="R506" s="318">
        <v>4295</v>
      </c>
      <c r="S506" s="318">
        <v>4295</v>
      </c>
      <c r="T506" s="319">
        <v>4295</v>
      </c>
    </row>
    <row r="507" spans="1:23" s="504" customFormat="1" ht="11.25" customHeight="1" x14ac:dyDescent="0.2">
      <c r="A507" s="303" t="s">
        <v>6</v>
      </c>
      <c r="B507" s="320">
        <v>4405.333333333333</v>
      </c>
      <c r="C507" s="453">
        <v>4801.333333333333</v>
      </c>
      <c r="D507" s="453">
        <v>4678</v>
      </c>
      <c r="E507" s="453">
        <v>4451.4285714285716</v>
      </c>
      <c r="F507" s="453">
        <v>4556</v>
      </c>
      <c r="G507" s="463">
        <v>4999.375</v>
      </c>
      <c r="H507" s="320">
        <v>4562.8571428571431</v>
      </c>
      <c r="I507" s="453">
        <v>4643.75</v>
      </c>
      <c r="J507" s="453">
        <v>4700</v>
      </c>
      <c r="K507" s="453">
        <v>4278.5714285714284</v>
      </c>
      <c r="L507" s="453">
        <v>4555.625</v>
      </c>
      <c r="M507" s="463">
        <v>4980.588235294118</v>
      </c>
      <c r="N507" s="453">
        <v>4283.333333333333</v>
      </c>
      <c r="O507" s="453">
        <v>4618.4615384615381</v>
      </c>
      <c r="P507" s="321">
        <v>4782.1428571428569</v>
      </c>
      <c r="Q507" s="321">
        <v>4615</v>
      </c>
      <c r="R507" s="321">
        <v>4757.0588235294117</v>
      </c>
      <c r="S507" s="321">
        <v>4931.25</v>
      </c>
      <c r="T507" s="261">
        <v>4668.5943775100404</v>
      </c>
    </row>
    <row r="508" spans="1:23" s="504" customFormat="1" ht="11.25" customHeight="1" x14ac:dyDescent="0.2">
      <c r="A508" s="226" t="s">
        <v>7</v>
      </c>
      <c r="B508" s="322">
        <v>80</v>
      </c>
      <c r="C508" s="454">
        <v>100</v>
      </c>
      <c r="D508" s="454">
        <v>86.666666666666671</v>
      </c>
      <c r="E508" s="454">
        <v>100</v>
      </c>
      <c r="F508" s="454">
        <v>86.666666666666671</v>
      </c>
      <c r="G508" s="464">
        <v>100</v>
      </c>
      <c r="H508" s="322">
        <v>100</v>
      </c>
      <c r="I508" s="454">
        <v>93.75</v>
      </c>
      <c r="J508" s="454">
        <v>100</v>
      </c>
      <c r="K508" s="454">
        <v>85.714285714285708</v>
      </c>
      <c r="L508" s="454">
        <v>81.25</v>
      </c>
      <c r="M508" s="464">
        <v>94.117647058823536</v>
      </c>
      <c r="N508" s="454">
        <v>93.333333333333329</v>
      </c>
      <c r="O508" s="454">
        <v>100</v>
      </c>
      <c r="P508" s="323">
        <v>92.857142857142861</v>
      </c>
      <c r="Q508" s="324">
        <v>100</v>
      </c>
      <c r="R508" s="324">
        <v>100</v>
      </c>
      <c r="S508" s="324">
        <v>81.25</v>
      </c>
      <c r="T508" s="325">
        <v>84.738955823293168</v>
      </c>
    </row>
    <row r="509" spans="1:23" s="504" customFormat="1" ht="11.25" customHeight="1" x14ac:dyDescent="0.2">
      <c r="A509" s="226" t="s">
        <v>8</v>
      </c>
      <c r="B509" s="266">
        <v>6.7194691578587304E-2</v>
      </c>
      <c r="C509" s="455">
        <v>4.4875942048720197E-2</v>
      </c>
      <c r="D509" s="455">
        <v>6.0190632511524698E-2</v>
      </c>
      <c r="E509" s="455">
        <v>5.2990417048908743E-2</v>
      </c>
      <c r="F509" s="455">
        <v>6.399100557743452E-2</v>
      </c>
      <c r="G509" s="465">
        <v>4.6580862865489743E-2</v>
      </c>
      <c r="H509" s="266">
        <v>4.0904315301995564E-2</v>
      </c>
      <c r="I509" s="455">
        <v>4.8986881081523388E-2</v>
      </c>
      <c r="J509" s="455">
        <v>3.5758706623960308E-2</v>
      </c>
      <c r="K509" s="455">
        <v>5.4904319976212416E-2</v>
      </c>
      <c r="L509" s="455">
        <v>6.9791080385592619E-2</v>
      </c>
      <c r="M509" s="465">
        <v>4.9495400785907404E-2</v>
      </c>
      <c r="N509" s="455">
        <v>6.4697302025197787E-2</v>
      </c>
      <c r="O509" s="455">
        <v>3.121396475867403E-2</v>
      </c>
      <c r="P509" s="267">
        <v>5.1356655445513613E-2</v>
      </c>
      <c r="Q509" s="326">
        <v>2.2044409479280394E-2</v>
      </c>
      <c r="R509" s="326">
        <v>3.5475481996741574E-2</v>
      </c>
      <c r="S509" s="326">
        <v>7.1520183711453758E-2</v>
      </c>
      <c r="T509" s="327">
        <v>6.8753022773050773E-2</v>
      </c>
    </row>
    <row r="510" spans="1:23" s="504" customFormat="1" ht="11.25" customHeight="1" x14ac:dyDescent="0.2">
      <c r="A510" s="303" t="s">
        <v>1</v>
      </c>
      <c r="B510" s="270">
        <f t="shared" ref="B510:T510" si="117">B507/B506*100-100</f>
        <v>2.5688785409390817</v>
      </c>
      <c r="C510" s="271">
        <f t="shared" si="117"/>
        <v>11.788901823826151</v>
      </c>
      <c r="D510" s="271">
        <f t="shared" si="117"/>
        <v>8.9173457508731104</v>
      </c>
      <c r="E510" s="271">
        <f t="shared" si="117"/>
        <v>3.6421087643439165</v>
      </c>
      <c r="F510" s="271">
        <f t="shared" si="117"/>
        <v>6.0768335273573939</v>
      </c>
      <c r="G510" s="272">
        <f t="shared" si="117"/>
        <v>16.399883585564609</v>
      </c>
      <c r="H510" s="270">
        <f t="shared" si="117"/>
        <v>6.2364876101779458</v>
      </c>
      <c r="I510" s="271">
        <f t="shared" si="117"/>
        <v>8.1199068684516931</v>
      </c>
      <c r="J510" s="271">
        <f t="shared" si="117"/>
        <v>9.4295692665890698</v>
      </c>
      <c r="K510" s="271">
        <f t="shared" si="117"/>
        <v>-0.38250457342424227</v>
      </c>
      <c r="L510" s="271">
        <f t="shared" si="117"/>
        <v>6.0681024447031433</v>
      </c>
      <c r="M510" s="272">
        <f t="shared" si="117"/>
        <v>15.962473464356634</v>
      </c>
      <c r="N510" s="456">
        <f t="shared" si="117"/>
        <v>-0.27163368257664899</v>
      </c>
      <c r="O510" s="271">
        <f t="shared" si="117"/>
        <v>7.5311184740753987</v>
      </c>
      <c r="P510" s="271">
        <f t="shared" si="117"/>
        <v>11.342092133710295</v>
      </c>
      <c r="Q510" s="271">
        <f t="shared" si="117"/>
        <v>7.4505238649592513</v>
      </c>
      <c r="R510" s="271">
        <f t="shared" si="117"/>
        <v>10.758063411627745</v>
      </c>
      <c r="S510" s="271">
        <f t="shared" si="117"/>
        <v>14.813736903376025</v>
      </c>
      <c r="T510" s="273">
        <f t="shared" si="117"/>
        <v>8.6983557045411004</v>
      </c>
    </row>
    <row r="511" spans="1:23" s="504" customFormat="1" ht="11.25" customHeight="1" thickBot="1" x14ac:dyDescent="0.25">
      <c r="A511" s="226" t="s">
        <v>27</v>
      </c>
      <c r="B511" s="479">
        <f t="shared" ref="B511:T511" si="118">B507-B494</f>
        <v>33.904761904761472</v>
      </c>
      <c r="C511" s="480">
        <f t="shared" si="118"/>
        <v>134.19047619047615</v>
      </c>
      <c r="D511" s="480">
        <f t="shared" si="118"/>
        <v>-51.33333333333303</v>
      </c>
      <c r="E511" s="480">
        <f t="shared" si="118"/>
        <v>318.57142857142844</v>
      </c>
      <c r="F511" s="480">
        <f t="shared" si="118"/>
        <v>-130.66666666666697</v>
      </c>
      <c r="G511" s="481">
        <f t="shared" si="118"/>
        <v>18.04166666666697</v>
      </c>
      <c r="H511" s="479">
        <f t="shared" si="118"/>
        <v>246.42857142857156</v>
      </c>
      <c r="I511" s="480">
        <f t="shared" si="118"/>
        <v>11.607142857143117</v>
      </c>
      <c r="J511" s="480">
        <f t="shared" si="118"/>
        <v>25.714285714285325</v>
      </c>
      <c r="K511" s="480">
        <f t="shared" si="118"/>
        <v>-48.928571428571558</v>
      </c>
      <c r="L511" s="480">
        <f t="shared" si="118"/>
        <v>-191.51785714285688</v>
      </c>
      <c r="M511" s="481">
        <f t="shared" si="118"/>
        <v>-35.565610859727713</v>
      </c>
      <c r="N511" s="482">
        <f t="shared" si="118"/>
        <v>52</v>
      </c>
      <c r="O511" s="480">
        <f t="shared" si="118"/>
        <v>-14.205128205128858</v>
      </c>
      <c r="P511" s="480">
        <f t="shared" si="118"/>
        <v>-5.714285714286234</v>
      </c>
      <c r="Q511" s="480">
        <f t="shared" si="118"/>
        <v>255</v>
      </c>
      <c r="R511" s="480">
        <f t="shared" si="118"/>
        <v>102.77310924369704</v>
      </c>
      <c r="S511" s="480">
        <f t="shared" si="118"/>
        <v>-174.46428571428532</v>
      </c>
      <c r="T511" s="483">
        <f t="shared" si="118"/>
        <v>26.263869035464268</v>
      </c>
    </row>
    <row r="512" spans="1:23" s="504" customFormat="1" ht="11.25" customHeight="1" x14ac:dyDescent="0.2">
      <c r="A512" s="308" t="s">
        <v>52</v>
      </c>
      <c r="B512" s="280">
        <v>60</v>
      </c>
      <c r="C512" s="281">
        <v>61</v>
      </c>
      <c r="D512" s="281">
        <v>61</v>
      </c>
      <c r="E512" s="281">
        <v>16</v>
      </c>
      <c r="F512" s="281">
        <v>61</v>
      </c>
      <c r="G512" s="282">
        <v>62</v>
      </c>
      <c r="H512" s="280">
        <v>59</v>
      </c>
      <c r="I512" s="281">
        <v>60</v>
      </c>
      <c r="J512" s="281">
        <v>60</v>
      </c>
      <c r="K512" s="281">
        <v>15</v>
      </c>
      <c r="L512" s="281">
        <v>63</v>
      </c>
      <c r="M512" s="282">
        <v>62</v>
      </c>
      <c r="N512" s="458">
        <v>60</v>
      </c>
      <c r="O512" s="281">
        <v>61</v>
      </c>
      <c r="P512" s="281">
        <v>62</v>
      </c>
      <c r="Q512" s="281">
        <v>16</v>
      </c>
      <c r="R512" s="281">
        <v>61</v>
      </c>
      <c r="S512" s="328">
        <v>60</v>
      </c>
      <c r="T512" s="329">
        <f>SUM(B512:S512)</f>
        <v>960</v>
      </c>
      <c r="U512" s="504" t="s">
        <v>56</v>
      </c>
      <c r="V512" s="330">
        <f>T499-T512</f>
        <v>0</v>
      </c>
      <c r="W512" s="331">
        <f>V512/T499</f>
        <v>0</v>
      </c>
    </row>
    <row r="513" spans="1:23" s="504" customFormat="1" ht="11.25" customHeight="1" x14ac:dyDescent="0.2">
      <c r="A513" s="308" t="s">
        <v>28</v>
      </c>
      <c r="B513" s="231">
        <v>140</v>
      </c>
      <c r="C513" s="289">
        <v>140</v>
      </c>
      <c r="D513" s="289">
        <v>139</v>
      </c>
      <c r="E513" s="289">
        <v>140.5</v>
      </c>
      <c r="F513" s="289">
        <v>139</v>
      </c>
      <c r="G513" s="232">
        <v>137.5</v>
      </c>
      <c r="H513" s="231">
        <v>139</v>
      </c>
      <c r="I513" s="289">
        <v>138.5</v>
      </c>
      <c r="J513" s="289">
        <v>137</v>
      </c>
      <c r="K513" s="289">
        <v>139.5</v>
      </c>
      <c r="L513" s="289">
        <v>136.5</v>
      </c>
      <c r="M513" s="232">
        <v>136.5</v>
      </c>
      <c r="N513" s="459">
        <v>140.5</v>
      </c>
      <c r="O513" s="289">
        <v>140</v>
      </c>
      <c r="P513" s="289">
        <v>139</v>
      </c>
      <c r="Q513" s="289">
        <v>140</v>
      </c>
      <c r="R513" s="289">
        <v>137</v>
      </c>
      <c r="S513" s="289">
        <v>137</v>
      </c>
      <c r="T513" s="235"/>
      <c r="U513" s="504" t="s">
        <v>57</v>
      </c>
      <c r="V513" s="504">
        <v>138.47</v>
      </c>
    </row>
    <row r="514" spans="1:23" s="504" customFormat="1" ht="11.25" customHeight="1" thickBot="1" x14ac:dyDescent="0.25">
      <c r="A514" s="311" t="s">
        <v>26</v>
      </c>
      <c r="B514" s="229">
        <f t="shared" ref="B514:S514" si="119">B513-B500</f>
        <v>0</v>
      </c>
      <c r="C514" s="230">
        <f t="shared" si="119"/>
        <v>0</v>
      </c>
      <c r="D514" s="230">
        <f t="shared" si="119"/>
        <v>0</v>
      </c>
      <c r="E514" s="230">
        <f t="shared" si="119"/>
        <v>0</v>
      </c>
      <c r="F514" s="230">
        <f t="shared" si="119"/>
        <v>0</v>
      </c>
      <c r="G514" s="466">
        <f t="shared" si="119"/>
        <v>0</v>
      </c>
      <c r="H514" s="229">
        <f t="shared" si="119"/>
        <v>0</v>
      </c>
      <c r="I514" s="230">
        <f t="shared" si="119"/>
        <v>0</v>
      </c>
      <c r="J514" s="230">
        <f t="shared" si="119"/>
        <v>0</v>
      </c>
      <c r="K514" s="230">
        <f t="shared" si="119"/>
        <v>0</v>
      </c>
      <c r="L514" s="230">
        <f t="shared" si="119"/>
        <v>0</v>
      </c>
      <c r="M514" s="466">
        <f t="shared" si="119"/>
        <v>0</v>
      </c>
      <c r="N514" s="460">
        <f t="shared" si="119"/>
        <v>0</v>
      </c>
      <c r="O514" s="230">
        <f t="shared" si="119"/>
        <v>0</v>
      </c>
      <c r="P514" s="230">
        <f t="shared" si="119"/>
        <v>0</v>
      </c>
      <c r="Q514" s="230">
        <f t="shared" si="119"/>
        <v>0</v>
      </c>
      <c r="R514" s="230">
        <f t="shared" si="119"/>
        <v>0</v>
      </c>
      <c r="S514" s="230">
        <f t="shared" si="119"/>
        <v>0</v>
      </c>
      <c r="T514" s="236"/>
      <c r="U514" s="504" t="s">
        <v>26</v>
      </c>
      <c r="V514" s="504">
        <f>V513-V500</f>
        <v>0.55000000000001137</v>
      </c>
    </row>
    <row r="516" spans="1:23" ht="13.5" thickBot="1" x14ac:dyDescent="0.25"/>
    <row r="517" spans="1:23" s="505" customFormat="1" ht="12" customHeight="1" thickBot="1" x14ac:dyDescent="0.25">
      <c r="A517" s="295" t="s">
        <v>165</v>
      </c>
      <c r="B517" s="529" t="s">
        <v>53</v>
      </c>
      <c r="C517" s="530"/>
      <c r="D517" s="530"/>
      <c r="E517" s="530"/>
      <c r="F517" s="530"/>
      <c r="G517" s="531"/>
      <c r="H517" s="529" t="s">
        <v>53</v>
      </c>
      <c r="I517" s="530"/>
      <c r="J517" s="530"/>
      <c r="K517" s="530"/>
      <c r="L517" s="530"/>
      <c r="M517" s="531"/>
      <c r="N517" s="529" t="s">
        <v>53</v>
      </c>
      <c r="O517" s="530"/>
      <c r="P517" s="530"/>
      <c r="Q517" s="530"/>
      <c r="R517" s="530"/>
      <c r="S517" s="531"/>
      <c r="T517" s="313" t="s">
        <v>0</v>
      </c>
    </row>
    <row r="518" spans="1:23" s="505" customFormat="1" ht="12" customHeight="1" x14ac:dyDescent="0.2">
      <c r="A518" s="226" t="s">
        <v>54</v>
      </c>
      <c r="B518" s="315">
        <v>1</v>
      </c>
      <c r="C518" s="451">
        <v>2</v>
      </c>
      <c r="D518" s="451">
        <v>3</v>
      </c>
      <c r="E518" s="451">
        <v>4</v>
      </c>
      <c r="F518" s="451">
        <v>5</v>
      </c>
      <c r="G518" s="461">
        <v>6</v>
      </c>
      <c r="H518" s="315">
        <v>7</v>
      </c>
      <c r="I518" s="451">
        <v>8</v>
      </c>
      <c r="J518" s="451">
        <v>9</v>
      </c>
      <c r="K518" s="451">
        <v>10</v>
      </c>
      <c r="L518" s="451">
        <v>11</v>
      </c>
      <c r="M518" s="461">
        <v>12</v>
      </c>
      <c r="N518" s="451">
        <v>13</v>
      </c>
      <c r="O518" s="451">
        <v>14</v>
      </c>
      <c r="P518" s="451">
        <v>15</v>
      </c>
      <c r="Q518" s="451">
        <v>16</v>
      </c>
      <c r="R518" s="451">
        <v>17</v>
      </c>
      <c r="S518" s="451">
        <v>18</v>
      </c>
      <c r="T518" s="237"/>
    </row>
    <row r="519" spans="1:23" s="505" customFormat="1" ht="12" customHeight="1" x14ac:dyDescent="0.2">
      <c r="A519" s="301" t="s">
        <v>3</v>
      </c>
      <c r="B519" s="316">
        <v>4310</v>
      </c>
      <c r="C519" s="452">
        <v>4310</v>
      </c>
      <c r="D519" s="452">
        <v>4310</v>
      </c>
      <c r="E519" s="452">
        <v>4310</v>
      </c>
      <c r="F519" s="452">
        <v>4310</v>
      </c>
      <c r="G519" s="462">
        <v>4310</v>
      </c>
      <c r="H519" s="316">
        <v>4310</v>
      </c>
      <c r="I519" s="452">
        <v>4310</v>
      </c>
      <c r="J519" s="452">
        <v>4310</v>
      </c>
      <c r="K519" s="452">
        <v>4310</v>
      </c>
      <c r="L519" s="452">
        <v>4310</v>
      </c>
      <c r="M519" s="462">
        <v>4310</v>
      </c>
      <c r="N519" s="452">
        <v>4310</v>
      </c>
      <c r="O519" s="452">
        <v>4310</v>
      </c>
      <c r="P519" s="317">
        <v>4310</v>
      </c>
      <c r="Q519" s="318">
        <v>4310</v>
      </c>
      <c r="R519" s="318">
        <v>4310</v>
      </c>
      <c r="S519" s="318">
        <v>4310</v>
      </c>
      <c r="T519" s="319">
        <v>4310</v>
      </c>
    </row>
    <row r="520" spans="1:23" s="505" customFormat="1" ht="12" customHeight="1" x14ac:dyDescent="0.2">
      <c r="A520" s="303" t="s">
        <v>6</v>
      </c>
      <c r="B520" s="320">
        <v>4604.666666666667</v>
      </c>
      <c r="C520" s="453">
        <v>4713.333333333333</v>
      </c>
      <c r="D520" s="453">
        <v>4658.5714285714284</v>
      </c>
      <c r="E520" s="453">
        <v>4551.25</v>
      </c>
      <c r="F520" s="453">
        <v>4678.666666666667</v>
      </c>
      <c r="G520" s="463">
        <v>5047.333333333333</v>
      </c>
      <c r="H520" s="320">
        <v>4486.25</v>
      </c>
      <c r="I520" s="453">
        <v>4604.2857142857147</v>
      </c>
      <c r="J520" s="453">
        <v>4718.125</v>
      </c>
      <c r="K520" s="453">
        <v>4438.5714285714284</v>
      </c>
      <c r="L520" s="453">
        <v>4757.333333333333</v>
      </c>
      <c r="M520" s="463">
        <v>4983.125</v>
      </c>
      <c r="N520" s="453">
        <v>4405.333333333333</v>
      </c>
      <c r="O520" s="453">
        <v>4593.5714285714284</v>
      </c>
      <c r="P520" s="321">
        <v>4805.333333333333</v>
      </c>
      <c r="Q520" s="321">
        <v>4510</v>
      </c>
      <c r="R520" s="321">
        <v>4648</v>
      </c>
      <c r="S520" s="321">
        <v>4980</v>
      </c>
      <c r="T520" s="261">
        <v>4692.5714285714284</v>
      </c>
    </row>
    <row r="521" spans="1:23" s="505" customFormat="1" ht="12" customHeight="1" x14ac:dyDescent="0.2">
      <c r="A521" s="226" t="s">
        <v>7</v>
      </c>
      <c r="B521" s="322">
        <v>86.666666666666671</v>
      </c>
      <c r="C521" s="454">
        <v>100</v>
      </c>
      <c r="D521" s="454">
        <v>100</v>
      </c>
      <c r="E521" s="454">
        <v>87.5</v>
      </c>
      <c r="F521" s="454">
        <v>100</v>
      </c>
      <c r="G521" s="464">
        <v>100</v>
      </c>
      <c r="H521" s="322">
        <v>100</v>
      </c>
      <c r="I521" s="454">
        <v>92.857142857142861</v>
      </c>
      <c r="J521" s="454">
        <v>100</v>
      </c>
      <c r="K521" s="454">
        <v>100</v>
      </c>
      <c r="L521" s="454">
        <v>100</v>
      </c>
      <c r="M521" s="464">
        <v>100</v>
      </c>
      <c r="N521" s="454">
        <v>93.333333333333329</v>
      </c>
      <c r="O521" s="454">
        <v>100</v>
      </c>
      <c r="P521" s="323">
        <v>86.666666666666671</v>
      </c>
      <c r="Q521" s="324">
        <v>100</v>
      </c>
      <c r="R521" s="324">
        <v>100</v>
      </c>
      <c r="S521" s="324">
        <v>92.307692307692307</v>
      </c>
      <c r="T521" s="325">
        <v>87.755102040816325</v>
      </c>
    </row>
    <row r="522" spans="1:23" s="505" customFormat="1" ht="12" customHeight="1" x14ac:dyDescent="0.2">
      <c r="A522" s="226" t="s">
        <v>8</v>
      </c>
      <c r="B522" s="266">
        <v>0.10048820651082098</v>
      </c>
      <c r="C522" s="455">
        <v>4.5409500447204459E-2</v>
      </c>
      <c r="D522" s="455">
        <v>3.799298280700248E-2</v>
      </c>
      <c r="E522" s="455">
        <v>0.11153048721021437</v>
      </c>
      <c r="F522" s="455">
        <v>4.248900829997164E-2</v>
      </c>
      <c r="G522" s="465">
        <v>3.3696428482975833E-2</v>
      </c>
      <c r="H522" s="266">
        <v>3.9379476247151213E-2</v>
      </c>
      <c r="I522" s="455">
        <v>5.1098547639054803E-2</v>
      </c>
      <c r="J522" s="455">
        <v>3.9290740362866318E-2</v>
      </c>
      <c r="K522" s="455">
        <v>2.6723564537683587E-2</v>
      </c>
      <c r="L522" s="455">
        <v>3.7933254842954039E-2</v>
      </c>
      <c r="M522" s="465">
        <v>3.8021056186284943E-2</v>
      </c>
      <c r="N522" s="455">
        <v>5.1416273899865306E-2</v>
      </c>
      <c r="O522" s="455">
        <v>2.149739915410034E-2</v>
      </c>
      <c r="P522" s="267">
        <v>6.4602736650719528E-2</v>
      </c>
      <c r="Q522" s="326">
        <v>4.9679282710439199E-2</v>
      </c>
      <c r="R522" s="326">
        <v>4.4877132078345754E-2</v>
      </c>
      <c r="S522" s="326">
        <v>5.4607342266400169E-2</v>
      </c>
      <c r="T522" s="327">
        <v>6.4559052415077645E-2</v>
      </c>
    </row>
    <row r="523" spans="1:23" s="505" customFormat="1" ht="12" customHeight="1" x14ac:dyDescent="0.2">
      <c r="A523" s="303" t="s">
        <v>1</v>
      </c>
      <c r="B523" s="270">
        <f t="shared" ref="B523:T523" si="120">B520/B519*100-100</f>
        <v>6.8368136117556162</v>
      </c>
      <c r="C523" s="271">
        <f t="shared" si="120"/>
        <v>9.3580819798917219</v>
      </c>
      <c r="D523" s="271">
        <f t="shared" si="120"/>
        <v>8.0875041431885961</v>
      </c>
      <c r="E523" s="271">
        <f t="shared" si="120"/>
        <v>5.597447795823669</v>
      </c>
      <c r="F523" s="271">
        <f t="shared" si="120"/>
        <v>8.553750966744019</v>
      </c>
      <c r="G523" s="272">
        <f t="shared" si="120"/>
        <v>17.107501933487995</v>
      </c>
      <c r="H523" s="270">
        <f t="shared" si="120"/>
        <v>4.0893271461716978</v>
      </c>
      <c r="I523" s="271">
        <f t="shared" si="120"/>
        <v>6.8279748094133339</v>
      </c>
      <c r="J523" s="271">
        <f t="shared" si="120"/>
        <v>9.4692575406032375</v>
      </c>
      <c r="K523" s="271">
        <f t="shared" si="120"/>
        <v>2.9830957905203803</v>
      </c>
      <c r="L523" s="271">
        <f t="shared" si="120"/>
        <v>10.378963650425362</v>
      </c>
      <c r="M523" s="272">
        <f t="shared" si="120"/>
        <v>15.617749419953597</v>
      </c>
      <c r="N523" s="456">
        <f t="shared" si="120"/>
        <v>2.2119102861562112</v>
      </c>
      <c r="O523" s="271">
        <f t="shared" si="120"/>
        <v>6.5793834935366107</v>
      </c>
      <c r="P523" s="271">
        <f t="shared" si="120"/>
        <v>11.492652745552974</v>
      </c>
      <c r="Q523" s="271">
        <f t="shared" si="120"/>
        <v>4.6403712296983883</v>
      </c>
      <c r="R523" s="271">
        <f t="shared" si="120"/>
        <v>7.8422273781902447</v>
      </c>
      <c r="S523" s="271">
        <f t="shared" si="120"/>
        <v>15.545243619489568</v>
      </c>
      <c r="T523" s="273">
        <f t="shared" si="120"/>
        <v>8.8763672522373298</v>
      </c>
    </row>
    <row r="524" spans="1:23" s="505" customFormat="1" ht="12" customHeight="1" thickBot="1" x14ac:dyDescent="0.25">
      <c r="A524" s="226" t="s">
        <v>27</v>
      </c>
      <c r="B524" s="479">
        <f t="shared" ref="B524:T524" si="121">B520-B507</f>
        <v>199.33333333333394</v>
      </c>
      <c r="C524" s="480">
        <f t="shared" si="121"/>
        <v>-88</v>
      </c>
      <c r="D524" s="480">
        <f t="shared" si="121"/>
        <v>-19.428571428571558</v>
      </c>
      <c r="E524" s="480">
        <f t="shared" si="121"/>
        <v>99.821428571428442</v>
      </c>
      <c r="F524" s="480">
        <f t="shared" si="121"/>
        <v>122.66666666666697</v>
      </c>
      <c r="G524" s="481">
        <f t="shared" si="121"/>
        <v>47.95833333333303</v>
      </c>
      <c r="H524" s="479">
        <f t="shared" si="121"/>
        <v>-76.607142857143117</v>
      </c>
      <c r="I524" s="480">
        <f t="shared" si="121"/>
        <v>-39.464285714285325</v>
      </c>
      <c r="J524" s="480">
        <f t="shared" si="121"/>
        <v>18.125</v>
      </c>
      <c r="K524" s="480">
        <f t="shared" si="121"/>
        <v>160</v>
      </c>
      <c r="L524" s="480">
        <f t="shared" si="121"/>
        <v>201.70833333333303</v>
      </c>
      <c r="M524" s="481">
        <f t="shared" si="121"/>
        <v>2.5367647058819784</v>
      </c>
      <c r="N524" s="482">
        <f t="shared" si="121"/>
        <v>122</v>
      </c>
      <c r="O524" s="480">
        <f t="shared" si="121"/>
        <v>-24.89010989010967</v>
      </c>
      <c r="P524" s="480">
        <f t="shared" si="121"/>
        <v>23.190476190476147</v>
      </c>
      <c r="Q524" s="480">
        <f t="shared" si="121"/>
        <v>-105</v>
      </c>
      <c r="R524" s="480">
        <f t="shared" si="121"/>
        <v>-109.05882352941171</v>
      </c>
      <c r="S524" s="480">
        <f t="shared" si="121"/>
        <v>48.75</v>
      </c>
      <c r="T524" s="483">
        <f t="shared" si="121"/>
        <v>23.977051061388011</v>
      </c>
    </row>
    <row r="525" spans="1:23" s="505" customFormat="1" ht="12" customHeight="1" x14ac:dyDescent="0.2">
      <c r="A525" s="308" t="s">
        <v>52</v>
      </c>
      <c r="B525" s="280">
        <v>60</v>
      </c>
      <c r="C525" s="281">
        <v>61</v>
      </c>
      <c r="D525" s="281">
        <v>61</v>
      </c>
      <c r="E525" s="281">
        <v>16</v>
      </c>
      <c r="F525" s="281">
        <v>61</v>
      </c>
      <c r="G525" s="282">
        <v>62</v>
      </c>
      <c r="H525" s="280">
        <v>59</v>
      </c>
      <c r="I525" s="281">
        <v>60</v>
      </c>
      <c r="J525" s="281">
        <v>60</v>
      </c>
      <c r="K525" s="281">
        <v>15</v>
      </c>
      <c r="L525" s="281">
        <v>63</v>
      </c>
      <c r="M525" s="282">
        <v>62</v>
      </c>
      <c r="N525" s="458">
        <v>60</v>
      </c>
      <c r="O525" s="281">
        <v>61</v>
      </c>
      <c r="P525" s="281">
        <v>62</v>
      </c>
      <c r="Q525" s="281">
        <v>16</v>
      </c>
      <c r="R525" s="281">
        <v>61</v>
      </c>
      <c r="S525" s="328">
        <v>60</v>
      </c>
      <c r="T525" s="329">
        <f>SUM(B525:S525)</f>
        <v>960</v>
      </c>
      <c r="U525" s="505" t="s">
        <v>56</v>
      </c>
      <c r="V525" s="330">
        <f>T512-T525</f>
        <v>0</v>
      </c>
      <c r="W525" s="331">
        <f>V525/T512</f>
        <v>0</v>
      </c>
    </row>
    <row r="526" spans="1:23" s="505" customFormat="1" ht="12" customHeight="1" x14ac:dyDescent="0.2">
      <c r="A526" s="308" t="s">
        <v>28</v>
      </c>
      <c r="B526" s="231">
        <v>140</v>
      </c>
      <c r="C526" s="289">
        <v>140</v>
      </c>
      <c r="D526" s="289">
        <v>139</v>
      </c>
      <c r="E526" s="289">
        <v>140.5</v>
      </c>
      <c r="F526" s="289">
        <v>139</v>
      </c>
      <c r="G526" s="232">
        <v>137.5</v>
      </c>
      <c r="H526" s="231">
        <v>139</v>
      </c>
      <c r="I526" s="289">
        <v>138.5</v>
      </c>
      <c r="J526" s="289">
        <v>137</v>
      </c>
      <c r="K526" s="289">
        <v>139.5</v>
      </c>
      <c r="L526" s="289">
        <v>136.5</v>
      </c>
      <c r="M526" s="232">
        <v>136.5</v>
      </c>
      <c r="N526" s="459">
        <v>140.5</v>
      </c>
      <c r="O526" s="289">
        <v>140</v>
      </c>
      <c r="P526" s="289">
        <v>139</v>
      </c>
      <c r="Q526" s="289">
        <v>140</v>
      </c>
      <c r="R526" s="289">
        <v>137</v>
      </c>
      <c r="S526" s="289">
        <v>137</v>
      </c>
      <c r="T526" s="235"/>
      <c r="U526" s="505" t="s">
        <v>57</v>
      </c>
      <c r="V526" s="505">
        <v>138.5</v>
      </c>
    </row>
    <row r="527" spans="1:23" s="505" customFormat="1" ht="12" customHeight="1" thickBot="1" x14ac:dyDescent="0.25">
      <c r="A527" s="311" t="s">
        <v>26</v>
      </c>
      <c r="B527" s="229">
        <f t="shared" ref="B527:S527" si="122">B526-B513</f>
        <v>0</v>
      </c>
      <c r="C527" s="230">
        <f t="shared" si="122"/>
        <v>0</v>
      </c>
      <c r="D527" s="230">
        <f t="shared" si="122"/>
        <v>0</v>
      </c>
      <c r="E527" s="230">
        <f t="shared" si="122"/>
        <v>0</v>
      </c>
      <c r="F527" s="230">
        <f t="shared" si="122"/>
        <v>0</v>
      </c>
      <c r="G527" s="466">
        <f t="shared" si="122"/>
        <v>0</v>
      </c>
      <c r="H527" s="229">
        <f t="shared" si="122"/>
        <v>0</v>
      </c>
      <c r="I527" s="230">
        <f t="shared" si="122"/>
        <v>0</v>
      </c>
      <c r="J527" s="230">
        <f t="shared" si="122"/>
        <v>0</v>
      </c>
      <c r="K527" s="230">
        <f t="shared" si="122"/>
        <v>0</v>
      </c>
      <c r="L527" s="230">
        <f t="shared" si="122"/>
        <v>0</v>
      </c>
      <c r="M527" s="466">
        <f t="shared" si="122"/>
        <v>0</v>
      </c>
      <c r="N527" s="460">
        <f t="shared" si="122"/>
        <v>0</v>
      </c>
      <c r="O527" s="230">
        <f t="shared" si="122"/>
        <v>0</v>
      </c>
      <c r="P527" s="230">
        <f t="shared" si="122"/>
        <v>0</v>
      </c>
      <c r="Q527" s="230">
        <f t="shared" si="122"/>
        <v>0</v>
      </c>
      <c r="R527" s="230">
        <f t="shared" si="122"/>
        <v>0</v>
      </c>
      <c r="S527" s="230">
        <f t="shared" si="122"/>
        <v>0</v>
      </c>
      <c r="T527" s="236"/>
      <c r="U527" s="505" t="s">
        <v>26</v>
      </c>
      <c r="V527" s="505">
        <f>V526-V513</f>
        <v>3.0000000000001137E-2</v>
      </c>
    </row>
    <row r="529" spans="1:23" ht="13.5" thickBot="1" x14ac:dyDescent="0.25"/>
    <row r="530" spans="1:23" s="506" customFormat="1" ht="12" customHeight="1" thickBot="1" x14ac:dyDescent="0.25">
      <c r="A530" s="295" t="s">
        <v>167</v>
      </c>
      <c r="B530" s="529" t="s">
        <v>53</v>
      </c>
      <c r="C530" s="530"/>
      <c r="D530" s="530"/>
      <c r="E530" s="530"/>
      <c r="F530" s="530"/>
      <c r="G530" s="531"/>
      <c r="H530" s="529" t="s">
        <v>53</v>
      </c>
      <c r="I530" s="530"/>
      <c r="J530" s="530"/>
      <c r="K530" s="530"/>
      <c r="L530" s="530"/>
      <c r="M530" s="531"/>
      <c r="N530" s="529" t="s">
        <v>53</v>
      </c>
      <c r="O530" s="530"/>
      <c r="P530" s="530"/>
      <c r="Q530" s="530"/>
      <c r="R530" s="530"/>
      <c r="S530" s="531"/>
      <c r="T530" s="313" t="s">
        <v>0</v>
      </c>
    </row>
    <row r="531" spans="1:23" s="506" customFormat="1" ht="12" customHeight="1" x14ac:dyDescent="0.2">
      <c r="A531" s="226" t="s">
        <v>54</v>
      </c>
      <c r="B531" s="315">
        <v>1</v>
      </c>
      <c r="C531" s="451">
        <v>2</v>
      </c>
      <c r="D531" s="451">
        <v>3</v>
      </c>
      <c r="E531" s="451">
        <v>4</v>
      </c>
      <c r="F531" s="451">
        <v>5</v>
      </c>
      <c r="G531" s="461">
        <v>6</v>
      </c>
      <c r="H531" s="315">
        <v>7</v>
      </c>
      <c r="I531" s="451">
        <v>8</v>
      </c>
      <c r="J531" s="451">
        <v>9</v>
      </c>
      <c r="K531" s="451">
        <v>10</v>
      </c>
      <c r="L531" s="451">
        <v>11</v>
      </c>
      <c r="M531" s="461">
        <v>12</v>
      </c>
      <c r="N531" s="451">
        <v>13</v>
      </c>
      <c r="O531" s="451">
        <v>14</v>
      </c>
      <c r="P531" s="451">
        <v>15</v>
      </c>
      <c r="Q531" s="451">
        <v>16</v>
      </c>
      <c r="R531" s="451">
        <v>17</v>
      </c>
      <c r="S531" s="451">
        <v>18</v>
      </c>
      <c r="T531" s="237"/>
    </row>
    <row r="532" spans="1:23" s="506" customFormat="1" ht="12" customHeight="1" x14ac:dyDescent="0.2">
      <c r="A532" s="301" t="s">
        <v>3</v>
      </c>
      <c r="B532" s="316">
        <v>4325</v>
      </c>
      <c r="C532" s="452">
        <v>4325</v>
      </c>
      <c r="D532" s="452">
        <v>4325</v>
      </c>
      <c r="E532" s="452">
        <v>4325</v>
      </c>
      <c r="F532" s="452">
        <v>4325</v>
      </c>
      <c r="G532" s="462">
        <v>4325</v>
      </c>
      <c r="H532" s="316">
        <v>4325</v>
      </c>
      <c r="I532" s="452">
        <v>4325</v>
      </c>
      <c r="J532" s="452">
        <v>4325</v>
      </c>
      <c r="K532" s="452">
        <v>4325</v>
      </c>
      <c r="L532" s="452">
        <v>4325</v>
      </c>
      <c r="M532" s="462">
        <v>4325</v>
      </c>
      <c r="N532" s="452">
        <v>4325</v>
      </c>
      <c r="O532" s="452">
        <v>4325</v>
      </c>
      <c r="P532" s="317">
        <v>4325</v>
      </c>
      <c r="Q532" s="318">
        <v>4325</v>
      </c>
      <c r="R532" s="318">
        <v>4325</v>
      </c>
      <c r="S532" s="318">
        <v>4325</v>
      </c>
      <c r="T532" s="319">
        <v>4325</v>
      </c>
    </row>
    <row r="533" spans="1:23" s="506" customFormat="1" ht="12" customHeight="1" x14ac:dyDescent="0.2">
      <c r="A533" s="303" t="s">
        <v>6</v>
      </c>
      <c r="B533" s="320">
        <v>4315.333333333333</v>
      </c>
      <c r="C533" s="453">
        <v>4626.1538461538457</v>
      </c>
      <c r="D533" s="453">
        <v>4802.1428571428569</v>
      </c>
      <c r="E533" s="453">
        <v>4680</v>
      </c>
      <c r="F533" s="453">
        <v>4657.6923076923076</v>
      </c>
      <c r="G533" s="463">
        <v>5070.7142857142853</v>
      </c>
      <c r="H533" s="320">
        <v>4593.125</v>
      </c>
      <c r="I533" s="453">
        <v>4744.666666666667</v>
      </c>
      <c r="J533" s="453">
        <v>4830</v>
      </c>
      <c r="K533" s="453">
        <v>4421.25</v>
      </c>
      <c r="L533" s="453">
        <v>4541.25</v>
      </c>
      <c r="M533" s="463">
        <v>5160.666666666667</v>
      </c>
      <c r="N533" s="453">
        <v>4328</v>
      </c>
      <c r="O533" s="453">
        <v>4772.1428571428569</v>
      </c>
      <c r="P533" s="321">
        <v>4654</v>
      </c>
      <c r="Q533" s="321">
        <v>4312.8571428571431</v>
      </c>
      <c r="R533" s="321">
        <v>4681.333333333333</v>
      </c>
      <c r="S533" s="321">
        <v>5026</v>
      </c>
      <c r="T533" s="261">
        <v>4695.4771784232362</v>
      </c>
    </row>
    <row r="534" spans="1:23" s="506" customFormat="1" ht="12" customHeight="1" x14ac:dyDescent="0.2">
      <c r="A534" s="226" t="s">
        <v>7</v>
      </c>
      <c r="B534" s="322">
        <v>73.333333333333329</v>
      </c>
      <c r="C534" s="454">
        <v>100</v>
      </c>
      <c r="D534" s="454">
        <v>100</v>
      </c>
      <c r="E534" s="454">
        <v>100</v>
      </c>
      <c r="F534" s="454">
        <v>92.307692307692307</v>
      </c>
      <c r="G534" s="464">
        <v>78.571428571428569</v>
      </c>
      <c r="H534" s="322">
        <v>93.75</v>
      </c>
      <c r="I534" s="454">
        <v>100</v>
      </c>
      <c r="J534" s="454">
        <v>100</v>
      </c>
      <c r="K534" s="454">
        <v>100</v>
      </c>
      <c r="L534" s="454">
        <v>81.25</v>
      </c>
      <c r="M534" s="464">
        <v>80</v>
      </c>
      <c r="N534" s="454">
        <v>100</v>
      </c>
      <c r="O534" s="454">
        <v>100</v>
      </c>
      <c r="P534" s="323">
        <v>100</v>
      </c>
      <c r="Q534" s="324">
        <v>100</v>
      </c>
      <c r="R534" s="324">
        <v>100</v>
      </c>
      <c r="S534" s="324">
        <v>93.333333333333329</v>
      </c>
      <c r="T534" s="325">
        <v>81.742738589211612</v>
      </c>
    </row>
    <row r="535" spans="1:23" s="506" customFormat="1" ht="12" customHeight="1" x14ac:dyDescent="0.2">
      <c r="A535" s="226" t="s">
        <v>8</v>
      </c>
      <c r="B535" s="266">
        <v>7.6608852233175026E-2</v>
      </c>
      <c r="C535" s="455">
        <v>3.836536059077237E-2</v>
      </c>
      <c r="D535" s="455">
        <v>4.3639568720746647E-2</v>
      </c>
      <c r="E535" s="455">
        <v>6.7479881950581258E-2</v>
      </c>
      <c r="F535" s="455">
        <v>4.352331611264941E-2</v>
      </c>
      <c r="G535" s="465">
        <v>8.5966959316706615E-2</v>
      </c>
      <c r="H535" s="266">
        <v>6.2152867831241493E-2</v>
      </c>
      <c r="I535" s="455">
        <v>3.1250461173221486E-2</v>
      </c>
      <c r="J535" s="455">
        <v>3.7420128948863936E-2</v>
      </c>
      <c r="K535" s="455">
        <v>6.4693494671947349E-2</v>
      </c>
      <c r="L535" s="455">
        <v>6.8488635143662963E-2</v>
      </c>
      <c r="M535" s="465">
        <v>6.4011610215683593E-2</v>
      </c>
      <c r="N535" s="455">
        <v>4.0207753242527303E-2</v>
      </c>
      <c r="O535" s="455">
        <v>3.937219329729276E-2</v>
      </c>
      <c r="P535" s="267">
        <v>3.7959907348636322E-2</v>
      </c>
      <c r="Q535" s="326">
        <v>5.9071467403672057E-2</v>
      </c>
      <c r="R535" s="326">
        <v>4.1302703630724767E-2</v>
      </c>
      <c r="S535" s="326">
        <v>4.3261741890694316E-2</v>
      </c>
      <c r="T535" s="327">
        <v>7.4441622231298854E-2</v>
      </c>
    </row>
    <row r="536" spans="1:23" s="506" customFormat="1" ht="12" customHeight="1" x14ac:dyDescent="0.2">
      <c r="A536" s="303" t="s">
        <v>1</v>
      </c>
      <c r="B536" s="270">
        <f t="shared" ref="B536:T536" si="123">B533/B532*100-100</f>
        <v>-0.22350674373797119</v>
      </c>
      <c r="C536" s="271">
        <f t="shared" si="123"/>
        <v>6.9630947087594421</v>
      </c>
      <c r="D536" s="271">
        <f t="shared" si="123"/>
        <v>11.03220478943021</v>
      </c>
      <c r="E536" s="271">
        <f t="shared" si="123"/>
        <v>8.2080924855491162</v>
      </c>
      <c r="F536" s="271">
        <f t="shared" si="123"/>
        <v>7.6923076923076934</v>
      </c>
      <c r="G536" s="272">
        <f t="shared" si="123"/>
        <v>17.241948802642426</v>
      </c>
      <c r="H536" s="270">
        <f t="shared" si="123"/>
        <v>6.1994219653179101</v>
      </c>
      <c r="I536" s="271">
        <f t="shared" si="123"/>
        <v>9.7032755298651381</v>
      </c>
      <c r="J536" s="271">
        <f t="shared" si="123"/>
        <v>11.676300578034684</v>
      </c>
      <c r="K536" s="271">
        <f t="shared" si="123"/>
        <v>2.225433526011571</v>
      </c>
      <c r="L536" s="271">
        <f t="shared" si="123"/>
        <v>5</v>
      </c>
      <c r="M536" s="272">
        <f t="shared" si="123"/>
        <v>19.32177263969173</v>
      </c>
      <c r="N536" s="456">
        <f t="shared" si="123"/>
        <v>6.9364161849705397E-2</v>
      </c>
      <c r="O536" s="271">
        <f t="shared" si="123"/>
        <v>10.338563170933114</v>
      </c>
      <c r="P536" s="271">
        <f t="shared" si="123"/>
        <v>7.6069364161849791</v>
      </c>
      <c r="Q536" s="271">
        <f t="shared" si="123"/>
        <v>-0.28075970272502104</v>
      </c>
      <c r="R536" s="271">
        <f t="shared" si="123"/>
        <v>8.2389210019267836</v>
      </c>
      <c r="S536" s="271">
        <f t="shared" si="123"/>
        <v>16.20809248554913</v>
      </c>
      <c r="T536" s="273">
        <f t="shared" si="123"/>
        <v>8.5659463219245282</v>
      </c>
    </row>
    <row r="537" spans="1:23" s="506" customFormat="1" ht="12" customHeight="1" thickBot="1" x14ac:dyDescent="0.25">
      <c r="A537" s="226" t="s">
        <v>27</v>
      </c>
      <c r="B537" s="479">
        <f t="shared" ref="B537:T537" si="124">B533-B520</f>
        <v>-289.33333333333394</v>
      </c>
      <c r="C537" s="480">
        <f t="shared" si="124"/>
        <v>-87.179487179487296</v>
      </c>
      <c r="D537" s="480">
        <f t="shared" si="124"/>
        <v>143.57142857142844</v>
      </c>
      <c r="E537" s="480">
        <f t="shared" si="124"/>
        <v>128.75</v>
      </c>
      <c r="F537" s="480">
        <f t="shared" si="124"/>
        <v>-20.974358974359347</v>
      </c>
      <c r="G537" s="481">
        <f t="shared" si="124"/>
        <v>23.380952380952294</v>
      </c>
      <c r="H537" s="479">
        <f t="shared" si="124"/>
        <v>106.875</v>
      </c>
      <c r="I537" s="480">
        <f t="shared" si="124"/>
        <v>140.38095238095229</v>
      </c>
      <c r="J537" s="480">
        <f t="shared" si="124"/>
        <v>111.875</v>
      </c>
      <c r="K537" s="480">
        <f t="shared" si="124"/>
        <v>-17.321428571428442</v>
      </c>
      <c r="L537" s="480">
        <f t="shared" si="124"/>
        <v>-216.08333333333303</v>
      </c>
      <c r="M537" s="481">
        <f t="shared" si="124"/>
        <v>177.54166666666697</v>
      </c>
      <c r="N537" s="482">
        <f t="shared" si="124"/>
        <v>-77.33333333333303</v>
      </c>
      <c r="O537" s="480">
        <f t="shared" si="124"/>
        <v>178.57142857142844</v>
      </c>
      <c r="P537" s="480">
        <f t="shared" si="124"/>
        <v>-151.33333333333303</v>
      </c>
      <c r="Q537" s="480">
        <f t="shared" si="124"/>
        <v>-197.14285714285688</v>
      </c>
      <c r="R537" s="480">
        <f t="shared" si="124"/>
        <v>33.33333333333303</v>
      </c>
      <c r="S537" s="480">
        <f t="shared" si="124"/>
        <v>46</v>
      </c>
      <c r="T537" s="483">
        <f t="shared" si="124"/>
        <v>2.9057498518077409</v>
      </c>
    </row>
    <row r="538" spans="1:23" s="506" customFormat="1" ht="12" customHeight="1" x14ac:dyDescent="0.2">
      <c r="A538" s="308" t="s">
        <v>52</v>
      </c>
      <c r="B538" s="280">
        <v>60</v>
      </c>
      <c r="C538" s="281">
        <v>61</v>
      </c>
      <c r="D538" s="281">
        <v>61</v>
      </c>
      <c r="E538" s="281">
        <v>16</v>
      </c>
      <c r="F538" s="281">
        <v>61</v>
      </c>
      <c r="G538" s="282">
        <v>62</v>
      </c>
      <c r="H538" s="280">
        <v>59</v>
      </c>
      <c r="I538" s="281">
        <v>60</v>
      </c>
      <c r="J538" s="281">
        <v>60</v>
      </c>
      <c r="K538" s="281">
        <v>15</v>
      </c>
      <c r="L538" s="281">
        <v>63</v>
      </c>
      <c r="M538" s="282">
        <v>62</v>
      </c>
      <c r="N538" s="458">
        <v>60</v>
      </c>
      <c r="O538" s="281">
        <v>60</v>
      </c>
      <c r="P538" s="281">
        <v>62</v>
      </c>
      <c r="Q538" s="281">
        <v>16</v>
      </c>
      <c r="R538" s="281">
        <v>61</v>
      </c>
      <c r="S538" s="328">
        <v>60</v>
      </c>
      <c r="T538" s="329">
        <f>SUM(B538:S538)</f>
        <v>959</v>
      </c>
      <c r="U538" s="506" t="s">
        <v>56</v>
      </c>
      <c r="V538" s="330">
        <f>T525-T538</f>
        <v>1</v>
      </c>
      <c r="W538" s="331">
        <f>V538/T525</f>
        <v>1.0416666666666667E-3</v>
      </c>
    </row>
    <row r="539" spans="1:23" s="506" customFormat="1" ht="12" customHeight="1" x14ac:dyDescent="0.2">
      <c r="A539" s="308" t="s">
        <v>28</v>
      </c>
      <c r="B539" s="231">
        <v>141.5</v>
      </c>
      <c r="C539" s="289">
        <v>141.5</v>
      </c>
      <c r="D539" s="289">
        <v>140</v>
      </c>
      <c r="E539" s="289">
        <v>141.5</v>
      </c>
      <c r="F539" s="289">
        <v>140</v>
      </c>
      <c r="G539" s="232">
        <v>138.5</v>
      </c>
      <c r="H539" s="231">
        <v>140</v>
      </c>
      <c r="I539" s="289">
        <v>139.5</v>
      </c>
      <c r="J539" s="289">
        <v>138</v>
      </c>
      <c r="K539" s="289">
        <v>140.5</v>
      </c>
      <c r="L539" s="289">
        <v>138</v>
      </c>
      <c r="M539" s="232">
        <v>137.5</v>
      </c>
      <c r="N539" s="459">
        <v>142</v>
      </c>
      <c r="O539" s="289">
        <v>141</v>
      </c>
      <c r="P539" s="289">
        <v>140.5</v>
      </c>
      <c r="Q539" s="289">
        <v>141.5</v>
      </c>
      <c r="R539" s="289">
        <v>138</v>
      </c>
      <c r="S539" s="289">
        <v>138</v>
      </c>
      <c r="T539" s="235"/>
      <c r="U539" s="506" t="s">
        <v>57</v>
      </c>
      <c r="V539" s="506">
        <v>138.63</v>
      </c>
    </row>
    <row r="540" spans="1:23" s="506" customFormat="1" ht="12" customHeight="1" thickBot="1" x14ac:dyDescent="0.25">
      <c r="A540" s="311" t="s">
        <v>26</v>
      </c>
      <c r="B540" s="229">
        <f t="shared" ref="B540:S540" si="125">B539-B526</f>
        <v>1.5</v>
      </c>
      <c r="C540" s="230">
        <f t="shared" si="125"/>
        <v>1.5</v>
      </c>
      <c r="D540" s="230">
        <f t="shared" si="125"/>
        <v>1</v>
      </c>
      <c r="E540" s="230">
        <f t="shared" si="125"/>
        <v>1</v>
      </c>
      <c r="F540" s="230">
        <f t="shared" si="125"/>
        <v>1</v>
      </c>
      <c r="G540" s="466">
        <f t="shared" si="125"/>
        <v>1</v>
      </c>
      <c r="H540" s="229">
        <f t="shared" si="125"/>
        <v>1</v>
      </c>
      <c r="I540" s="230">
        <f t="shared" si="125"/>
        <v>1</v>
      </c>
      <c r="J540" s="230">
        <f t="shared" si="125"/>
        <v>1</v>
      </c>
      <c r="K540" s="230">
        <f t="shared" si="125"/>
        <v>1</v>
      </c>
      <c r="L540" s="230">
        <f t="shared" si="125"/>
        <v>1.5</v>
      </c>
      <c r="M540" s="466">
        <f t="shared" si="125"/>
        <v>1</v>
      </c>
      <c r="N540" s="460">
        <f t="shared" si="125"/>
        <v>1.5</v>
      </c>
      <c r="O540" s="230">
        <f t="shared" si="125"/>
        <v>1</v>
      </c>
      <c r="P540" s="230">
        <f t="shared" si="125"/>
        <v>1.5</v>
      </c>
      <c r="Q540" s="230">
        <f t="shared" si="125"/>
        <v>1.5</v>
      </c>
      <c r="R540" s="230">
        <f t="shared" si="125"/>
        <v>1</v>
      </c>
      <c r="S540" s="230">
        <f t="shared" si="125"/>
        <v>1</v>
      </c>
      <c r="T540" s="236"/>
      <c r="U540" s="506" t="s">
        <v>26</v>
      </c>
      <c r="V540" s="506">
        <f>V539-V526</f>
        <v>0.12999999999999545</v>
      </c>
    </row>
    <row r="542" spans="1:23" ht="13.5" thickBot="1" x14ac:dyDescent="0.25"/>
    <row r="543" spans="1:23" s="509" customFormat="1" ht="12" customHeight="1" thickBot="1" x14ac:dyDescent="0.25">
      <c r="A543" s="295" t="s">
        <v>168</v>
      </c>
      <c r="B543" s="529" t="s">
        <v>53</v>
      </c>
      <c r="C543" s="530"/>
      <c r="D543" s="530"/>
      <c r="E543" s="530"/>
      <c r="F543" s="530"/>
      <c r="G543" s="531"/>
      <c r="H543" s="529" t="s">
        <v>53</v>
      </c>
      <c r="I543" s="530"/>
      <c r="J543" s="530"/>
      <c r="K543" s="530"/>
      <c r="L543" s="530"/>
      <c r="M543" s="531"/>
      <c r="N543" s="529" t="s">
        <v>53</v>
      </c>
      <c r="O543" s="530"/>
      <c r="P543" s="530"/>
      <c r="Q543" s="530"/>
      <c r="R543" s="530"/>
      <c r="S543" s="531"/>
      <c r="T543" s="313" t="s">
        <v>0</v>
      </c>
    </row>
    <row r="544" spans="1:23" s="509" customFormat="1" ht="12" customHeight="1" x14ac:dyDescent="0.2">
      <c r="A544" s="226" t="s">
        <v>54</v>
      </c>
      <c r="B544" s="315">
        <v>1</v>
      </c>
      <c r="C544" s="451">
        <v>2</v>
      </c>
      <c r="D544" s="451">
        <v>3</v>
      </c>
      <c r="E544" s="451">
        <v>4</v>
      </c>
      <c r="F544" s="451">
        <v>5</v>
      </c>
      <c r="G544" s="461">
        <v>6</v>
      </c>
      <c r="H544" s="315">
        <v>7</v>
      </c>
      <c r="I544" s="451">
        <v>8</v>
      </c>
      <c r="J544" s="451">
        <v>9</v>
      </c>
      <c r="K544" s="451">
        <v>10</v>
      </c>
      <c r="L544" s="451">
        <v>11</v>
      </c>
      <c r="M544" s="461">
        <v>12</v>
      </c>
      <c r="N544" s="451">
        <v>13</v>
      </c>
      <c r="O544" s="451">
        <v>14</v>
      </c>
      <c r="P544" s="451">
        <v>15</v>
      </c>
      <c r="Q544" s="451">
        <v>16</v>
      </c>
      <c r="R544" s="451">
        <v>17</v>
      </c>
      <c r="S544" s="451">
        <v>18</v>
      </c>
      <c r="T544" s="237"/>
    </row>
    <row r="545" spans="1:23" s="509" customFormat="1" ht="12" customHeight="1" x14ac:dyDescent="0.2">
      <c r="A545" s="301" t="s">
        <v>3</v>
      </c>
      <c r="B545" s="316">
        <v>4340</v>
      </c>
      <c r="C545" s="452">
        <v>4340</v>
      </c>
      <c r="D545" s="452">
        <v>4340</v>
      </c>
      <c r="E545" s="452">
        <v>4340</v>
      </c>
      <c r="F545" s="452">
        <v>4340</v>
      </c>
      <c r="G545" s="462">
        <v>4340</v>
      </c>
      <c r="H545" s="316">
        <v>4340</v>
      </c>
      <c r="I545" s="452">
        <v>4340</v>
      </c>
      <c r="J545" s="452">
        <v>4340</v>
      </c>
      <c r="K545" s="452">
        <v>4340</v>
      </c>
      <c r="L545" s="452">
        <v>4340</v>
      </c>
      <c r="M545" s="462">
        <v>4340</v>
      </c>
      <c r="N545" s="452">
        <v>4340</v>
      </c>
      <c r="O545" s="452">
        <v>4340</v>
      </c>
      <c r="P545" s="317">
        <v>4340</v>
      </c>
      <c r="Q545" s="318">
        <v>4340</v>
      </c>
      <c r="R545" s="318">
        <v>4340</v>
      </c>
      <c r="S545" s="318">
        <v>4340</v>
      </c>
      <c r="T545" s="319">
        <v>4340</v>
      </c>
    </row>
    <row r="546" spans="1:23" s="509" customFormat="1" ht="12" customHeight="1" x14ac:dyDescent="0.2">
      <c r="A546" s="303" t="s">
        <v>6</v>
      </c>
      <c r="B546" s="320">
        <v>4219.333333333333</v>
      </c>
      <c r="C546" s="453">
        <v>4720</v>
      </c>
      <c r="D546" s="453">
        <v>4774.2857142857147</v>
      </c>
      <c r="E546" s="453">
        <v>4690</v>
      </c>
      <c r="F546" s="453">
        <v>4868.75</v>
      </c>
      <c r="G546" s="463">
        <v>5136.875</v>
      </c>
      <c r="H546" s="320">
        <v>4694.666666666667</v>
      </c>
      <c r="I546" s="453">
        <v>4740</v>
      </c>
      <c r="J546" s="453">
        <v>4796</v>
      </c>
      <c r="K546" s="453">
        <v>4417.5</v>
      </c>
      <c r="L546" s="453">
        <v>4775.333333333333</v>
      </c>
      <c r="M546" s="463">
        <v>5056</v>
      </c>
      <c r="N546" s="453">
        <v>4400.7142857142853</v>
      </c>
      <c r="O546" s="453">
        <v>4820</v>
      </c>
      <c r="P546" s="321">
        <v>4694.2857142857147</v>
      </c>
      <c r="Q546" s="321">
        <v>4417.5</v>
      </c>
      <c r="R546" s="321">
        <v>4705.625</v>
      </c>
      <c r="S546" s="321">
        <v>4960</v>
      </c>
      <c r="T546" s="261">
        <v>4736.572580645161</v>
      </c>
    </row>
    <row r="547" spans="1:23" s="509" customFormat="1" ht="12" customHeight="1" x14ac:dyDescent="0.2">
      <c r="A547" s="226" t="s">
        <v>7</v>
      </c>
      <c r="B547" s="322">
        <v>93.333333333333329</v>
      </c>
      <c r="C547" s="454">
        <v>100</v>
      </c>
      <c r="D547" s="454">
        <v>92.857142857142861</v>
      </c>
      <c r="E547" s="454">
        <v>87.5</v>
      </c>
      <c r="F547" s="454">
        <v>100</v>
      </c>
      <c r="G547" s="464">
        <v>87.5</v>
      </c>
      <c r="H547" s="322">
        <v>80</v>
      </c>
      <c r="I547" s="454">
        <v>87.5</v>
      </c>
      <c r="J547" s="454">
        <v>100</v>
      </c>
      <c r="K547" s="454">
        <v>100</v>
      </c>
      <c r="L547" s="454">
        <v>93.333333333333329</v>
      </c>
      <c r="M547" s="464">
        <v>86.666666666666671</v>
      </c>
      <c r="N547" s="454">
        <v>92.857142857142861</v>
      </c>
      <c r="O547" s="454">
        <v>100</v>
      </c>
      <c r="P547" s="323">
        <v>92.857142857142861</v>
      </c>
      <c r="Q547" s="324">
        <v>100</v>
      </c>
      <c r="R547" s="324">
        <v>100</v>
      </c>
      <c r="S547" s="324">
        <v>100</v>
      </c>
      <c r="T547" s="325">
        <v>82.661290322580641</v>
      </c>
    </row>
    <row r="548" spans="1:23" s="509" customFormat="1" ht="12" customHeight="1" x14ac:dyDescent="0.2">
      <c r="A548" s="226" t="s">
        <v>8</v>
      </c>
      <c r="B548" s="266">
        <v>5.9358200925525642E-2</v>
      </c>
      <c r="C548" s="455">
        <v>3.3354829186077704E-2</v>
      </c>
      <c r="D548" s="455">
        <v>5.0788476274755363E-2</v>
      </c>
      <c r="E548" s="455">
        <v>7.5805496096508218E-2</v>
      </c>
      <c r="F548" s="455">
        <v>3.706929454629504E-2</v>
      </c>
      <c r="G548" s="465">
        <v>5.3080037453246805E-2</v>
      </c>
      <c r="H548" s="266">
        <v>7.8224840767628895E-2</v>
      </c>
      <c r="I548" s="455">
        <v>7.531305763588117E-2</v>
      </c>
      <c r="J548" s="455">
        <v>4.7399184864596475E-2</v>
      </c>
      <c r="K548" s="455">
        <v>4.228606416122839E-2</v>
      </c>
      <c r="L548" s="455">
        <v>5.1242552737388168E-2</v>
      </c>
      <c r="M548" s="465">
        <v>5.9597697510249556E-2</v>
      </c>
      <c r="N548" s="455">
        <v>6.6513781911069408E-2</v>
      </c>
      <c r="O548" s="455">
        <v>3.9590306090234909E-2</v>
      </c>
      <c r="P548" s="267">
        <v>6.6773405487048174E-2</v>
      </c>
      <c r="Q548" s="326">
        <v>4.7534831583551117E-2</v>
      </c>
      <c r="R548" s="326">
        <v>4.3016997725865119E-2</v>
      </c>
      <c r="S548" s="326">
        <v>5.0684697943453767E-2</v>
      </c>
      <c r="T548" s="327">
        <v>7.3276839690288392E-2</v>
      </c>
    </row>
    <row r="549" spans="1:23" s="509" customFormat="1" ht="12" customHeight="1" x14ac:dyDescent="0.2">
      <c r="A549" s="303" t="s">
        <v>1</v>
      </c>
      <c r="B549" s="270">
        <f t="shared" ref="B549:T549" si="126">B546/B545*100-100</f>
        <v>-2.7803379416282752</v>
      </c>
      <c r="C549" s="271">
        <f t="shared" si="126"/>
        <v>8.7557603686635872</v>
      </c>
      <c r="D549" s="271">
        <f t="shared" si="126"/>
        <v>10.006583278472675</v>
      </c>
      <c r="E549" s="271">
        <f t="shared" si="126"/>
        <v>8.0645161290322562</v>
      </c>
      <c r="F549" s="271">
        <f t="shared" si="126"/>
        <v>12.18317972350232</v>
      </c>
      <c r="G549" s="272">
        <f t="shared" si="126"/>
        <v>18.361175115207388</v>
      </c>
      <c r="H549" s="270">
        <f t="shared" si="126"/>
        <v>8.172043010752688</v>
      </c>
      <c r="I549" s="271">
        <f t="shared" si="126"/>
        <v>9.2165898617511601</v>
      </c>
      <c r="J549" s="271">
        <f t="shared" si="126"/>
        <v>10.506912442396327</v>
      </c>
      <c r="K549" s="271">
        <f t="shared" si="126"/>
        <v>1.7857142857142776</v>
      </c>
      <c r="L549" s="271">
        <f t="shared" si="126"/>
        <v>10.030721966205817</v>
      </c>
      <c r="M549" s="272">
        <f t="shared" si="126"/>
        <v>16.497695852534548</v>
      </c>
      <c r="N549" s="456">
        <f t="shared" si="126"/>
        <v>1.398946675444364</v>
      </c>
      <c r="O549" s="271">
        <f t="shared" si="126"/>
        <v>11.059907834101381</v>
      </c>
      <c r="P549" s="271">
        <f t="shared" si="126"/>
        <v>8.1632653061224545</v>
      </c>
      <c r="Q549" s="271">
        <f t="shared" si="126"/>
        <v>1.7857142857142776</v>
      </c>
      <c r="R549" s="271">
        <f t="shared" si="126"/>
        <v>8.4245391705069181</v>
      </c>
      <c r="S549" s="271">
        <f t="shared" si="126"/>
        <v>14.285714285714278</v>
      </c>
      <c r="T549" s="273">
        <f t="shared" si="126"/>
        <v>9.1376170655567108</v>
      </c>
    </row>
    <row r="550" spans="1:23" s="509" customFormat="1" ht="12" customHeight="1" thickBot="1" x14ac:dyDescent="0.25">
      <c r="A550" s="226" t="s">
        <v>27</v>
      </c>
      <c r="B550" s="479">
        <f t="shared" ref="B550:T550" si="127">B546-B533</f>
        <v>-96</v>
      </c>
      <c r="C550" s="480">
        <f t="shared" si="127"/>
        <v>93.846153846154266</v>
      </c>
      <c r="D550" s="480">
        <f t="shared" si="127"/>
        <v>-27.857142857142208</v>
      </c>
      <c r="E550" s="480">
        <f t="shared" si="127"/>
        <v>10</v>
      </c>
      <c r="F550" s="480">
        <f t="shared" si="127"/>
        <v>211.05769230769238</v>
      </c>
      <c r="G550" s="481">
        <f t="shared" si="127"/>
        <v>66.160714285714675</v>
      </c>
      <c r="H550" s="479">
        <f t="shared" si="127"/>
        <v>101.54166666666697</v>
      </c>
      <c r="I550" s="480">
        <f t="shared" si="127"/>
        <v>-4.6666666666669698</v>
      </c>
      <c r="J550" s="480">
        <f t="shared" si="127"/>
        <v>-34</v>
      </c>
      <c r="K550" s="480">
        <f t="shared" si="127"/>
        <v>-3.75</v>
      </c>
      <c r="L550" s="480">
        <f t="shared" si="127"/>
        <v>234.08333333333303</v>
      </c>
      <c r="M550" s="481">
        <f t="shared" si="127"/>
        <v>-104.66666666666697</v>
      </c>
      <c r="N550" s="482">
        <f t="shared" si="127"/>
        <v>72.714285714285325</v>
      </c>
      <c r="O550" s="480">
        <f t="shared" si="127"/>
        <v>47.857142857143117</v>
      </c>
      <c r="P550" s="480">
        <f t="shared" si="127"/>
        <v>40.285714285714675</v>
      </c>
      <c r="Q550" s="480">
        <f t="shared" si="127"/>
        <v>104.64285714285688</v>
      </c>
      <c r="R550" s="480">
        <f t="shared" si="127"/>
        <v>24.29166666666697</v>
      </c>
      <c r="S550" s="480">
        <f t="shared" si="127"/>
        <v>-66</v>
      </c>
      <c r="T550" s="483">
        <f t="shared" si="127"/>
        <v>41.095402221924815</v>
      </c>
    </row>
    <row r="551" spans="1:23" s="509" customFormat="1" ht="12" customHeight="1" x14ac:dyDescent="0.2">
      <c r="A551" s="308" t="s">
        <v>52</v>
      </c>
      <c r="B551" s="280">
        <v>60</v>
      </c>
      <c r="C551" s="281">
        <v>61</v>
      </c>
      <c r="D551" s="281">
        <v>61</v>
      </c>
      <c r="E551" s="281">
        <v>16</v>
      </c>
      <c r="F551" s="281">
        <v>61</v>
      </c>
      <c r="G551" s="282">
        <v>62</v>
      </c>
      <c r="H551" s="280">
        <v>59</v>
      </c>
      <c r="I551" s="281">
        <v>60</v>
      </c>
      <c r="J551" s="281">
        <v>60</v>
      </c>
      <c r="K551" s="281">
        <v>15</v>
      </c>
      <c r="L551" s="281">
        <v>63</v>
      </c>
      <c r="M551" s="282">
        <v>62</v>
      </c>
      <c r="N551" s="458">
        <v>60</v>
      </c>
      <c r="O551" s="281">
        <v>60</v>
      </c>
      <c r="P551" s="281">
        <v>62</v>
      </c>
      <c r="Q551" s="281">
        <v>16</v>
      </c>
      <c r="R551" s="281">
        <v>61</v>
      </c>
      <c r="S551" s="328">
        <v>59</v>
      </c>
      <c r="T551" s="329">
        <f>SUM(B551:S551)</f>
        <v>958</v>
      </c>
      <c r="U551" s="509" t="s">
        <v>56</v>
      </c>
      <c r="V551" s="330">
        <f>T538-T551</f>
        <v>1</v>
      </c>
      <c r="W551" s="331">
        <f>V551/T538</f>
        <v>1.0427528675703858E-3</v>
      </c>
    </row>
    <row r="552" spans="1:23" s="509" customFormat="1" ht="12" customHeight="1" x14ac:dyDescent="0.2">
      <c r="A552" s="308" t="s">
        <v>28</v>
      </c>
      <c r="B552" s="231">
        <v>141.5</v>
      </c>
      <c r="C552" s="289">
        <v>141.5</v>
      </c>
      <c r="D552" s="289">
        <v>140</v>
      </c>
      <c r="E552" s="289">
        <v>141.5</v>
      </c>
      <c r="F552" s="289">
        <v>140</v>
      </c>
      <c r="G552" s="232">
        <v>138.5</v>
      </c>
      <c r="H552" s="231">
        <v>140</v>
      </c>
      <c r="I552" s="289">
        <v>139.5</v>
      </c>
      <c r="J552" s="289">
        <v>138</v>
      </c>
      <c r="K552" s="289">
        <v>140.5</v>
      </c>
      <c r="L552" s="289">
        <v>138</v>
      </c>
      <c r="M552" s="232">
        <v>137.5</v>
      </c>
      <c r="N552" s="459">
        <v>142</v>
      </c>
      <c r="O552" s="289">
        <v>141</v>
      </c>
      <c r="P552" s="289">
        <v>140.5</v>
      </c>
      <c r="Q552" s="289">
        <v>141.5</v>
      </c>
      <c r="R552" s="289">
        <v>138</v>
      </c>
      <c r="S552" s="289">
        <v>138</v>
      </c>
      <c r="T552" s="235"/>
      <c r="U552" s="509" t="s">
        <v>57</v>
      </c>
      <c r="V552" s="509">
        <v>139.77000000000001</v>
      </c>
    </row>
    <row r="553" spans="1:23" s="509" customFormat="1" ht="12" customHeight="1" thickBot="1" x14ac:dyDescent="0.25">
      <c r="A553" s="311" t="s">
        <v>26</v>
      </c>
      <c r="B553" s="229">
        <f t="shared" ref="B553:S553" si="128">B552-B539</f>
        <v>0</v>
      </c>
      <c r="C553" s="230">
        <f t="shared" si="128"/>
        <v>0</v>
      </c>
      <c r="D553" s="230">
        <f t="shared" si="128"/>
        <v>0</v>
      </c>
      <c r="E553" s="230">
        <f t="shared" si="128"/>
        <v>0</v>
      </c>
      <c r="F553" s="230">
        <f t="shared" si="128"/>
        <v>0</v>
      </c>
      <c r="G553" s="466">
        <f t="shared" si="128"/>
        <v>0</v>
      </c>
      <c r="H553" s="229">
        <f t="shared" si="128"/>
        <v>0</v>
      </c>
      <c r="I553" s="230">
        <f t="shared" si="128"/>
        <v>0</v>
      </c>
      <c r="J553" s="230">
        <f t="shared" si="128"/>
        <v>0</v>
      </c>
      <c r="K553" s="230">
        <f t="shared" si="128"/>
        <v>0</v>
      </c>
      <c r="L553" s="230">
        <f t="shared" si="128"/>
        <v>0</v>
      </c>
      <c r="M553" s="466">
        <f t="shared" si="128"/>
        <v>0</v>
      </c>
      <c r="N553" s="460">
        <f t="shared" si="128"/>
        <v>0</v>
      </c>
      <c r="O553" s="230">
        <f t="shared" si="128"/>
        <v>0</v>
      </c>
      <c r="P553" s="230">
        <f t="shared" si="128"/>
        <v>0</v>
      </c>
      <c r="Q553" s="230">
        <f t="shared" si="128"/>
        <v>0</v>
      </c>
      <c r="R553" s="230">
        <f t="shared" si="128"/>
        <v>0</v>
      </c>
      <c r="S553" s="230">
        <f t="shared" si="128"/>
        <v>0</v>
      </c>
      <c r="T553" s="236"/>
      <c r="U553" s="509" t="s">
        <v>26</v>
      </c>
      <c r="V553" s="509">
        <f>V552-V539</f>
        <v>1.1400000000000148</v>
      </c>
    </row>
    <row r="555" spans="1:23" ht="13.5" thickBot="1" x14ac:dyDescent="0.25"/>
    <row r="556" spans="1:23" s="510" customFormat="1" ht="12" customHeight="1" thickBot="1" x14ac:dyDescent="0.25">
      <c r="A556" s="295" t="s">
        <v>169</v>
      </c>
      <c r="B556" s="529" t="s">
        <v>53</v>
      </c>
      <c r="C556" s="530"/>
      <c r="D556" s="530"/>
      <c r="E556" s="530"/>
      <c r="F556" s="530"/>
      <c r="G556" s="531"/>
      <c r="H556" s="529" t="s">
        <v>53</v>
      </c>
      <c r="I556" s="530"/>
      <c r="J556" s="530"/>
      <c r="K556" s="530"/>
      <c r="L556" s="530"/>
      <c r="M556" s="531"/>
      <c r="N556" s="529" t="s">
        <v>53</v>
      </c>
      <c r="O556" s="530"/>
      <c r="P556" s="530"/>
      <c r="Q556" s="530"/>
      <c r="R556" s="530"/>
      <c r="S556" s="531"/>
      <c r="T556" s="313" t="s">
        <v>0</v>
      </c>
    </row>
    <row r="557" spans="1:23" s="510" customFormat="1" ht="12" customHeight="1" x14ac:dyDescent="0.2">
      <c r="A557" s="226" t="s">
        <v>54</v>
      </c>
      <c r="B557" s="315">
        <v>1</v>
      </c>
      <c r="C557" s="451">
        <v>2</v>
      </c>
      <c r="D557" s="451">
        <v>3</v>
      </c>
      <c r="E557" s="451">
        <v>4</v>
      </c>
      <c r="F557" s="451">
        <v>5</v>
      </c>
      <c r="G557" s="461">
        <v>6</v>
      </c>
      <c r="H557" s="315">
        <v>7</v>
      </c>
      <c r="I557" s="451">
        <v>8</v>
      </c>
      <c r="J557" s="451">
        <v>9</v>
      </c>
      <c r="K557" s="451">
        <v>10</v>
      </c>
      <c r="L557" s="451">
        <v>11</v>
      </c>
      <c r="M557" s="461">
        <v>12</v>
      </c>
      <c r="N557" s="451">
        <v>13</v>
      </c>
      <c r="O557" s="451">
        <v>14</v>
      </c>
      <c r="P557" s="451">
        <v>15</v>
      </c>
      <c r="Q557" s="451">
        <v>16</v>
      </c>
      <c r="R557" s="451">
        <v>17</v>
      </c>
      <c r="S557" s="451">
        <v>18</v>
      </c>
      <c r="T557" s="237"/>
    </row>
    <row r="558" spans="1:23" s="510" customFormat="1" ht="12" customHeight="1" x14ac:dyDescent="0.2">
      <c r="A558" s="301" t="s">
        <v>3</v>
      </c>
      <c r="B558" s="316">
        <v>4355</v>
      </c>
      <c r="C558" s="452">
        <v>4355</v>
      </c>
      <c r="D558" s="452">
        <v>4355</v>
      </c>
      <c r="E558" s="452">
        <v>4355</v>
      </c>
      <c r="F558" s="452">
        <v>4355</v>
      </c>
      <c r="G558" s="462">
        <v>4355</v>
      </c>
      <c r="H558" s="316">
        <v>4355</v>
      </c>
      <c r="I558" s="452">
        <v>4355</v>
      </c>
      <c r="J558" s="452">
        <v>4355</v>
      </c>
      <c r="K558" s="452">
        <v>4355</v>
      </c>
      <c r="L558" s="452">
        <v>4355</v>
      </c>
      <c r="M558" s="462">
        <v>4355</v>
      </c>
      <c r="N558" s="452">
        <v>4355</v>
      </c>
      <c r="O558" s="452">
        <v>4355</v>
      </c>
      <c r="P558" s="317">
        <v>4355</v>
      </c>
      <c r="Q558" s="318">
        <v>4355</v>
      </c>
      <c r="R558" s="318">
        <v>4355</v>
      </c>
      <c r="S558" s="318">
        <v>4355</v>
      </c>
      <c r="T558" s="319">
        <v>4355</v>
      </c>
    </row>
    <row r="559" spans="1:23" s="510" customFormat="1" ht="12" customHeight="1" x14ac:dyDescent="0.2">
      <c r="A559" s="303" t="s">
        <v>6</v>
      </c>
      <c r="B559" s="320">
        <v>4516.666666666667</v>
      </c>
      <c r="C559" s="453">
        <v>4846.666666666667</v>
      </c>
      <c r="D559" s="453">
        <v>4706</v>
      </c>
      <c r="E559" s="453">
        <v>4467.1428571428569</v>
      </c>
      <c r="F559" s="453">
        <v>4797.333333333333</v>
      </c>
      <c r="G559" s="463">
        <v>4925.333333333333</v>
      </c>
      <c r="H559" s="320">
        <v>4622</v>
      </c>
      <c r="I559" s="453">
        <v>4690.625</v>
      </c>
      <c r="J559" s="453">
        <v>4780</v>
      </c>
      <c r="K559" s="453">
        <v>4474.2857142857147</v>
      </c>
      <c r="L559" s="453">
        <v>4711.333333333333</v>
      </c>
      <c r="M559" s="463">
        <v>5137.333333333333</v>
      </c>
      <c r="N559" s="453">
        <v>4373.333333333333</v>
      </c>
      <c r="O559" s="453">
        <v>4700.666666666667</v>
      </c>
      <c r="P559" s="321">
        <v>4877.1428571428569</v>
      </c>
      <c r="Q559" s="321">
        <v>4747.1428571428569</v>
      </c>
      <c r="R559" s="321">
        <v>4746.666666666667</v>
      </c>
      <c r="S559" s="321">
        <v>4980</v>
      </c>
      <c r="T559" s="261">
        <v>4743.0894308943089</v>
      </c>
    </row>
    <row r="560" spans="1:23" s="510" customFormat="1" ht="12" customHeight="1" x14ac:dyDescent="0.2">
      <c r="A560" s="226" t="s">
        <v>7</v>
      </c>
      <c r="B560" s="322">
        <v>93.333333333333329</v>
      </c>
      <c r="C560" s="454">
        <v>100</v>
      </c>
      <c r="D560" s="454">
        <v>93.333333333333329</v>
      </c>
      <c r="E560" s="454">
        <v>100</v>
      </c>
      <c r="F560" s="454">
        <v>86.666666666666671</v>
      </c>
      <c r="G560" s="464">
        <v>100</v>
      </c>
      <c r="H560" s="322">
        <v>86.666666666666671</v>
      </c>
      <c r="I560" s="454">
        <v>81.25</v>
      </c>
      <c r="J560" s="454">
        <v>86.666666666666671</v>
      </c>
      <c r="K560" s="454">
        <v>100</v>
      </c>
      <c r="L560" s="454">
        <v>93.333333333333329</v>
      </c>
      <c r="M560" s="464">
        <v>93.333333333333329</v>
      </c>
      <c r="N560" s="454">
        <v>93.333333333333329</v>
      </c>
      <c r="O560" s="454">
        <v>100</v>
      </c>
      <c r="P560" s="323">
        <v>85.714285714285708</v>
      </c>
      <c r="Q560" s="324">
        <v>85.714285714285708</v>
      </c>
      <c r="R560" s="324">
        <v>93.333333333333329</v>
      </c>
      <c r="S560" s="324">
        <v>80</v>
      </c>
      <c r="T560" s="325">
        <v>84.146341463414629</v>
      </c>
    </row>
    <row r="561" spans="1:23" s="510" customFormat="1" ht="12" customHeight="1" x14ac:dyDescent="0.2">
      <c r="A561" s="226" t="s">
        <v>8</v>
      </c>
      <c r="B561" s="266">
        <v>5.8324065358921658E-2</v>
      </c>
      <c r="C561" s="455">
        <v>4.2389550189740263E-2</v>
      </c>
      <c r="D561" s="455">
        <v>4.9639535261256897E-2</v>
      </c>
      <c r="E561" s="455">
        <v>4.3104804465607993E-2</v>
      </c>
      <c r="F561" s="455">
        <v>7.4943062026419968E-2</v>
      </c>
      <c r="G561" s="465">
        <v>4.6362862872674972E-2</v>
      </c>
      <c r="H561" s="266">
        <v>7.4204095671031881E-2</v>
      </c>
      <c r="I561" s="455">
        <v>5.7760992861498439E-2</v>
      </c>
      <c r="J561" s="455">
        <v>5.8597326758115048E-2</v>
      </c>
      <c r="K561" s="455">
        <v>4.8905844408933939E-2</v>
      </c>
      <c r="L561" s="455">
        <v>4.502501288782397E-2</v>
      </c>
      <c r="M561" s="465">
        <v>6.4623664642894207E-2</v>
      </c>
      <c r="N561" s="455">
        <v>4.3092007420283247E-2</v>
      </c>
      <c r="O561" s="455">
        <v>4.0299941475164962E-2</v>
      </c>
      <c r="P561" s="267">
        <v>6.4357271654129966E-2</v>
      </c>
      <c r="Q561" s="326">
        <v>6.2059337970028682E-2</v>
      </c>
      <c r="R561" s="326">
        <v>4.2822110112717304E-2</v>
      </c>
      <c r="S561" s="326">
        <v>7.8995075364887937E-2</v>
      </c>
      <c r="T561" s="327">
        <v>6.9309823226340703E-2</v>
      </c>
    </row>
    <row r="562" spans="1:23" s="510" customFormat="1" ht="12" customHeight="1" x14ac:dyDescent="0.2">
      <c r="A562" s="303" t="s">
        <v>1</v>
      </c>
      <c r="B562" s="270">
        <f t="shared" ref="B562:T562" si="129">B559/B558*100-100</f>
        <v>3.7122081898201458</v>
      </c>
      <c r="C562" s="271">
        <f t="shared" si="129"/>
        <v>11.289705319556063</v>
      </c>
      <c r="D562" s="271">
        <f t="shared" si="129"/>
        <v>8.0597014925373145</v>
      </c>
      <c r="E562" s="271">
        <f t="shared" si="129"/>
        <v>2.5750369033951159</v>
      </c>
      <c r="F562" s="271">
        <f t="shared" si="129"/>
        <v>10.156907768848058</v>
      </c>
      <c r="G562" s="272">
        <f t="shared" si="129"/>
        <v>13.096058170685026</v>
      </c>
      <c r="H562" s="270">
        <f t="shared" si="129"/>
        <v>6.1308840413317967</v>
      </c>
      <c r="I562" s="271">
        <f t="shared" si="129"/>
        <v>7.7066590126291743</v>
      </c>
      <c r="J562" s="271">
        <f t="shared" si="129"/>
        <v>9.7588978185993085</v>
      </c>
      <c r="K562" s="271">
        <f t="shared" si="129"/>
        <v>2.7390519927833452</v>
      </c>
      <c r="L562" s="271">
        <f t="shared" si="129"/>
        <v>8.1821660926138406</v>
      </c>
      <c r="M562" s="272">
        <f t="shared" si="129"/>
        <v>17.964026023727513</v>
      </c>
      <c r="N562" s="456">
        <f t="shared" si="129"/>
        <v>0.42097206276309862</v>
      </c>
      <c r="O562" s="271">
        <f t="shared" si="129"/>
        <v>7.9372368924607741</v>
      </c>
      <c r="P562" s="271">
        <f t="shared" si="129"/>
        <v>11.989503034279153</v>
      </c>
      <c r="Q562" s="271">
        <f t="shared" si="129"/>
        <v>9.0044284074134708</v>
      </c>
      <c r="R562" s="271">
        <f t="shared" si="129"/>
        <v>8.9934940681209383</v>
      </c>
      <c r="S562" s="271">
        <f t="shared" si="129"/>
        <v>14.351320321469572</v>
      </c>
      <c r="T562" s="273">
        <f t="shared" si="129"/>
        <v>8.9113531778257027</v>
      </c>
    </row>
    <row r="563" spans="1:23" s="510" customFormat="1" ht="12" customHeight="1" thickBot="1" x14ac:dyDescent="0.25">
      <c r="A563" s="226" t="s">
        <v>27</v>
      </c>
      <c r="B563" s="479">
        <f t="shared" ref="B563:T563" si="130">B559-B546</f>
        <v>297.33333333333394</v>
      </c>
      <c r="C563" s="480">
        <f t="shared" si="130"/>
        <v>126.66666666666697</v>
      </c>
      <c r="D563" s="480">
        <f t="shared" si="130"/>
        <v>-68.285714285714675</v>
      </c>
      <c r="E563" s="480">
        <f t="shared" si="130"/>
        <v>-222.85714285714312</v>
      </c>
      <c r="F563" s="480">
        <f t="shared" si="130"/>
        <v>-71.41666666666697</v>
      </c>
      <c r="G563" s="481">
        <f t="shared" si="130"/>
        <v>-211.54166666666697</v>
      </c>
      <c r="H563" s="479">
        <f t="shared" si="130"/>
        <v>-72.66666666666697</v>
      </c>
      <c r="I563" s="480">
        <f t="shared" si="130"/>
        <v>-49.375</v>
      </c>
      <c r="J563" s="480">
        <f t="shared" si="130"/>
        <v>-16</v>
      </c>
      <c r="K563" s="480">
        <f t="shared" si="130"/>
        <v>56.785714285714675</v>
      </c>
      <c r="L563" s="480">
        <f t="shared" si="130"/>
        <v>-64</v>
      </c>
      <c r="M563" s="481">
        <f t="shared" si="130"/>
        <v>81.33333333333303</v>
      </c>
      <c r="N563" s="482">
        <f t="shared" si="130"/>
        <v>-27.380952380952294</v>
      </c>
      <c r="O563" s="480">
        <f t="shared" si="130"/>
        <v>-119.33333333333303</v>
      </c>
      <c r="P563" s="480">
        <f t="shared" si="130"/>
        <v>182.85714285714221</v>
      </c>
      <c r="Q563" s="480">
        <f t="shared" si="130"/>
        <v>329.64285714285688</v>
      </c>
      <c r="R563" s="480">
        <f t="shared" si="130"/>
        <v>41.04166666666697</v>
      </c>
      <c r="S563" s="480">
        <f t="shared" si="130"/>
        <v>20</v>
      </c>
      <c r="T563" s="483">
        <f t="shared" si="130"/>
        <v>6.5168502491478648</v>
      </c>
    </row>
    <row r="564" spans="1:23" s="510" customFormat="1" ht="12" customHeight="1" x14ac:dyDescent="0.2">
      <c r="A564" s="308" t="s">
        <v>52</v>
      </c>
      <c r="B564" s="280">
        <v>60</v>
      </c>
      <c r="C564" s="281">
        <v>61</v>
      </c>
      <c r="D564" s="281">
        <v>61</v>
      </c>
      <c r="E564" s="281">
        <v>16</v>
      </c>
      <c r="F564" s="281">
        <v>61</v>
      </c>
      <c r="G564" s="282">
        <v>62</v>
      </c>
      <c r="H564" s="280">
        <v>59</v>
      </c>
      <c r="I564" s="281">
        <v>60</v>
      </c>
      <c r="J564" s="281">
        <v>59</v>
      </c>
      <c r="K564" s="281">
        <v>15</v>
      </c>
      <c r="L564" s="281">
        <v>63</v>
      </c>
      <c r="M564" s="282">
        <v>62</v>
      </c>
      <c r="N564" s="458">
        <v>60</v>
      </c>
      <c r="O564" s="281">
        <v>60</v>
      </c>
      <c r="P564" s="281">
        <v>62</v>
      </c>
      <c r="Q564" s="281">
        <v>16</v>
      </c>
      <c r="R564" s="281">
        <v>61</v>
      </c>
      <c r="S564" s="328">
        <v>59</v>
      </c>
      <c r="T564" s="329">
        <f>SUM(B564:S564)</f>
        <v>957</v>
      </c>
      <c r="U564" s="510" t="s">
        <v>56</v>
      </c>
      <c r="V564" s="330">
        <f>T551-T564</f>
        <v>1</v>
      </c>
      <c r="W564" s="331">
        <f>V564/T551</f>
        <v>1.0438413361169101E-3</v>
      </c>
    </row>
    <row r="565" spans="1:23" s="510" customFormat="1" ht="12" customHeight="1" x14ac:dyDescent="0.2">
      <c r="A565" s="308" t="s">
        <v>28</v>
      </c>
      <c r="B565" s="231">
        <v>141.5</v>
      </c>
      <c r="C565" s="289">
        <v>141.5</v>
      </c>
      <c r="D565" s="289">
        <v>140</v>
      </c>
      <c r="E565" s="289">
        <v>141.5</v>
      </c>
      <c r="F565" s="289">
        <v>140</v>
      </c>
      <c r="G565" s="232">
        <v>138.5</v>
      </c>
      <c r="H565" s="231">
        <v>140</v>
      </c>
      <c r="I565" s="289">
        <v>139.5</v>
      </c>
      <c r="J565" s="289">
        <v>138</v>
      </c>
      <c r="K565" s="289">
        <v>140.5</v>
      </c>
      <c r="L565" s="289">
        <v>138</v>
      </c>
      <c r="M565" s="232">
        <v>137.5</v>
      </c>
      <c r="N565" s="459">
        <v>142</v>
      </c>
      <c r="O565" s="289">
        <v>141</v>
      </c>
      <c r="P565" s="289">
        <v>140.5</v>
      </c>
      <c r="Q565" s="289">
        <v>141.5</v>
      </c>
      <c r="R565" s="289">
        <v>138</v>
      </c>
      <c r="S565" s="289">
        <v>138</v>
      </c>
      <c r="T565" s="235"/>
      <c r="U565" s="510" t="s">
        <v>57</v>
      </c>
      <c r="V565" s="510">
        <v>139.66999999999999</v>
      </c>
    </row>
    <row r="566" spans="1:23" s="510" customFormat="1" ht="12" customHeight="1" thickBot="1" x14ac:dyDescent="0.25">
      <c r="A566" s="311" t="s">
        <v>26</v>
      </c>
      <c r="B566" s="229">
        <f t="shared" ref="B566:S566" si="131">B565-B552</f>
        <v>0</v>
      </c>
      <c r="C566" s="230">
        <f t="shared" si="131"/>
        <v>0</v>
      </c>
      <c r="D566" s="230">
        <f t="shared" si="131"/>
        <v>0</v>
      </c>
      <c r="E566" s="230">
        <f t="shared" si="131"/>
        <v>0</v>
      </c>
      <c r="F566" s="230">
        <f t="shared" si="131"/>
        <v>0</v>
      </c>
      <c r="G566" s="466">
        <f t="shared" si="131"/>
        <v>0</v>
      </c>
      <c r="H566" s="229">
        <f t="shared" si="131"/>
        <v>0</v>
      </c>
      <c r="I566" s="230">
        <f t="shared" si="131"/>
        <v>0</v>
      </c>
      <c r="J566" s="230">
        <f t="shared" si="131"/>
        <v>0</v>
      </c>
      <c r="K566" s="230">
        <f t="shared" si="131"/>
        <v>0</v>
      </c>
      <c r="L566" s="230">
        <f t="shared" si="131"/>
        <v>0</v>
      </c>
      <c r="M566" s="466">
        <f t="shared" si="131"/>
        <v>0</v>
      </c>
      <c r="N566" s="460">
        <f t="shared" si="131"/>
        <v>0</v>
      </c>
      <c r="O566" s="230">
        <f t="shared" si="131"/>
        <v>0</v>
      </c>
      <c r="P566" s="230">
        <f t="shared" si="131"/>
        <v>0</v>
      </c>
      <c r="Q566" s="230">
        <f t="shared" si="131"/>
        <v>0</v>
      </c>
      <c r="R566" s="230">
        <f t="shared" si="131"/>
        <v>0</v>
      </c>
      <c r="S566" s="230">
        <f t="shared" si="131"/>
        <v>0</v>
      </c>
      <c r="T566" s="236"/>
      <c r="U566" s="510" t="s">
        <v>26</v>
      </c>
      <c r="V566" s="510">
        <f>V565-V552</f>
        <v>-0.10000000000002274</v>
      </c>
    </row>
    <row r="568" spans="1:23" ht="13.5" thickBot="1" x14ac:dyDescent="0.25"/>
    <row r="569" spans="1:23" s="511" customFormat="1" ht="12" customHeight="1" thickBot="1" x14ac:dyDescent="0.25">
      <c r="A569" s="295" t="s">
        <v>170</v>
      </c>
      <c r="B569" s="529" t="s">
        <v>53</v>
      </c>
      <c r="C569" s="530"/>
      <c r="D569" s="530"/>
      <c r="E569" s="530"/>
      <c r="F569" s="530"/>
      <c r="G569" s="531"/>
      <c r="H569" s="529" t="s">
        <v>53</v>
      </c>
      <c r="I569" s="530"/>
      <c r="J569" s="530"/>
      <c r="K569" s="530"/>
      <c r="L569" s="530"/>
      <c r="M569" s="531"/>
      <c r="N569" s="529" t="s">
        <v>53</v>
      </c>
      <c r="O569" s="530"/>
      <c r="P569" s="530"/>
      <c r="Q569" s="530"/>
      <c r="R569" s="530"/>
      <c r="S569" s="531"/>
      <c r="T569" s="313" t="s">
        <v>0</v>
      </c>
    </row>
    <row r="570" spans="1:23" s="511" customFormat="1" ht="12" customHeight="1" x14ac:dyDescent="0.2">
      <c r="A570" s="226" t="s">
        <v>54</v>
      </c>
      <c r="B570" s="315">
        <v>1</v>
      </c>
      <c r="C570" s="451">
        <v>2</v>
      </c>
      <c r="D570" s="451">
        <v>3</v>
      </c>
      <c r="E570" s="451">
        <v>4</v>
      </c>
      <c r="F570" s="451">
        <v>5</v>
      </c>
      <c r="G570" s="461">
        <v>6</v>
      </c>
      <c r="H570" s="315">
        <v>7</v>
      </c>
      <c r="I570" s="451">
        <v>8</v>
      </c>
      <c r="J570" s="451">
        <v>9</v>
      </c>
      <c r="K570" s="451">
        <v>10</v>
      </c>
      <c r="L570" s="451">
        <v>11</v>
      </c>
      <c r="M570" s="461">
        <v>12</v>
      </c>
      <c r="N570" s="451">
        <v>13</v>
      </c>
      <c r="O570" s="451">
        <v>14</v>
      </c>
      <c r="P570" s="451">
        <v>15</v>
      </c>
      <c r="Q570" s="451">
        <v>16</v>
      </c>
      <c r="R570" s="451">
        <v>17</v>
      </c>
      <c r="S570" s="451">
        <v>18</v>
      </c>
      <c r="T570" s="237"/>
    </row>
    <row r="571" spans="1:23" s="511" customFormat="1" ht="12" customHeight="1" x14ac:dyDescent="0.2">
      <c r="A571" s="301" t="s">
        <v>3</v>
      </c>
      <c r="B571" s="253">
        <v>4370</v>
      </c>
      <c r="C571" s="254">
        <v>4370</v>
      </c>
      <c r="D571" s="254">
        <v>4370</v>
      </c>
      <c r="E571" s="254">
        <v>4370</v>
      </c>
      <c r="F571" s="254">
        <v>4370</v>
      </c>
      <c r="G571" s="254">
        <v>4370</v>
      </c>
      <c r="H571" s="253">
        <v>4370</v>
      </c>
      <c r="I571" s="467">
        <v>4370</v>
      </c>
      <c r="J571" s="467">
        <v>4370</v>
      </c>
      <c r="K571" s="254">
        <v>4370</v>
      </c>
      <c r="L571" s="254">
        <v>4370</v>
      </c>
      <c r="M571" s="255">
        <v>4370</v>
      </c>
      <c r="N571" s="253">
        <v>4370</v>
      </c>
      <c r="O571" s="254">
        <v>4370</v>
      </c>
      <c r="P571" s="254">
        <v>4370</v>
      </c>
      <c r="Q571" s="254">
        <v>4370</v>
      </c>
      <c r="R571" s="254">
        <v>4370</v>
      </c>
      <c r="S571" s="254">
        <v>4370</v>
      </c>
      <c r="T571" s="256">
        <v>4370</v>
      </c>
    </row>
    <row r="572" spans="1:23" s="511" customFormat="1" ht="12" customHeight="1" x14ac:dyDescent="0.2">
      <c r="A572" s="303" t="s">
        <v>6</v>
      </c>
      <c r="B572" s="258">
        <v>4526.875</v>
      </c>
      <c r="C572" s="259">
        <v>4853.125</v>
      </c>
      <c r="D572" s="259">
        <v>4622.5</v>
      </c>
      <c r="E572" s="259">
        <v>4628.5714285714284</v>
      </c>
      <c r="F572" s="259">
        <v>4621.25</v>
      </c>
      <c r="G572" s="259">
        <v>4975.333333333333</v>
      </c>
      <c r="H572" s="258">
        <v>4798.75</v>
      </c>
      <c r="I572" s="468">
        <v>4613.333333333333</v>
      </c>
      <c r="J572" s="468">
        <v>5028.75</v>
      </c>
      <c r="K572" s="259">
        <v>4480</v>
      </c>
      <c r="L572" s="259">
        <v>4516.25</v>
      </c>
      <c r="M572" s="260">
        <v>5070.625</v>
      </c>
      <c r="N572" s="258">
        <v>4489.375</v>
      </c>
      <c r="O572" s="259">
        <v>4716</v>
      </c>
      <c r="P572" s="259">
        <v>4949.2857142857147</v>
      </c>
      <c r="Q572" s="259">
        <v>4732.8571428571431</v>
      </c>
      <c r="R572" s="259">
        <v>4643.125</v>
      </c>
      <c r="S572" s="259">
        <v>5018.5714285714284</v>
      </c>
      <c r="T572" s="261">
        <v>4747.0078740157478</v>
      </c>
    </row>
    <row r="573" spans="1:23" s="511" customFormat="1" ht="12" customHeight="1" x14ac:dyDescent="0.2">
      <c r="A573" s="226" t="s">
        <v>7</v>
      </c>
      <c r="B573" s="262">
        <v>100</v>
      </c>
      <c r="C573" s="263">
        <v>93.75</v>
      </c>
      <c r="D573" s="263">
        <v>100</v>
      </c>
      <c r="E573" s="263">
        <v>100</v>
      </c>
      <c r="F573" s="263">
        <v>100</v>
      </c>
      <c r="G573" s="263">
        <v>93.333333333333329</v>
      </c>
      <c r="H573" s="262">
        <v>87.5</v>
      </c>
      <c r="I573" s="469">
        <v>93.333333333333329</v>
      </c>
      <c r="J573" s="469">
        <v>100</v>
      </c>
      <c r="K573" s="469">
        <v>100</v>
      </c>
      <c r="L573" s="469">
        <v>93.75</v>
      </c>
      <c r="M573" s="264">
        <v>93.75</v>
      </c>
      <c r="N573" s="262">
        <v>93.75</v>
      </c>
      <c r="O573" s="263">
        <v>100</v>
      </c>
      <c r="P573" s="263">
        <v>92.857142857142861</v>
      </c>
      <c r="Q573" s="263">
        <v>100</v>
      </c>
      <c r="R573" s="263">
        <v>100</v>
      </c>
      <c r="S573" s="263">
        <v>100</v>
      </c>
      <c r="T573" s="265">
        <v>81.496062992125985</v>
      </c>
    </row>
    <row r="574" spans="1:23" s="511" customFormat="1" ht="12" customHeight="1" x14ac:dyDescent="0.2">
      <c r="A574" s="226" t="s">
        <v>8</v>
      </c>
      <c r="B574" s="266">
        <v>5.3152977049283914E-2</v>
      </c>
      <c r="C574" s="267">
        <v>5.5009338764011408E-2</v>
      </c>
      <c r="D574" s="267">
        <v>4.2042582586729445E-2</v>
      </c>
      <c r="E574" s="267">
        <v>5.1818772517159266E-2</v>
      </c>
      <c r="F574" s="267">
        <v>5.7261437946707738E-2</v>
      </c>
      <c r="G574" s="267">
        <v>5.8275383347549128E-2</v>
      </c>
      <c r="H574" s="266">
        <v>5.9971995621508158E-2</v>
      </c>
      <c r="I574" s="455">
        <v>5.9849971695048423E-2</v>
      </c>
      <c r="J574" s="455">
        <v>3.703536873960879E-2</v>
      </c>
      <c r="K574" s="267">
        <v>6.1059847183289342E-2</v>
      </c>
      <c r="L574" s="267">
        <v>5.3342151385604282E-2</v>
      </c>
      <c r="M574" s="268">
        <v>5.2058932186139946E-2</v>
      </c>
      <c r="N574" s="266">
        <v>6.0025713728138551E-2</v>
      </c>
      <c r="O574" s="267">
        <v>4.2081006128603632E-2</v>
      </c>
      <c r="P574" s="267">
        <v>5.6271299508968045E-2</v>
      </c>
      <c r="Q574" s="267">
        <v>6.2154379472316737E-2</v>
      </c>
      <c r="R574" s="267">
        <v>6.1138389255886876E-2</v>
      </c>
      <c r="S574" s="267">
        <v>4.8387501702681988E-2</v>
      </c>
      <c r="T574" s="269">
        <v>6.7921763972088212E-2</v>
      </c>
    </row>
    <row r="575" spans="1:23" s="511" customFormat="1" ht="12" customHeight="1" x14ac:dyDescent="0.2">
      <c r="A575" s="303" t="s">
        <v>1</v>
      </c>
      <c r="B575" s="270">
        <f t="shared" ref="B575:T575" si="132">B572/B571*100-100</f>
        <v>3.5898169336384456</v>
      </c>
      <c r="C575" s="271">
        <f t="shared" si="132"/>
        <v>11.055491990846676</v>
      </c>
      <c r="D575" s="271">
        <f t="shared" si="132"/>
        <v>5.7780320366132685</v>
      </c>
      <c r="E575" s="271">
        <f t="shared" si="132"/>
        <v>5.9169663288656409</v>
      </c>
      <c r="F575" s="271">
        <f t="shared" si="132"/>
        <v>5.7494279176201388</v>
      </c>
      <c r="G575" s="272">
        <f t="shared" si="132"/>
        <v>13.852021357742174</v>
      </c>
      <c r="H575" s="270">
        <f t="shared" si="132"/>
        <v>9.8112128146453017</v>
      </c>
      <c r="I575" s="271">
        <f t="shared" si="132"/>
        <v>5.5682684973302798</v>
      </c>
      <c r="J575" s="271">
        <f t="shared" si="132"/>
        <v>15.074370709382151</v>
      </c>
      <c r="K575" s="271">
        <f t="shared" si="132"/>
        <v>2.5171624713958778</v>
      </c>
      <c r="L575" s="271">
        <f t="shared" si="132"/>
        <v>3.346681922196808</v>
      </c>
      <c r="M575" s="272">
        <f t="shared" si="132"/>
        <v>16.032608695652172</v>
      </c>
      <c r="N575" s="456">
        <f t="shared" si="132"/>
        <v>2.7316933638443999</v>
      </c>
      <c r="O575" s="271">
        <f t="shared" si="132"/>
        <v>7.9176201372997781</v>
      </c>
      <c r="P575" s="271">
        <f t="shared" si="132"/>
        <v>13.25596600196144</v>
      </c>
      <c r="Q575" s="271">
        <f t="shared" si="132"/>
        <v>8.3033671134357832</v>
      </c>
      <c r="R575" s="271">
        <f t="shared" si="132"/>
        <v>6.25</v>
      </c>
      <c r="S575" s="271">
        <f t="shared" si="132"/>
        <v>14.841451454723753</v>
      </c>
      <c r="T575" s="273">
        <f t="shared" si="132"/>
        <v>8.6271824717562424</v>
      </c>
    </row>
    <row r="576" spans="1:23" s="511" customFormat="1" ht="12" customHeight="1" thickBot="1" x14ac:dyDescent="0.25">
      <c r="A576" s="226" t="s">
        <v>27</v>
      </c>
      <c r="B576" s="479">
        <f t="shared" ref="B576:T576" si="133">B572-B559</f>
        <v>10.20833333333303</v>
      </c>
      <c r="C576" s="480">
        <f t="shared" si="133"/>
        <v>6.4583333333330302</v>
      </c>
      <c r="D576" s="480">
        <f t="shared" si="133"/>
        <v>-83.5</v>
      </c>
      <c r="E576" s="480">
        <f t="shared" si="133"/>
        <v>161.42857142857156</v>
      </c>
      <c r="F576" s="480">
        <f t="shared" si="133"/>
        <v>-176.08333333333303</v>
      </c>
      <c r="G576" s="481">
        <f t="shared" si="133"/>
        <v>50</v>
      </c>
      <c r="H576" s="479">
        <f t="shared" si="133"/>
        <v>176.75</v>
      </c>
      <c r="I576" s="480">
        <f t="shared" si="133"/>
        <v>-77.29166666666697</v>
      </c>
      <c r="J576" s="480">
        <f t="shared" si="133"/>
        <v>248.75</v>
      </c>
      <c r="K576" s="480">
        <f t="shared" si="133"/>
        <v>5.7142857142853245</v>
      </c>
      <c r="L576" s="480">
        <f t="shared" si="133"/>
        <v>-195.08333333333303</v>
      </c>
      <c r="M576" s="481">
        <f t="shared" si="133"/>
        <v>-66.70833333333303</v>
      </c>
      <c r="N576" s="482">
        <f t="shared" si="133"/>
        <v>116.04166666666697</v>
      </c>
      <c r="O576" s="480">
        <f t="shared" si="133"/>
        <v>15.33333333333303</v>
      </c>
      <c r="P576" s="480">
        <f t="shared" si="133"/>
        <v>72.142857142857792</v>
      </c>
      <c r="Q576" s="480">
        <f t="shared" si="133"/>
        <v>-14.285714285713766</v>
      </c>
      <c r="R576" s="480">
        <f t="shared" si="133"/>
        <v>-103.54166666666697</v>
      </c>
      <c r="S576" s="480">
        <f t="shared" si="133"/>
        <v>38.571428571428442</v>
      </c>
      <c r="T576" s="483">
        <f t="shared" si="133"/>
        <v>3.9184431214389406</v>
      </c>
    </row>
    <row r="577" spans="1:23" s="511" customFormat="1" ht="12" customHeight="1" x14ac:dyDescent="0.2">
      <c r="A577" s="308" t="s">
        <v>52</v>
      </c>
      <c r="B577" s="280">
        <v>59</v>
      </c>
      <c r="C577" s="281">
        <v>61</v>
      </c>
      <c r="D577" s="281">
        <v>61</v>
      </c>
      <c r="E577" s="281">
        <v>16</v>
      </c>
      <c r="F577" s="281">
        <v>61</v>
      </c>
      <c r="G577" s="282">
        <v>62</v>
      </c>
      <c r="H577" s="280">
        <v>57</v>
      </c>
      <c r="I577" s="281">
        <v>60</v>
      </c>
      <c r="J577" s="281">
        <v>59</v>
      </c>
      <c r="K577" s="281">
        <v>15</v>
      </c>
      <c r="L577" s="281">
        <v>63</v>
      </c>
      <c r="M577" s="282">
        <v>62</v>
      </c>
      <c r="N577" s="458">
        <v>60</v>
      </c>
      <c r="O577" s="281">
        <v>60</v>
      </c>
      <c r="P577" s="281">
        <v>62</v>
      </c>
      <c r="Q577" s="281">
        <v>16</v>
      </c>
      <c r="R577" s="281">
        <v>61</v>
      </c>
      <c r="S577" s="328">
        <v>59</v>
      </c>
      <c r="T577" s="329">
        <f>SUM(B577:S577)</f>
        <v>954</v>
      </c>
      <c r="U577" s="511" t="s">
        <v>56</v>
      </c>
      <c r="V577" s="330">
        <f>T564-T577</f>
        <v>3</v>
      </c>
      <c r="W577" s="331">
        <f>V577/T564</f>
        <v>3.134796238244514E-3</v>
      </c>
    </row>
    <row r="578" spans="1:23" s="511" customFormat="1" ht="12" customHeight="1" x14ac:dyDescent="0.2">
      <c r="A578" s="308" t="s">
        <v>28</v>
      </c>
      <c r="B578" s="231">
        <v>142.5</v>
      </c>
      <c r="C578" s="289">
        <v>142.5</v>
      </c>
      <c r="D578" s="289">
        <v>141.5</v>
      </c>
      <c r="E578" s="289">
        <v>142.5</v>
      </c>
      <c r="F578" s="289">
        <v>141.5</v>
      </c>
      <c r="G578" s="232">
        <v>139.5</v>
      </c>
      <c r="H578" s="231">
        <v>141</v>
      </c>
      <c r="I578" s="289">
        <v>140.5</v>
      </c>
      <c r="J578" s="289">
        <v>139</v>
      </c>
      <c r="K578" s="289">
        <v>141.5</v>
      </c>
      <c r="L578" s="289">
        <v>139.5</v>
      </c>
      <c r="M578" s="232">
        <v>138.5</v>
      </c>
      <c r="N578" s="459">
        <v>143</v>
      </c>
      <c r="O578" s="289">
        <v>142</v>
      </c>
      <c r="P578" s="289">
        <v>141.5</v>
      </c>
      <c r="Q578" s="289">
        <v>142.5</v>
      </c>
      <c r="R578" s="289">
        <v>139</v>
      </c>
      <c r="S578" s="289">
        <v>139</v>
      </c>
      <c r="T578" s="235"/>
      <c r="U578" s="511" t="s">
        <v>57</v>
      </c>
      <c r="V578" s="511">
        <v>139.65</v>
      </c>
    </row>
    <row r="579" spans="1:23" s="511" customFormat="1" ht="12" customHeight="1" thickBot="1" x14ac:dyDescent="0.25">
      <c r="A579" s="311" t="s">
        <v>26</v>
      </c>
      <c r="B579" s="229">
        <f t="shared" ref="B579:S579" si="134">B578-B565</f>
        <v>1</v>
      </c>
      <c r="C579" s="230">
        <f t="shared" si="134"/>
        <v>1</v>
      </c>
      <c r="D579" s="230">
        <f t="shared" si="134"/>
        <v>1.5</v>
      </c>
      <c r="E579" s="230">
        <f t="shared" si="134"/>
        <v>1</v>
      </c>
      <c r="F579" s="230">
        <f t="shared" si="134"/>
        <v>1.5</v>
      </c>
      <c r="G579" s="466">
        <f t="shared" si="134"/>
        <v>1</v>
      </c>
      <c r="H579" s="229">
        <f t="shared" si="134"/>
        <v>1</v>
      </c>
      <c r="I579" s="230">
        <f t="shared" si="134"/>
        <v>1</v>
      </c>
      <c r="J579" s="230">
        <f t="shared" si="134"/>
        <v>1</v>
      </c>
      <c r="K579" s="230">
        <f t="shared" si="134"/>
        <v>1</v>
      </c>
      <c r="L579" s="230">
        <f t="shared" si="134"/>
        <v>1.5</v>
      </c>
      <c r="M579" s="466">
        <f t="shared" si="134"/>
        <v>1</v>
      </c>
      <c r="N579" s="460">
        <f t="shared" si="134"/>
        <v>1</v>
      </c>
      <c r="O579" s="230">
        <f t="shared" si="134"/>
        <v>1</v>
      </c>
      <c r="P579" s="230">
        <f t="shared" si="134"/>
        <v>1</v>
      </c>
      <c r="Q579" s="230">
        <f t="shared" si="134"/>
        <v>1</v>
      </c>
      <c r="R579" s="230">
        <f t="shared" si="134"/>
        <v>1</v>
      </c>
      <c r="S579" s="230">
        <f t="shared" si="134"/>
        <v>1</v>
      </c>
      <c r="T579" s="236"/>
      <c r="U579" s="511" t="s">
        <v>26</v>
      </c>
      <c r="V579" s="511">
        <f>V578-V565</f>
        <v>-1.999999999998181E-2</v>
      </c>
    </row>
    <row r="580" spans="1:23" x14ac:dyDescent="0.2">
      <c r="C580" s="511"/>
      <c r="D580" s="511"/>
      <c r="E580" s="511"/>
      <c r="F580" s="511"/>
      <c r="G580" s="511"/>
      <c r="H580" s="511"/>
      <c r="I580" s="511"/>
      <c r="J580" s="511"/>
      <c r="K580" s="511"/>
      <c r="L580" s="511"/>
      <c r="M580" s="511"/>
      <c r="N580" s="511"/>
      <c r="O580" s="511"/>
      <c r="P580" s="511"/>
      <c r="Q580" s="511"/>
      <c r="R580" s="511"/>
      <c r="S580" s="511"/>
    </row>
    <row r="581" spans="1:23" ht="13.5" thickBot="1" x14ac:dyDescent="0.25"/>
    <row r="582" spans="1:23" s="512" customFormat="1" ht="12" customHeight="1" thickBot="1" x14ac:dyDescent="0.25">
      <c r="A582" s="295" t="s">
        <v>171</v>
      </c>
      <c r="B582" s="529" t="s">
        <v>53</v>
      </c>
      <c r="C582" s="530"/>
      <c r="D582" s="530"/>
      <c r="E582" s="530"/>
      <c r="F582" s="530"/>
      <c r="G582" s="531"/>
      <c r="H582" s="529" t="s">
        <v>53</v>
      </c>
      <c r="I582" s="530"/>
      <c r="J582" s="530"/>
      <c r="K582" s="530"/>
      <c r="L582" s="530"/>
      <c r="M582" s="531"/>
      <c r="N582" s="529" t="s">
        <v>53</v>
      </c>
      <c r="O582" s="530"/>
      <c r="P582" s="530"/>
      <c r="Q582" s="530"/>
      <c r="R582" s="530"/>
      <c r="S582" s="531"/>
      <c r="T582" s="313" t="s">
        <v>0</v>
      </c>
    </row>
    <row r="583" spans="1:23" s="512" customFormat="1" ht="12" customHeight="1" x14ac:dyDescent="0.2">
      <c r="A583" s="226" t="s">
        <v>54</v>
      </c>
      <c r="B583" s="315">
        <v>1</v>
      </c>
      <c r="C583" s="451">
        <v>2</v>
      </c>
      <c r="D583" s="451">
        <v>3</v>
      </c>
      <c r="E583" s="451">
        <v>4</v>
      </c>
      <c r="F583" s="451">
        <v>5</v>
      </c>
      <c r="G583" s="461">
        <v>6</v>
      </c>
      <c r="H583" s="315">
        <v>7</v>
      </c>
      <c r="I583" s="451">
        <v>8</v>
      </c>
      <c r="J583" s="451">
        <v>9</v>
      </c>
      <c r="K583" s="451">
        <v>10</v>
      </c>
      <c r="L583" s="451">
        <v>11</v>
      </c>
      <c r="M583" s="461">
        <v>12</v>
      </c>
      <c r="N583" s="451">
        <v>13</v>
      </c>
      <c r="O583" s="451">
        <v>14</v>
      </c>
      <c r="P583" s="451">
        <v>15</v>
      </c>
      <c r="Q583" s="451">
        <v>16</v>
      </c>
      <c r="R583" s="451">
        <v>17</v>
      </c>
      <c r="S583" s="451">
        <v>18</v>
      </c>
      <c r="T583" s="237"/>
    </row>
    <row r="584" spans="1:23" s="512" customFormat="1" ht="12" customHeight="1" x14ac:dyDescent="0.2">
      <c r="A584" s="301" t="s">
        <v>3</v>
      </c>
      <c r="B584" s="253">
        <v>4385</v>
      </c>
      <c r="C584" s="254">
        <v>4385</v>
      </c>
      <c r="D584" s="254">
        <v>4385</v>
      </c>
      <c r="E584" s="254">
        <v>4385</v>
      </c>
      <c r="F584" s="254">
        <v>4385</v>
      </c>
      <c r="G584" s="254">
        <v>4385</v>
      </c>
      <c r="H584" s="253">
        <v>4385</v>
      </c>
      <c r="I584" s="467">
        <v>4385</v>
      </c>
      <c r="J584" s="467">
        <v>4385</v>
      </c>
      <c r="K584" s="254">
        <v>4385</v>
      </c>
      <c r="L584" s="254">
        <v>4385</v>
      </c>
      <c r="M584" s="255">
        <v>4385</v>
      </c>
      <c r="N584" s="253">
        <v>4385</v>
      </c>
      <c r="O584" s="254">
        <v>4385</v>
      </c>
      <c r="P584" s="254">
        <v>4385</v>
      </c>
      <c r="Q584" s="254">
        <v>4385</v>
      </c>
      <c r="R584" s="254">
        <v>4385</v>
      </c>
      <c r="S584" s="254">
        <v>4385</v>
      </c>
      <c r="T584" s="256">
        <v>4385</v>
      </c>
    </row>
    <row r="585" spans="1:23" s="512" customFormat="1" ht="12" customHeight="1" x14ac:dyDescent="0.2">
      <c r="A585" s="303" t="s">
        <v>6</v>
      </c>
      <c r="B585" s="258">
        <v>4460.666666666667</v>
      </c>
      <c r="C585" s="259">
        <v>4817.333333333333</v>
      </c>
      <c r="D585" s="259">
        <v>4486.666666666667</v>
      </c>
      <c r="E585" s="259">
        <v>4451.4285714285716</v>
      </c>
      <c r="F585" s="259">
        <v>4682</v>
      </c>
      <c r="G585" s="259">
        <v>4946</v>
      </c>
      <c r="H585" s="258">
        <v>4764.666666666667</v>
      </c>
      <c r="I585" s="468">
        <v>4774</v>
      </c>
      <c r="J585" s="468">
        <v>4858.75</v>
      </c>
      <c r="K585" s="259">
        <v>4456.25</v>
      </c>
      <c r="L585" s="259">
        <v>4696</v>
      </c>
      <c r="M585" s="260">
        <v>5164.2857142857147</v>
      </c>
      <c r="N585" s="258">
        <v>4377.333333333333</v>
      </c>
      <c r="O585" s="259">
        <v>4677.6470588235297</v>
      </c>
      <c r="P585" s="259">
        <v>4963.333333333333</v>
      </c>
      <c r="Q585" s="259">
        <v>4802.8571428571431</v>
      </c>
      <c r="R585" s="259">
        <v>4778</v>
      </c>
      <c r="S585" s="259">
        <v>5143.5714285714284</v>
      </c>
      <c r="T585" s="261">
        <v>4750.7661290322585</v>
      </c>
    </row>
    <row r="586" spans="1:23" s="512" customFormat="1" ht="12" customHeight="1" x14ac:dyDescent="0.2">
      <c r="A586" s="226" t="s">
        <v>7</v>
      </c>
      <c r="B586" s="262">
        <v>93.333333333333329</v>
      </c>
      <c r="C586" s="263">
        <v>100</v>
      </c>
      <c r="D586" s="263">
        <v>100</v>
      </c>
      <c r="E586" s="263">
        <v>100</v>
      </c>
      <c r="F586" s="263">
        <v>86.666666666666671</v>
      </c>
      <c r="G586" s="263">
        <v>100</v>
      </c>
      <c r="H586" s="262">
        <v>93.333333333333329</v>
      </c>
      <c r="I586" s="469">
        <v>93.333333333333329</v>
      </c>
      <c r="J586" s="469">
        <v>100</v>
      </c>
      <c r="K586" s="469">
        <v>100</v>
      </c>
      <c r="L586" s="469">
        <v>93.333333333333329</v>
      </c>
      <c r="M586" s="264">
        <v>92.857142857142861</v>
      </c>
      <c r="N586" s="262">
        <v>86.666666666666671</v>
      </c>
      <c r="O586" s="263">
        <v>88.235294117647058</v>
      </c>
      <c r="P586" s="263">
        <v>80</v>
      </c>
      <c r="Q586" s="263">
        <v>85.714285714285708</v>
      </c>
      <c r="R586" s="263">
        <v>93.333333333333329</v>
      </c>
      <c r="S586" s="263">
        <v>50</v>
      </c>
      <c r="T586" s="265">
        <v>80.645161290322577</v>
      </c>
    </row>
    <row r="587" spans="1:23" s="512" customFormat="1" ht="12" customHeight="1" x14ac:dyDescent="0.2">
      <c r="A587" s="226" t="s">
        <v>8</v>
      </c>
      <c r="B587" s="266">
        <v>5.269282976994779E-2</v>
      </c>
      <c r="C587" s="267">
        <v>4.6924738732446451E-2</v>
      </c>
      <c r="D587" s="267">
        <v>4.4275855741639794E-2</v>
      </c>
      <c r="E587" s="267">
        <v>5.532011961820988E-2</v>
      </c>
      <c r="F587" s="267">
        <v>7.0584887025151116E-2</v>
      </c>
      <c r="G587" s="267">
        <v>3.9638983868858418E-2</v>
      </c>
      <c r="H587" s="266">
        <v>5.9312389797086626E-2</v>
      </c>
      <c r="I587" s="455">
        <v>5.7410015796425032E-2</v>
      </c>
      <c r="J587" s="455">
        <v>3.7152715031670419E-2</v>
      </c>
      <c r="K587" s="267">
        <v>4.0686751143992596E-2</v>
      </c>
      <c r="L587" s="267">
        <v>4.6184182220586484E-2</v>
      </c>
      <c r="M587" s="268">
        <v>5.3616067320921793E-2</v>
      </c>
      <c r="N587" s="266">
        <v>5.4211857042706167E-2</v>
      </c>
      <c r="O587" s="267">
        <v>5.6559348084236065E-2</v>
      </c>
      <c r="P587" s="267">
        <v>7.5032150052030885E-2</v>
      </c>
      <c r="Q587" s="267">
        <v>6.6157947766605246E-2</v>
      </c>
      <c r="R587" s="267">
        <v>5.4239767622940561E-2</v>
      </c>
      <c r="S587" s="267">
        <v>0.11072436558824067</v>
      </c>
      <c r="T587" s="269">
        <v>7.5741588694679507E-2</v>
      </c>
    </row>
    <row r="588" spans="1:23" s="512" customFormat="1" ht="12" customHeight="1" x14ac:dyDescent="0.2">
      <c r="A588" s="303" t="s">
        <v>1</v>
      </c>
      <c r="B588" s="270">
        <f t="shared" ref="B588:T588" si="135">B585/B584*100-100</f>
        <v>1.7255796275180728</v>
      </c>
      <c r="C588" s="271">
        <f t="shared" si="135"/>
        <v>9.8593690611934477</v>
      </c>
      <c r="D588" s="271">
        <f t="shared" si="135"/>
        <v>2.3185100722158865</v>
      </c>
      <c r="E588" s="271">
        <f t="shared" si="135"/>
        <v>1.5149047076071156</v>
      </c>
      <c r="F588" s="271">
        <f t="shared" si="135"/>
        <v>6.7730900798175639</v>
      </c>
      <c r="G588" s="272">
        <f t="shared" si="135"/>
        <v>12.793614595210954</v>
      </c>
      <c r="H588" s="270">
        <f t="shared" si="135"/>
        <v>8.6583048270619543</v>
      </c>
      <c r="I588" s="271">
        <f t="shared" si="135"/>
        <v>8.8711516533637393</v>
      </c>
      <c r="J588" s="271">
        <f t="shared" si="135"/>
        <v>10.803876852907649</v>
      </c>
      <c r="K588" s="271">
        <f t="shared" si="135"/>
        <v>1.6248574686430857</v>
      </c>
      <c r="L588" s="271">
        <f t="shared" si="135"/>
        <v>7.0923603192702274</v>
      </c>
      <c r="M588" s="272">
        <f t="shared" si="135"/>
        <v>17.771624043003769</v>
      </c>
      <c r="N588" s="456">
        <f t="shared" si="135"/>
        <v>-0.17483846446218365</v>
      </c>
      <c r="O588" s="271">
        <f t="shared" si="135"/>
        <v>6.6738211818364874</v>
      </c>
      <c r="P588" s="271">
        <f t="shared" si="135"/>
        <v>13.18890155834282</v>
      </c>
      <c r="Q588" s="271">
        <f t="shared" si="135"/>
        <v>9.5292392897866165</v>
      </c>
      <c r="R588" s="271">
        <f t="shared" si="135"/>
        <v>8.9623717217787799</v>
      </c>
      <c r="S588" s="271">
        <f t="shared" si="135"/>
        <v>17.299234402997229</v>
      </c>
      <c r="T588" s="273">
        <f t="shared" si="135"/>
        <v>8.3413028285577866</v>
      </c>
    </row>
    <row r="589" spans="1:23" s="512" customFormat="1" ht="12" customHeight="1" thickBot="1" x14ac:dyDescent="0.25">
      <c r="A589" s="226" t="s">
        <v>27</v>
      </c>
      <c r="B589" s="479">
        <f t="shared" ref="B589:T589" si="136">B585-B572</f>
        <v>-66.20833333333303</v>
      </c>
      <c r="C589" s="480">
        <f t="shared" si="136"/>
        <v>-35.79166666666697</v>
      </c>
      <c r="D589" s="480">
        <f t="shared" si="136"/>
        <v>-135.83333333333303</v>
      </c>
      <c r="E589" s="480">
        <f t="shared" si="136"/>
        <v>-177.14285714285688</v>
      </c>
      <c r="F589" s="480">
        <f t="shared" si="136"/>
        <v>60.75</v>
      </c>
      <c r="G589" s="481">
        <f t="shared" si="136"/>
        <v>-29.33333333333303</v>
      </c>
      <c r="H589" s="479">
        <f t="shared" si="136"/>
        <v>-34.08333333333303</v>
      </c>
      <c r="I589" s="480">
        <f t="shared" si="136"/>
        <v>160.66666666666697</v>
      </c>
      <c r="J589" s="480">
        <f t="shared" si="136"/>
        <v>-170</v>
      </c>
      <c r="K589" s="480">
        <f t="shared" si="136"/>
        <v>-23.75</v>
      </c>
      <c r="L589" s="480">
        <f t="shared" si="136"/>
        <v>179.75</v>
      </c>
      <c r="M589" s="481">
        <f t="shared" si="136"/>
        <v>93.660714285714675</v>
      </c>
      <c r="N589" s="482">
        <f t="shared" si="136"/>
        <v>-112.04166666666697</v>
      </c>
      <c r="O589" s="480">
        <f t="shared" si="136"/>
        <v>-38.352941176470267</v>
      </c>
      <c r="P589" s="480">
        <f t="shared" si="136"/>
        <v>14.047619047618355</v>
      </c>
      <c r="Q589" s="480">
        <f t="shared" si="136"/>
        <v>70</v>
      </c>
      <c r="R589" s="480">
        <f t="shared" si="136"/>
        <v>134.875</v>
      </c>
      <c r="S589" s="480">
        <f t="shared" si="136"/>
        <v>125</v>
      </c>
      <c r="T589" s="483">
        <f t="shared" si="136"/>
        <v>3.7582550165107023</v>
      </c>
    </row>
    <row r="590" spans="1:23" s="512" customFormat="1" ht="12" customHeight="1" x14ac:dyDescent="0.2">
      <c r="A590" s="308" t="s">
        <v>52</v>
      </c>
      <c r="B590" s="280">
        <v>59</v>
      </c>
      <c r="C590" s="281">
        <v>61</v>
      </c>
      <c r="D590" s="281">
        <v>61</v>
      </c>
      <c r="E590" s="281">
        <v>15</v>
      </c>
      <c r="F590" s="281">
        <v>61</v>
      </c>
      <c r="G590" s="282">
        <v>62</v>
      </c>
      <c r="H590" s="280">
        <v>56</v>
      </c>
      <c r="I590" s="281">
        <v>60</v>
      </c>
      <c r="J590" s="281">
        <v>59</v>
      </c>
      <c r="K590" s="281">
        <v>15</v>
      </c>
      <c r="L590" s="281">
        <v>63</v>
      </c>
      <c r="M590" s="282">
        <v>62</v>
      </c>
      <c r="N590" s="458">
        <v>60</v>
      </c>
      <c r="O590" s="281">
        <v>60</v>
      </c>
      <c r="P590" s="281">
        <v>62</v>
      </c>
      <c r="Q590" s="281">
        <v>16</v>
      </c>
      <c r="R590" s="281">
        <v>61</v>
      </c>
      <c r="S590" s="328">
        <v>59</v>
      </c>
      <c r="T590" s="329">
        <f>SUM(B590:S590)</f>
        <v>952</v>
      </c>
      <c r="U590" s="512" t="s">
        <v>56</v>
      </c>
      <c r="V590" s="330">
        <f>T577-T590</f>
        <v>2</v>
      </c>
      <c r="W590" s="331">
        <f>V590/T577</f>
        <v>2.0964360587002098E-3</v>
      </c>
    </row>
    <row r="591" spans="1:23" s="512" customFormat="1" ht="12" customHeight="1" x14ac:dyDescent="0.2">
      <c r="A591" s="308" t="s">
        <v>28</v>
      </c>
      <c r="B591" s="231">
        <v>142.5</v>
      </c>
      <c r="C591" s="289">
        <v>142.5</v>
      </c>
      <c r="D591" s="289">
        <v>141.5</v>
      </c>
      <c r="E591" s="289">
        <v>142.5</v>
      </c>
      <c r="F591" s="289">
        <v>141.5</v>
      </c>
      <c r="G591" s="232">
        <v>139.5</v>
      </c>
      <c r="H591" s="231">
        <v>141</v>
      </c>
      <c r="I591" s="289">
        <v>140.5</v>
      </c>
      <c r="J591" s="289">
        <v>139</v>
      </c>
      <c r="K591" s="289">
        <v>141.5</v>
      </c>
      <c r="L591" s="289">
        <v>139.5</v>
      </c>
      <c r="M591" s="232">
        <v>138.5</v>
      </c>
      <c r="N591" s="459">
        <v>143</v>
      </c>
      <c r="O591" s="289">
        <v>142</v>
      </c>
      <c r="P591" s="289">
        <v>141.5</v>
      </c>
      <c r="Q591" s="289">
        <v>142.5</v>
      </c>
      <c r="R591" s="289">
        <v>139</v>
      </c>
      <c r="S591" s="289">
        <v>139</v>
      </c>
      <c r="T591" s="235"/>
      <c r="U591" s="512" t="s">
        <v>57</v>
      </c>
      <c r="V591" s="512">
        <v>140.69999999999999</v>
      </c>
    </row>
    <row r="592" spans="1:23" s="512" customFormat="1" ht="12" customHeight="1" thickBot="1" x14ac:dyDescent="0.25">
      <c r="A592" s="311" t="s">
        <v>26</v>
      </c>
      <c r="B592" s="229">
        <f t="shared" ref="B592:S592" si="137">B591-B578</f>
        <v>0</v>
      </c>
      <c r="C592" s="230">
        <f t="shared" si="137"/>
        <v>0</v>
      </c>
      <c r="D592" s="230">
        <f t="shared" si="137"/>
        <v>0</v>
      </c>
      <c r="E592" s="230">
        <f t="shared" si="137"/>
        <v>0</v>
      </c>
      <c r="F592" s="230">
        <f t="shared" si="137"/>
        <v>0</v>
      </c>
      <c r="G592" s="466">
        <f t="shared" si="137"/>
        <v>0</v>
      </c>
      <c r="H592" s="229">
        <f t="shared" si="137"/>
        <v>0</v>
      </c>
      <c r="I592" s="230">
        <f t="shared" si="137"/>
        <v>0</v>
      </c>
      <c r="J592" s="230">
        <f t="shared" si="137"/>
        <v>0</v>
      </c>
      <c r="K592" s="230">
        <f t="shared" si="137"/>
        <v>0</v>
      </c>
      <c r="L592" s="230">
        <f t="shared" si="137"/>
        <v>0</v>
      </c>
      <c r="M592" s="466">
        <f t="shared" si="137"/>
        <v>0</v>
      </c>
      <c r="N592" s="460">
        <f t="shared" si="137"/>
        <v>0</v>
      </c>
      <c r="O592" s="230">
        <f t="shared" si="137"/>
        <v>0</v>
      </c>
      <c r="P592" s="230">
        <f t="shared" si="137"/>
        <v>0</v>
      </c>
      <c r="Q592" s="230">
        <f t="shared" si="137"/>
        <v>0</v>
      </c>
      <c r="R592" s="230">
        <f t="shared" si="137"/>
        <v>0</v>
      </c>
      <c r="S592" s="230">
        <f t="shared" si="137"/>
        <v>0</v>
      </c>
      <c r="T592" s="236"/>
      <c r="U592" s="512" t="s">
        <v>26</v>
      </c>
      <c r="V592" s="512">
        <f>V591-V578</f>
        <v>1.0499999999999829</v>
      </c>
    </row>
    <row r="593" spans="1:23" x14ac:dyDescent="0.2">
      <c r="C593" s="512"/>
      <c r="D593" s="512"/>
      <c r="E593" s="512"/>
      <c r="F593" s="512"/>
      <c r="G593" s="512"/>
      <c r="H593" s="512"/>
      <c r="I593" s="512"/>
      <c r="J593" s="512"/>
      <c r="K593" s="512"/>
      <c r="L593" s="512"/>
      <c r="M593" s="512"/>
      <c r="N593" s="512"/>
      <c r="O593" s="512"/>
      <c r="P593" s="512"/>
      <c r="Q593" s="512"/>
      <c r="R593" s="512"/>
      <c r="S593" s="512"/>
    </row>
    <row r="594" spans="1:23" ht="13.5" thickBot="1" x14ac:dyDescent="0.25"/>
    <row r="595" spans="1:23" s="513" customFormat="1" ht="12" customHeight="1" thickBot="1" x14ac:dyDescent="0.25">
      <c r="A595" s="295" t="s">
        <v>172</v>
      </c>
      <c r="B595" s="529" t="s">
        <v>53</v>
      </c>
      <c r="C595" s="530"/>
      <c r="D595" s="530"/>
      <c r="E595" s="530"/>
      <c r="F595" s="530"/>
      <c r="G595" s="531"/>
      <c r="H595" s="529" t="s">
        <v>53</v>
      </c>
      <c r="I595" s="530"/>
      <c r="J595" s="530"/>
      <c r="K595" s="530"/>
      <c r="L595" s="530"/>
      <c r="M595" s="531"/>
      <c r="N595" s="529" t="s">
        <v>53</v>
      </c>
      <c r="O595" s="530"/>
      <c r="P595" s="530"/>
      <c r="Q595" s="530"/>
      <c r="R595" s="530"/>
      <c r="S595" s="531"/>
      <c r="T595" s="313" t="s">
        <v>0</v>
      </c>
    </row>
    <row r="596" spans="1:23" s="513" customFormat="1" ht="12" customHeight="1" x14ac:dyDescent="0.2">
      <c r="A596" s="226" t="s">
        <v>54</v>
      </c>
      <c r="B596" s="315">
        <v>1</v>
      </c>
      <c r="C596" s="451">
        <v>2</v>
      </c>
      <c r="D596" s="451">
        <v>3</v>
      </c>
      <c r="E596" s="451">
        <v>4</v>
      </c>
      <c r="F596" s="451">
        <v>5</v>
      </c>
      <c r="G596" s="461">
        <v>6</v>
      </c>
      <c r="H596" s="315">
        <v>7</v>
      </c>
      <c r="I596" s="451">
        <v>8</v>
      </c>
      <c r="J596" s="451">
        <v>9</v>
      </c>
      <c r="K596" s="451">
        <v>10</v>
      </c>
      <c r="L596" s="451">
        <v>11</v>
      </c>
      <c r="M596" s="461">
        <v>12</v>
      </c>
      <c r="N596" s="451">
        <v>13</v>
      </c>
      <c r="O596" s="451">
        <v>14</v>
      </c>
      <c r="P596" s="451">
        <v>15</v>
      </c>
      <c r="Q596" s="451">
        <v>16</v>
      </c>
      <c r="R596" s="451">
        <v>17</v>
      </c>
      <c r="S596" s="451">
        <v>18</v>
      </c>
      <c r="T596" s="237"/>
    </row>
    <row r="597" spans="1:23" s="513" customFormat="1" ht="12" customHeight="1" x14ac:dyDescent="0.2">
      <c r="A597" s="301" t="s">
        <v>3</v>
      </c>
      <c r="B597" s="253">
        <v>4400</v>
      </c>
      <c r="C597" s="254">
        <v>4400</v>
      </c>
      <c r="D597" s="254">
        <v>4400</v>
      </c>
      <c r="E597" s="254">
        <v>4400</v>
      </c>
      <c r="F597" s="254">
        <v>4400</v>
      </c>
      <c r="G597" s="254">
        <v>4400</v>
      </c>
      <c r="H597" s="253">
        <v>4400</v>
      </c>
      <c r="I597" s="467">
        <v>4400</v>
      </c>
      <c r="J597" s="467">
        <v>4400</v>
      </c>
      <c r="K597" s="254">
        <v>4400</v>
      </c>
      <c r="L597" s="254">
        <v>4400</v>
      </c>
      <c r="M597" s="255">
        <v>4400</v>
      </c>
      <c r="N597" s="253">
        <v>4400</v>
      </c>
      <c r="O597" s="254">
        <v>4400</v>
      </c>
      <c r="P597" s="254">
        <v>4400</v>
      </c>
      <c r="Q597" s="254">
        <v>4400</v>
      </c>
      <c r="R597" s="254">
        <v>4400</v>
      </c>
      <c r="S597" s="254">
        <v>4400</v>
      </c>
      <c r="T597" s="256">
        <v>4400</v>
      </c>
    </row>
    <row r="598" spans="1:23" s="513" customFormat="1" ht="12" customHeight="1" x14ac:dyDescent="0.2">
      <c r="A598" s="303" t="s">
        <v>6</v>
      </c>
      <c r="B598" s="258">
        <v>4488.75</v>
      </c>
      <c r="C598" s="259">
        <v>4521.875</v>
      </c>
      <c r="D598" s="259">
        <v>4775</v>
      </c>
      <c r="E598" s="259">
        <v>4838.5714285714284</v>
      </c>
      <c r="F598" s="259">
        <v>4847.5</v>
      </c>
      <c r="G598" s="259">
        <v>5312</v>
      </c>
      <c r="H598" s="258">
        <v>4474.666666666667</v>
      </c>
      <c r="I598" s="468">
        <v>4548.75</v>
      </c>
      <c r="J598" s="468">
        <v>4821.1764705882351</v>
      </c>
      <c r="K598" s="259">
        <v>4800</v>
      </c>
      <c r="L598" s="259">
        <v>4977.1428571428569</v>
      </c>
      <c r="M598" s="260">
        <v>5296</v>
      </c>
      <c r="N598" s="258">
        <v>4431.7647058823532</v>
      </c>
      <c r="O598" s="259">
        <v>4469.333333333333</v>
      </c>
      <c r="P598" s="259">
        <v>4748.8235294117649</v>
      </c>
      <c r="Q598" s="259">
        <v>4800</v>
      </c>
      <c r="R598" s="259">
        <v>4749.333333333333</v>
      </c>
      <c r="S598" s="259">
        <v>5168.666666666667</v>
      </c>
      <c r="T598" s="261">
        <v>4772.5098039215691</v>
      </c>
    </row>
    <row r="599" spans="1:23" s="513" customFormat="1" ht="12" customHeight="1" x14ac:dyDescent="0.2">
      <c r="A599" s="226" t="s">
        <v>7</v>
      </c>
      <c r="B599" s="262">
        <v>87.5</v>
      </c>
      <c r="C599" s="263">
        <v>100</v>
      </c>
      <c r="D599" s="263">
        <v>100</v>
      </c>
      <c r="E599" s="263">
        <v>100</v>
      </c>
      <c r="F599" s="263">
        <v>93.75</v>
      </c>
      <c r="G599" s="263">
        <v>86.666666666666671</v>
      </c>
      <c r="H599" s="262">
        <v>100</v>
      </c>
      <c r="I599" s="469">
        <v>100</v>
      </c>
      <c r="J599" s="469">
        <v>100</v>
      </c>
      <c r="K599" s="469">
        <v>100</v>
      </c>
      <c r="L599" s="469">
        <v>100</v>
      </c>
      <c r="M599" s="264">
        <v>93.333333333333329</v>
      </c>
      <c r="N599" s="262">
        <v>100</v>
      </c>
      <c r="O599" s="263">
        <v>93.333333333333329</v>
      </c>
      <c r="P599" s="263">
        <v>94.117647058823536</v>
      </c>
      <c r="Q599" s="263">
        <v>100</v>
      </c>
      <c r="R599" s="263">
        <v>100</v>
      </c>
      <c r="S599" s="263">
        <v>93.333333333333329</v>
      </c>
      <c r="T599" s="265">
        <v>80.392156862745097</v>
      </c>
    </row>
    <row r="600" spans="1:23" s="513" customFormat="1" ht="12" customHeight="1" x14ac:dyDescent="0.2">
      <c r="A600" s="226" t="s">
        <v>8</v>
      </c>
      <c r="B600" s="266">
        <v>6.4263561324069823E-2</v>
      </c>
      <c r="C600" s="267">
        <v>4.2776542825011157E-2</v>
      </c>
      <c r="D600" s="267">
        <v>2.5840759537702755E-2</v>
      </c>
      <c r="E600" s="267">
        <v>2.7978406236744125E-2</v>
      </c>
      <c r="F600" s="267">
        <v>4.3940054284627425E-2</v>
      </c>
      <c r="G600" s="267">
        <v>6.6579495405116013E-2</v>
      </c>
      <c r="H600" s="266">
        <v>5.8572125856088189E-2</v>
      </c>
      <c r="I600" s="455">
        <v>4.5460220773783817E-2</v>
      </c>
      <c r="J600" s="455">
        <v>3.2484656999044195E-2</v>
      </c>
      <c r="K600" s="267">
        <v>3.3666489862807784E-2</v>
      </c>
      <c r="L600" s="267">
        <v>4.7941143494318772E-2</v>
      </c>
      <c r="M600" s="268">
        <v>4.5655834621472546E-2</v>
      </c>
      <c r="N600" s="266">
        <v>4.1478577117035183E-2</v>
      </c>
      <c r="O600" s="267">
        <v>5.4900707609414519E-2</v>
      </c>
      <c r="P600" s="267">
        <v>5.2938027162745468E-2</v>
      </c>
      <c r="Q600" s="267">
        <v>2.2821773229381923E-2</v>
      </c>
      <c r="R600" s="267">
        <v>2.9692276242824979E-2</v>
      </c>
      <c r="S600" s="267">
        <v>5.3695391761573355E-2</v>
      </c>
      <c r="T600" s="269">
        <v>7.4628620375111684E-2</v>
      </c>
    </row>
    <row r="601" spans="1:23" s="513" customFormat="1" ht="12" customHeight="1" x14ac:dyDescent="0.2">
      <c r="A601" s="303" t="s">
        <v>1</v>
      </c>
      <c r="B601" s="270">
        <f t="shared" ref="B601:T601" si="138">B598/B597*100-100</f>
        <v>2.0170454545454675</v>
      </c>
      <c r="C601" s="271">
        <f t="shared" si="138"/>
        <v>2.7698863636363598</v>
      </c>
      <c r="D601" s="271">
        <f t="shared" si="138"/>
        <v>8.5227272727272663</v>
      </c>
      <c r="E601" s="271">
        <f t="shared" si="138"/>
        <v>9.9675324675324646</v>
      </c>
      <c r="F601" s="271">
        <f t="shared" si="138"/>
        <v>10.170454545454561</v>
      </c>
      <c r="G601" s="272">
        <f t="shared" si="138"/>
        <v>20.727272727272734</v>
      </c>
      <c r="H601" s="270">
        <f t="shared" si="138"/>
        <v>1.6969696969697026</v>
      </c>
      <c r="I601" s="271">
        <f t="shared" si="138"/>
        <v>3.380681818181813</v>
      </c>
      <c r="J601" s="271">
        <f t="shared" si="138"/>
        <v>9.5721925133689751</v>
      </c>
      <c r="K601" s="271">
        <f t="shared" si="138"/>
        <v>9.0909090909090793</v>
      </c>
      <c r="L601" s="271">
        <f t="shared" si="138"/>
        <v>13.116883116883102</v>
      </c>
      <c r="M601" s="272">
        <f t="shared" si="138"/>
        <v>20.36363636363636</v>
      </c>
      <c r="N601" s="456">
        <f t="shared" si="138"/>
        <v>0.7219251336898509</v>
      </c>
      <c r="O601" s="271">
        <f t="shared" si="138"/>
        <v>1.5757575757575637</v>
      </c>
      <c r="P601" s="271">
        <f t="shared" si="138"/>
        <v>7.9278074866310249</v>
      </c>
      <c r="Q601" s="271">
        <f t="shared" si="138"/>
        <v>9.0909090909090793</v>
      </c>
      <c r="R601" s="271">
        <f t="shared" si="138"/>
        <v>7.9393939393939377</v>
      </c>
      <c r="S601" s="271">
        <f t="shared" si="138"/>
        <v>17.469696969696983</v>
      </c>
      <c r="T601" s="273">
        <f t="shared" si="138"/>
        <v>8.4661319073083803</v>
      </c>
    </row>
    <row r="602" spans="1:23" s="513" customFormat="1" ht="12" customHeight="1" thickBot="1" x14ac:dyDescent="0.25">
      <c r="A602" s="226" t="s">
        <v>27</v>
      </c>
      <c r="B602" s="479">
        <f t="shared" ref="B602:T602" si="139">B598-B585</f>
        <v>28.08333333333303</v>
      </c>
      <c r="C602" s="480">
        <f t="shared" si="139"/>
        <v>-295.45833333333303</v>
      </c>
      <c r="D602" s="480">
        <f t="shared" si="139"/>
        <v>288.33333333333303</v>
      </c>
      <c r="E602" s="480">
        <f t="shared" si="139"/>
        <v>387.14285714285688</v>
      </c>
      <c r="F602" s="480">
        <f t="shared" si="139"/>
        <v>165.5</v>
      </c>
      <c r="G602" s="481">
        <f t="shared" si="139"/>
        <v>366</v>
      </c>
      <c r="H602" s="479">
        <f t="shared" si="139"/>
        <v>-290</v>
      </c>
      <c r="I602" s="480">
        <f t="shared" si="139"/>
        <v>-225.25</v>
      </c>
      <c r="J602" s="480">
        <f t="shared" si="139"/>
        <v>-37.573529411764866</v>
      </c>
      <c r="K602" s="480">
        <f t="shared" si="139"/>
        <v>343.75</v>
      </c>
      <c r="L602" s="480">
        <f t="shared" si="139"/>
        <v>281.14285714285688</v>
      </c>
      <c r="M602" s="481">
        <f t="shared" si="139"/>
        <v>131.71428571428532</v>
      </c>
      <c r="N602" s="482">
        <f t="shared" si="139"/>
        <v>54.431372549020125</v>
      </c>
      <c r="O602" s="480">
        <f t="shared" si="139"/>
        <v>-208.3137254901967</v>
      </c>
      <c r="P602" s="480">
        <f t="shared" si="139"/>
        <v>-214.50980392156816</v>
      </c>
      <c r="Q602" s="480">
        <f t="shared" si="139"/>
        <v>-2.857142857143117</v>
      </c>
      <c r="R602" s="480">
        <f t="shared" si="139"/>
        <v>-28.66666666666697</v>
      </c>
      <c r="S602" s="480">
        <f t="shared" si="139"/>
        <v>25.095238095238528</v>
      </c>
      <c r="T602" s="483">
        <f t="shared" si="139"/>
        <v>21.743674889310569</v>
      </c>
    </row>
    <row r="603" spans="1:23" s="513" customFormat="1" ht="12" customHeight="1" x14ac:dyDescent="0.2">
      <c r="A603" s="308" t="s">
        <v>52</v>
      </c>
      <c r="B603" s="280">
        <v>56</v>
      </c>
      <c r="C603" s="281">
        <v>57</v>
      </c>
      <c r="D603" s="281">
        <v>58</v>
      </c>
      <c r="E603" s="281">
        <v>15</v>
      </c>
      <c r="F603" s="281">
        <v>59</v>
      </c>
      <c r="G603" s="282">
        <v>57</v>
      </c>
      <c r="H603" s="280">
        <v>55</v>
      </c>
      <c r="I603" s="281">
        <v>56</v>
      </c>
      <c r="J603" s="281">
        <v>56</v>
      </c>
      <c r="K603" s="281">
        <v>13</v>
      </c>
      <c r="L603" s="281">
        <v>57</v>
      </c>
      <c r="M603" s="282">
        <v>57</v>
      </c>
      <c r="N603" s="458">
        <v>56</v>
      </c>
      <c r="O603" s="281">
        <v>56</v>
      </c>
      <c r="P603" s="281">
        <v>57</v>
      </c>
      <c r="Q603" s="281">
        <v>15</v>
      </c>
      <c r="R603" s="281">
        <v>57</v>
      </c>
      <c r="S603" s="328">
        <v>58</v>
      </c>
      <c r="T603" s="329">
        <f>SUM(B603:S603)</f>
        <v>895</v>
      </c>
      <c r="U603" s="513" t="s">
        <v>56</v>
      </c>
      <c r="V603" s="330">
        <f>T590-T603</f>
        <v>57</v>
      </c>
      <c r="W603" s="331">
        <f>V603/T590</f>
        <v>5.9873949579831935E-2</v>
      </c>
    </row>
    <row r="604" spans="1:23" s="513" customFormat="1" ht="12" customHeight="1" x14ac:dyDescent="0.2">
      <c r="A604" s="308" t="s">
        <v>28</v>
      </c>
      <c r="B604" s="231">
        <v>142.5</v>
      </c>
      <c r="C604" s="289">
        <v>142.5</v>
      </c>
      <c r="D604" s="289">
        <v>141.5</v>
      </c>
      <c r="E604" s="289">
        <v>142.5</v>
      </c>
      <c r="F604" s="289">
        <v>141.5</v>
      </c>
      <c r="G604" s="232">
        <v>139.5</v>
      </c>
      <c r="H604" s="231">
        <v>141</v>
      </c>
      <c r="I604" s="289">
        <v>140.5</v>
      </c>
      <c r="J604" s="289">
        <v>139</v>
      </c>
      <c r="K604" s="289">
        <v>141.5</v>
      </c>
      <c r="L604" s="289">
        <v>139.5</v>
      </c>
      <c r="M604" s="232">
        <v>138.5</v>
      </c>
      <c r="N604" s="459">
        <v>143</v>
      </c>
      <c r="O604" s="289">
        <v>142</v>
      </c>
      <c r="P604" s="289">
        <v>141.5</v>
      </c>
      <c r="Q604" s="289">
        <v>142.5</v>
      </c>
      <c r="R604" s="289">
        <v>139</v>
      </c>
      <c r="S604" s="289">
        <v>139</v>
      </c>
      <c r="T604" s="235"/>
      <c r="U604" s="513" t="s">
        <v>57</v>
      </c>
      <c r="V604" s="513">
        <v>140.62</v>
      </c>
    </row>
    <row r="605" spans="1:23" s="513" customFormat="1" ht="12" customHeight="1" thickBot="1" x14ac:dyDescent="0.25">
      <c r="A605" s="311" t="s">
        <v>26</v>
      </c>
      <c r="B605" s="229">
        <f t="shared" ref="B605:S605" si="140">B604-B591</f>
        <v>0</v>
      </c>
      <c r="C605" s="230">
        <f t="shared" si="140"/>
        <v>0</v>
      </c>
      <c r="D605" s="230">
        <f t="shared" si="140"/>
        <v>0</v>
      </c>
      <c r="E605" s="230">
        <f t="shared" si="140"/>
        <v>0</v>
      </c>
      <c r="F605" s="230">
        <f t="shared" si="140"/>
        <v>0</v>
      </c>
      <c r="G605" s="466">
        <f t="shared" si="140"/>
        <v>0</v>
      </c>
      <c r="H605" s="229">
        <f t="shared" si="140"/>
        <v>0</v>
      </c>
      <c r="I605" s="230">
        <f t="shared" si="140"/>
        <v>0</v>
      </c>
      <c r="J605" s="230">
        <f t="shared" si="140"/>
        <v>0</v>
      </c>
      <c r="K605" s="230">
        <f t="shared" si="140"/>
        <v>0</v>
      </c>
      <c r="L605" s="230">
        <f t="shared" si="140"/>
        <v>0</v>
      </c>
      <c r="M605" s="466">
        <f t="shared" si="140"/>
        <v>0</v>
      </c>
      <c r="N605" s="460">
        <f t="shared" si="140"/>
        <v>0</v>
      </c>
      <c r="O605" s="230">
        <f t="shared" si="140"/>
        <v>0</v>
      </c>
      <c r="P605" s="230">
        <f t="shared" si="140"/>
        <v>0</v>
      </c>
      <c r="Q605" s="230">
        <f t="shared" si="140"/>
        <v>0</v>
      </c>
      <c r="R605" s="230">
        <f t="shared" si="140"/>
        <v>0</v>
      </c>
      <c r="S605" s="230">
        <f t="shared" si="140"/>
        <v>0</v>
      </c>
      <c r="T605" s="236"/>
      <c r="U605" s="513" t="s">
        <v>26</v>
      </c>
      <c r="V605" s="513">
        <f>V604-V591</f>
        <v>-7.9999999999984084E-2</v>
      </c>
    </row>
    <row r="607" spans="1:23" ht="13.5" thickBot="1" x14ac:dyDescent="0.25"/>
    <row r="608" spans="1:23" s="514" customFormat="1" ht="12" customHeight="1" thickBot="1" x14ac:dyDescent="0.25">
      <c r="A608" s="295" t="s">
        <v>173</v>
      </c>
      <c r="B608" s="529" t="s">
        <v>53</v>
      </c>
      <c r="C608" s="530"/>
      <c r="D608" s="530"/>
      <c r="E608" s="530"/>
      <c r="F608" s="530"/>
      <c r="G608" s="531"/>
      <c r="H608" s="529" t="s">
        <v>53</v>
      </c>
      <c r="I608" s="530"/>
      <c r="J608" s="530"/>
      <c r="K608" s="530"/>
      <c r="L608" s="530"/>
      <c r="M608" s="531"/>
      <c r="N608" s="529" t="s">
        <v>53</v>
      </c>
      <c r="O608" s="530"/>
      <c r="P608" s="530"/>
      <c r="Q608" s="530"/>
      <c r="R608" s="530"/>
      <c r="S608" s="531"/>
      <c r="T608" s="313" t="s">
        <v>0</v>
      </c>
    </row>
    <row r="609" spans="1:23" s="514" customFormat="1" ht="12" customHeight="1" x14ac:dyDescent="0.2">
      <c r="A609" s="226" t="s">
        <v>54</v>
      </c>
      <c r="B609" s="315">
        <v>1</v>
      </c>
      <c r="C609" s="451">
        <v>2</v>
      </c>
      <c r="D609" s="451">
        <v>3</v>
      </c>
      <c r="E609" s="451">
        <v>4</v>
      </c>
      <c r="F609" s="451">
        <v>5</v>
      </c>
      <c r="G609" s="461">
        <v>6</v>
      </c>
      <c r="H609" s="315">
        <v>7</v>
      </c>
      <c r="I609" s="451">
        <v>8</v>
      </c>
      <c r="J609" s="451">
        <v>9</v>
      </c>
      <c r="K609" s="451">
        <v>10</v>
      </c>
      <c r="L609" s="451">
        <v>11</v>
      </c>
      <c r="M609" s="461">
        <v>12</v>
      </c>
      <c r="N609" s="451">
        <v>13</v>
      </c>
      <c r="O609" s="451">
        <v>14</v>
      </c>
      <c r="P609" s="451">
        <v>15</v>
      </c>
      <c r="Q609" s="451">
        <v>16</v>
      </c>
      <c r="R609" s="451">
        <v>17</v>
      </c>
      <c r="S609" s="451">
        <v>18</v>
      </c>
      <c r="T609" s="237"/>
    </row>
    <row r="610" spans="1:23" s="514" customFormat="1" ht="12" customHeight="1" x14ac:dyDescent="0.2">
      <c r="A610" s="301" t="s">
        <v>3</v>
      </c>
      <c r="B610" s="253">
        <v>4415</v>
      </c>
      <c r="C610" s="254">
        <v>4415</v>
      </c>
      <c r="D610" s="254">
        <v>4415</v>
      </c>
      <c r="E610" s="254">
        <v>4415</v>
      </c>
      <c r="F610" s="254">
        <v>4415</v>
      </c>
      <c r="G610" s="254">
        <v>4415</v>
      </c>
      <c r="H610" s="253">
        <v>4415</v>
      </c>
      <c r="I610" s="467">
        <v>4415</v>
      </c>
      <c r="J610" s="467">
        <v>4415</v>
      </c>
      <c r="K610" s="254">
        <v>4415</v>
      </c>
      <c r="L610" s="254">
        <v>4415</v>
      </c>
      <c r="M610" s="255">
        <v>4415</v>
      </c>
      <c r="N610" s="253">
        <v>4415</v>
      </c>
      <c r="O610" s="254">
        <v>4415</v>
      </c>
      <c r="P610" s="254">
        <v>4415</v>
      </c>
      <c r="Q610" s="254">
        <v>4415</v>
      </c>
      <c r="R610" s="254">
        <v>4415</v>
      </c>
      <c r="S610" s="254">
        <v>4415</v>
      </c>
      <c r="T610" s="256">
        <v>4415</v>
      </c>
    </row>
    <row r="611" spans="1:23" s="514" customFormat="1" ht="12" customHeight="1" x14ac:dyDescent="0.2">
      <c r="A611" s="303" t="s">
        <v>6</v>
      </c>
      <c r="B611" s="258">
        <v>4350.666666666667</v>
      </c>
      <c r="C611" s="259">
        <v>4572</v>
      </c>
      <c r="D611" s="259">
        <v>4812.666666666667</v>
      </c>
      <c r="E611" s="259">
        <v>4591.4285714285716</v>
      </c>
      <c r="F611" s="259">
        <v>4790</v>
      </c>
      <c r="G611" s="259">
        <v>5144</v>
      </c>
      <c r="H611" s="258">
        <v>4530.666666666667</v>
      </c>
      <c r="I611" s="468">
        <v>4471.25</v>
      </c>
      <c r="J611" s="468">
        <v>4876.4285714285716</v>
      </c>
      <c r="K611" s="259">
        <v>5018.333333333333</v>
      </c>
      <c r="L611" s="259">
        <v>4917.1428571428569</v>
      </c>
      <c r="M611" s="260">
        <v>5209.333333333333</v>
      </c>
      <c r="N611" s="258">
        <v>4493.333333333333</v>
      </c>
      <c r="O611" s="259">
        <v>4656.666666666667</v>
      </c>
      <c r="P611" s="259">
        <v>4868.125</v>
      </c>
      <c r="Q611" s="259">
        <v>4962.8571428571431</v>
      </c>
      <c r="R611" s="259">
        <v>4968</v>
      </c>
      <c r="S611" s="259">
        <v>5362</v>
      </c>
      <c r="T611" s="261">
        <v>4803.6625514403295</v>
      </c>
    </row>
    <row r="612" spans="1:23" s="514" customFormat="1" ht="12" customHeight="1" x14ac:dyDescent="0.2">
      <c r="A612" s="226" t="s">
        <v>7</v>
      </c>
      <c r="B612" s="262">
        <v>100</v>
      </c>
      <c r="C612" s="263">
        <v>100</v>
      </c>
      <c r="D612" s="263">
        <v>100</v>
      </c>
      <c r="E612" s="263">
        <v>100</v>
      </c>
      <c r="F612" s="263">
        <v>100</v>
      </c>
      <c r="G612" s="263">
        <v>100</v>
      </c>
      <c r="H612" s="262">
        <v>93.333333333333329</v>
      </c>
      <c r="I612" s="469">
        <v>100</v>
      </c>
      <c r="J612" s="469">
        <v>92.857142857142861</v>
      </c>
      <c r="K612" s="469">
        <v>100</v>
      </c>
      <c r="L612" s="469">
        <v>100</v>
      </c>
      <c r="M612" s="264">
        <v>80</v>
      </c>
      <c r="N612" s="262">
        <v>93.333333333333329</v>
      </c>
      <c r="O612" s="263">
        <v>100</v>
      </c>
      <c r="P612" s="263">
        <v>100</v>
      </c>
      <c r="Q612" s="263">
        <v>100</v>
      </c>
      <c r="R612" s="263">
        <v>93.333333333333329</v>
      </c>
      <c r="S612" s="263">
        <v>86.666666666666671</v>
      </c>
      <c r="T612" s="265">
        <v>82.304526748971199</v>
      </c>
    </row>
    <row r="613" spans="1:23" s="514" customFormat="1" ht="12" customHeight="1" x14ac:dyDescent="0.2">
      <c r="A613" s="226" t="s">
        <v>8</v>
      </c>
      <c r="B613" s="266">
        <v>3.3143747066124038E-2</v>
      </c>
      <c r="C613" s="267">
        <v>2.8698546748655691E-2</v>
      </c>
      <c r="D613" s="267">
        <v>4.3515735716229603E-2</v>
      </c>
      <c r="E613" s="267">
        <v>7.5594555757450999E-2</v>
      </c>
      <c r="F613" s="267">
        <v>3.5551954834919422E-2</v>
      </c>
      <c r="G613" s="267">
        <v>3.7841222940672957E-2</v>
      </c>
      <c r="H613" s="266">
        <v>5.0566226574231717E-2</v>
      </c>
      <c r="I613" s="455">
        <v>4.4526198112509047E-2</v>
      </c>
      <c r="J613" s="455">
        <v>4.4136336324089538E-2</v>
      </c>
      <c r="K613" s="267">
        <v>4.7899540967492479E-2</v>
      </c>
      <c r="L613" s="267">
        <v>3.83904930827536E-2</v>
      </c>
      <c r="M613" s="268">
        <v>6.6776200342810427E-2</v>
      </c>
      <c r="N613" s="266">
        <v>5.1381173661410068E-2</v>
      </c>
      <c r="O613" s="267">
        <v>3.9741851102802581E-2</v>
      </c>
      <c r="P613" s="267">
        <v>3.0840221785829566E-2</v>
      </c>
      <c r="Q613" s="267">
        <v>3.2180326495475718E-2</v>
      </c>
      <c r="R613" s="267">
        <v>4.1135096810802026E-2</v>
      </c>
      <c r="S613" s="267">
        <v>5.9051152337674898E-2</v>
      </c>
      <c r="T613" s="269">
        <v>7.393157837345106E-2</v>
      </c>
    </row>
    <row r="614" spans="1:23" s="514" customFormat="1" ht="12" customHeight="1" x14ac:dyDescent="0.2">
      <c r="A614" s="303" t="s">
        <v>1</v>
      </c>
      <c r="B614" s="270">
        <f t="shared" ref="B614:T614" si="141">B611/B610*100-100</f>
        <v>-1.4571536428840943</v>
      </c>
      <c r="C614" s="271">
        <f t="shared" si="141"/>
        <v>3.5560588901472272</v>
      </c>
      <c r="D614" s="271">
        <f t="shared" si="141"/>
        <v>9.0071725179313091</v>
      </c>
      <c r="E614" s="271">
        <f t="shared" si="141"/>
        <v>3.9961171331499798</v>
      </c>
      <c r="F614" s="271">
        <f t="shared" si="141"/>
        <v>8.4937712344280953</v>
      </c>
      <c r="G614" s="272">
        <f t="shared" si="141"/>
        <v>16.511891279728204</v>
      </c>
      <c r="H614" s="270">
        <f t="shared" si="141"/>
        <v>2.6198565496413835</v>
      </c>
      <c r="I614" s="271">
        <f t="shared" si="141"/>
        <v>1.2740656851642171</v>
      </c>
      <c r="J614" s="271">
        <f t="shared" si="141"/>
        <v>10.451383271315322</v>
      </c>
      <c r="K614" s="271">
        <f t="shared" si="141"/>
        <v>13.665534163835403</v>
      </c>
      <c r="L614" s="271">
        <f t="shared" si="141"/>
        <v>11.373564148196081</v>
      </c>
      <c r="M614" s="272">
        <f t="shared" si="141"/>
        <v>17.991694979237451</v>
      </c>
      <c r="N614" s="456">
        <f t="shared" si="141"/>
        <v>1.774254435636081</v>
      </c>
      <c r="O614" s="271">
        <f t="shared" si="141"/>
        <v>5.4737636844092208</v>
      </c>
      <c r="P614" s="271">
        <f t="shared" si="141"/>
        <v>10.263306908267268</v>
      </c>
      <c r="Q614" s="271">
        <f t="shared" si="141"/>
        <v>12.408995308202563</v>
      </c>
      <c r="R614" s="271">
        <f t="shared" si="141"/>
        <v>12.525481313703281</v>
      </c>
      <c r="S614" s="271">
        <f t="shared" si="141"/>
        <v>21.449603624009058</v>
      </c>
      <c r="T614" s="273">
        <f t="shared" si="141"/>
        <v>8.8032287981954624</v>
      </c>
    </row>
    <row r="615" spans="1:23" s="514" customFormat="1" ht="12" customHeight="1" thickBot="1" x14ac:dyDescent="0.25">
      <c r="A615" s="226" t="s">
        <v>27</v>
      </c>
      <c r="B615" s="479">
        <f t="shared" ref="B615:T615" si="142">B611-B598</f>
        <v>-138.08333333333303</v>
      </c>
      <c r="C615" s="480">
        <f t="shared" si="142"/>
        <v>50.125</v>
      </c>
      <c r="D615" s="480">
        <f t="shared" si="142"/>
        <v>37.66666666666697</v>
      </c>
      <c r="E615" s="480">
        <f t="shared" si="142"/>
        <v>-247.14285714285688</v>
      </c>
      <c r="F615" s="480">
        <f t="shared" si="142"/>
        <v>-57.5</v>
      </c>
      <c r="G615" s="481">
        <f t="shared" si="142"/>
        <v>-168</v>
      </c>
      <c r="H615" s="479">
        <f t="shared" si="142"/>
        <v>56</v>
      </c>
      <c r="I615" s="480">
        <f t="shared" si="142"/>
        <v>-77.5</v>
      </c>
      <c r="J615" s="480">
        <f t="shared" si="142"/>
        <v>55.252100840336425</v>
      </c>
      <c r="K615" s="480">
        <f t="shared" si="142"/>
        <v>218.33333333333303</v>
      </c>
      <c r="L615" s="480">
        <f t="shared" si="142"/>
        <v>-60</v>
      </c>
      <c r="M615" s="481">
        <f t="shared" si="142"/>
        <v>-86.66666666666697</v>
      </c>
      <c r="N615" s="482">
        <f t="shared" si="142"/>
        <v>61.568627450979875</v>
      </c>
      <c r="O615" s="480">
        <f t="shared" si="142"/>
        <v>187.33333333333394</v>
      </c>
      <c r="P615" s="480">
        <f t="shared" si="142"/>
        <v>119.30147058823513</v>
      </c>
      <c r="Q615" s="480">
        <f t="shared" si="142"/>
        <v>162.85714285714312</v>
      </c>
      <c r="R615" s="480">
        <f t="shared" si="142"/>
        <v>218.66666666666697</v>
      </c>
      <c r="S615" s="480">
        <f t="shared" si="142"/>
        <v>193.33333333333303</v>
      </c>
      <c r="T615" s="483">
        <f t="shared" si="142"/>
        <v>31.152747518760407</v>
      </c>
    </row>
    <row r="616" spans="1:23" s="514" customFormat="1" ht="12" customHeight="1" x14ac:dyDescent="0.2">
      <c r="A616" s="308" t="s">
        <v>52</v>
      </c>
      <c r="B616" s="280">
        <v>56</v>
      </c>
      <c r="C616" s="281">
        <v>57</v>
      </c>
      <c r="D616" s="281">
        <v>58</v>
      </c>
      <c r="E616" s="281">
        <v>15</v>
      </c>
      <c r="F616" s="281">
        <v>58</v>
      </c>
      <c r="G616" s="282">
        <v>57</v>
      </c>
      <c r="H616" s="280">
        <v>55</v>
      </c>
      <c r="I616" s="281">
        <v>56</v>
      </c>
      <c r="J616" s="281">
        <v>56</v>
      </c>
      <c r="K616" s="281">
        <v>13</v>
      </c>
      <c r="L616" s="281">
        <v>57</v>
      </c>
      <c r="M616" s="282">
        <v>56</v>
      </c>
      <c r="N616" s="458">
        <v>56</v>
      </c>
      <c r="O616" s="281">
        <v>56</v>
      </c>
      <c r="P616" s="281">
        <v>57</v>
      </c>
      <c r="Q616" s="281">
        <v>15</v>
      </c>
      <c r="R616" s="281">
        <v>56</v>
      </c>
      <c r="S616" s="328">
        <v>58</v>
      </c>
      <c r="T616" s="329">
        <f>SUM(B616:S616)</f>
        <v>892</v>
      </c>
      <c r="U616" s="514" t="s">
        <v>56</v>
      </c>
      <c r="V616" s="330">
        <f>T603-T616</f>
        <v>3</v>
      </c>
      <c r="W616" s="331">
        <f>V616/T603</f>
        <v>3.3519553072625698E-3</v>
      </c>
    </row>
    <row r="617" spans="1:23" s="514" customFormat="1" ht="12" customHeight="1" x14ac:dyDescent="0.2">
      <c r="A617" s="308" t="s">
        <v>28</v>
      </c>
      <c r="B617" s="231">
        <v>144</v>
      </c>
      <c r="C617" s="289">
        <v>143.5</v>
      </c>
      <c r="D617" s="289">
        <v>142.5</v>
      </c>
      <c r="E617" s="289">
        <v>143.5</v>
      </c>
      <c r="F617" s="289">
        <v>142.5</v>
      </c>
      <c r="G617" s="232">
        <v>140.5</v>
      </c>
      <c r="H617" s="231">
        <v>142</v>
      </c>
      <c r="I617" s="289">
        <v>141.5</v>
      </c>
      <c r="J617" s="289">
        <v>140</v>
      </c>
      <c r="K617" s="289">
        <v>142.5</v>
      </c>
      <c r="L617" s="289">
        <v>140.5</v>
      </c>
      <c r="M617" s="232">
        <v>139.5</v>
      </c>
      <c r="N617" s="459">
        <v>144</v>
      </c>
      <c r="O617" s="289">
        <v>143</v>
      </c>
      <c r="P617" s="289">
        <v>142.5</v>
      </c>
      <c r="Q617" s="289">
        <v>143.5</v>
      </c>
      <c r="R617" s="289">
        <v>140</v>
      </c>
      <c r="S617" s="289">
        <v>140</v>
      </c>
      <c r="T617" s="235"/>
      <c r="U617" s="514" t="s">
        <v>57</v>
      </c>
      <c r="V617" s="514">
        <v>140.78</v>
      </c>
    </row>
    <row r="618" spans="1:23" s="514" customFormat="1" ht="12" customHeight="1" thickBot="1" x14ac:dyDescent="0.25">
      <c r="A618" s="311" t="s">
        <v>26</v>
      </c>
      <c r="B618" s="229">
        <f t="shared" ref="B618:S618" si="143">B617-B604</f>
        <v>1.5</v>
      </c>
      <c r="C618" s="230">
        <f t="shared" si="143"/>
        <v>1</v>
      </c>
      <c r="D618" s="230">
        <f t="shared" si="143"/>
        <v>1</v>
      </c>
      <c r="E618" s="230">
        <f t="shared" si="143"/>
        <v>1</v>
      </c>
      <c r="F618" s="230">
        <f t="shared" si="143"/>
        <v>1</v>
      </c>
      <c r="G618" s="466">
        <f t="shared" si="143"/>
        <v>1</v>
      </c>
      <c r="H618" s="229">
        <f t="shared" si="143"/>
        <v>1</v>
      </c>
      <c r="I618" s="230">
        <f t="shared" si="143"/>
        <v>1</v>
      </c>
      <c r="J618" s="230">
        <f t="shared" si="143"/>
        <v>1</v>
      </c>
      <c r="K618" s="230">
        <f t="shared" si="143"/>
        <v>1</v>
      </c>
      <c r="L618" s="230">
        <f t="shared" si="143"/>
        <v>1</v>
      </c>
      <c r="M618" s="466">
        <f t="shared" si="143"/>
        <v>1</v>
      </c>
      <c r="N618" s="460">
        <f t="shared" si="143"/>
        <v>1</v>
      </c>
      <c r="O618" s="230">
        <f t="shared" si="143"/>
        <v>1</v>
      </c>
      <c r="P618" s="230">
        <f t="shared" si="143"/>
        <v>1</v>
      </c>
      <c r="Q618" s="230">
        <f t="shared" si="143"/>
        <v>1</v>
      </c>
      <c r="R618" s="230">
        <f t="shared" si="143"/>
        <v>1</v>
      </c>
      <c r="S618" s="230">
        <f t="shared" si="143"/>
        <v>1</v>
      </c>
      <c r="T618" s="236"/>
      <c r="U618" s="514" t="s">
        <v>26</v>
      </c>
      <c r="V618" s="514">
        <f>V617-V604</f>
        <v>0.15999999999999659</v>
      </c>
    </row>
    <row r="619" spans="1:23" x14ac:dyDescent="0.2">
      <c r="C619" s="514"/>
      <c r="D619" s="514"/>
      <c r="E619" s="514"/>
      <c r="F619" s="514"/>
      <c r="G619" s="514"/>
      <c r="H619" s="514"/>
      <c r="I619" s="514"/>
      <c r="J619" s="514"/>
      <c r="K619" s="514"/>
      <c r="L619" s="514"/>
      <c r="M619" s="514"/>
      <c r="N619" s="514"/>
      <c r="O619" s="514"/>
      <c r="P619" s="514"/>
      <c r="Q619" s="514"/>
      <c r="R619" s="514"/>
      <c r="S619" s="514"/>
    </row>
    <row r="620" spans="1:23" ht="13.5" thickBot="1" x14ac:dyDescent="0.25"/>
    <row r="621" spans="1:23" s="515" customFormat="1" ht="12" customHeight="1" thickBot="1" x14ac:dyDescent="0.25">
      <c r="A621" s="295" t="s">
        <v>174</v>
      </c>
      <c r="B621" s="529" t="s">
        <v>53</v>
      </c>
      <c r="C621" s="530"/>
      <c r="D621" s="530"/>
      <c r="E621" s="530"/>
      <c r="F621" s="530"/>
      <c r="G621" s="531"/>
      <c r="H621" s="529" t="s">
        <v>53</v>
      </c>
      <c r="I621" s="530"/>
      <c r="J621" s="530"/>
      <c r="K621" s="530"/>
      <c r="L621" s="530"/>
      <c r="M621" s="531"/>
      <c r="N621" s="529" t="s">
        <v>53</v>
      </c>
      <c r="O621" s="530"/>
      <c r="P621" s="530"/>
      <c r="Q621" s="530"/>
      <c r="R621" s="530"/>
      <c r="S621" s="531"/>
      <c r="T621" s="313" t="s">
        <v>0</v>
      </c>
    </row>
    <row r="622" spans="1:23" s="515" customFormat="1" ht="12" customHeight="1" x14ac:dyDescent="0.2">
      <c r="A622" s="226" t="s">
        <v>54</v>
      </c>
      <c r="B622" s="315">
        <v>1</v>
      </c>
      <c r="C622" s="451">
        <v>2</v>
      </c>
      <c r="D622" s="451">
        <v>3</v>
      </c>
      <c r="E622" s="451">
        <v>4</v>
      </c>
      <c r="F622" s="451">
        <v>5</v>
      </c>
      <c r="G622" s="461">
        <v>6</v>
      </c>
      <c r="H622" s="315">
        <v>7</v>
      </c>
      <c r="I622" s="451">
        <v>8</v>
      </c>
      <c r="J622" s="451">
        <v>9</v>
      </c>
      <c r="K622" s="451">
        <v>10</v>
      </c>
      <c r="L622" s="451">
        <v>11</v>
      </c>
      <c r="M622" s="461">
        <v>12</v>
      </c>
      <c r="N622" s="451">
        <v>13</v>
      </c>
      <c r="O622" s="451">
        <v>14</v>
      </c>
      <c r="P622" s="451">
        <v>15</v>
      </c>
      <c r="Q622" s="451">
        <v>16</v>
      </c>
      <c r="R622" s="451">
        <v>17</v>
      </c>
      <c r="S622" s="451">
        <v>18</v>
      </c>
      <c r="T622" s="237"/>
    </row>
    <row r="623" spans="1:23" s="515" customFormat="1" ht="12" customHeight="1" x14ac:dyDescent="0.2">
      <c r="A623" s="301" t="s">
        <v>3</v>
      </c>
      <c r="B623" s="253">
        <v>4430</v>
      </c>
      <c r="C623" s="254">
        <v>4430</v>
      </c>
      <c r="D623" s="254">
        <v>4430</v>
      </c>
      <c r="E623" s="254">
        <v>4430</v>
      </c>
      <c r="F623" s="254">
        <v>4430</v>
      </c>
      <c r="G623" s="254">
        <v>4430</v>
      </c>
      <c r="H623" s="253">
        <v>4430</v>
      </c>
      <c r="I623" s="467">
        <v>4430</v>
      </c>
      <c r="J623" s="467">
        <v>4430</v>
      </c>
      <c r="K623" s="254">
        <v>4430</v>
      </c>
      <c r="L623" s="254">
        <v>4430</v>
      </c>
      <c r="M623" s="255">
        <v>4430</v>
      </c>
      <c r="N623" s="253">
        <v>4430</v>
      </c>
      <c r="O623" s="254">
        <v>4430</v>
      </c>
      <c r="P623" s="254">
        <v>4430</v>
      </c>
      <c r="Q623" s="254">
        <v>4430</v>
      </c>
      <c r="R623" s="254">
        <v>4430</v>
      </c>
      <c r="S623" s="254">
        <v>4430</v>
      </c>
      <c r="T623" s="256">
        <v>4430</v>
      </c>
    </row>
    <row r="624" spans="1:23" s="515" customFormat="1" ht="12" customHeight="1" x14ac:dyDescent="0.2">
      <c r="A624" s="303" t="s">
        <v>6</v>
      </c>
      <c r="B624" s="258">
        <v>4560</v>
      </c>
      <c r="C624" s="259">
        <v>4696.666666666667</v>
      </c>
      <c r="D624" s="259">
        <v>4719.333333333333</v>
      </c>
      <c r="E624" s="259">
        <v>4718.8888888888887</v>
      </c>
      <c r="F624" s="259">
        <v>4733.75</v>
      </c>
      <c r="G624" s="259">
        <v>5116</v>
      </c>
      <c r="H624" s="258">
        <v>4631.7647058823532</v>
      </c>
      <c r="I624" s="468">
        <v>4661.1764705882351</v>
      </c>
      <c r="J624" s="468">
        <v>4926.875</v>
      </c>
      <c r="K624" s="259">
        <v>4754.2857142857147</v>
      </c>
      <c r="L624" s="259">
        <v>4887.3684210526317</v>
      </c>
      <c r="M624" s="260">
        <v>5200.666666666667</v>
      </c>
      <c r="N624" s="258">
        <v>4478.5</v>
      </c>
      <c r="O624" s="259">
        <v>4575.333333333333</v>
      </c>
      <c r="P624" s="259">
        <v>4833.1578947368425</v>
      </c>
      <c r="Q624" s="259">
        <v>5047.1428571428569</v>
      </c>
      <c r="R624" s="259">
        <v>4931.4285714285716</v>
      </c>
      <c r="S624" s="259">
        <v>5346.666666666667</v>
      </c>
      <c r="T624" s="261">
        <v>4810.7089552238804</v>
      </c>
    </row>
    <row r="625" spans="1:23" s="515" customFormat="1" ht="12" customHeight="1" x14ac:dyDescent="0.2">
      <c r="A625" s="226" t="s">
        <v>7</v>
      </c>
      <c r="B625" s="262">
        <v>88.235294117647058</v>
      </c>
      <c r="C625" s="263">
        <v>93.333333333333329</v>
      </c>
      <c r="D625" s="263">
        <v>100</v>
      </c>
      <c r="E625" s="263">
        <v>88.888888888888886</v>
      </c>
      <c r="F625" s="263">
        <v>93.75</v>
      </c>
      <c r="G625" s="263">
        <v>86.666666666666671</v>
      </c>
      <c r="H625" s="262">
        <v>94.117647058823536</v>
      </c>
      <c r="I625" s="469">
        <v>100</v>
      </c>
      <c r="J625" s="469">
        <v>100</v>
      </c>
      <c r="K625" s="469">
        <v>100</v>
      </c>
      <c r="L625" s="469">
        <v>100</v>
      </c>
      <c r="M625" s="264">
        <v>100</v>
      </c>
      <c r="N625" s="262">
        <v>90</v>
      </c>
      <c r="O625" s="263">
        <v>100</v>
      </c>
      <c r="P625" s="263">
        <v>100</v>
      </c>
      <c r="Q625" s="263">
        <v>85.714285714285708</v>
      </c>
      <c r="R625" s="263">
        <v>100</v>
      </c>
      <c r="S625" s="263">
        <v>86.666666666666671</v>
      </c>
      <c r="T625" s="265">
        <v>84.328358208955223</v>
      </c>
    </row>
    <row r="626" spans="1:23" s="515" customFormat="1" ht="12" customHeight="1" x14ac:dyDescent="0.2">
      <c r="A626" s="226" t="s">
        <v>8</v>
      </c>
      <c r="B626" s="266">
        <v>6.4064061754412635E-2</v>
      </c>
      <c r="C626" s="267">
        <v>5.5612599074973859E-2</v>
      </c>
      <c r="D626" s="267">
        <v>4.1841963166785255E-2</v>
      </c>
      <c r="E626" s="267">
        <v>6.8678574180694327E-2</v>
      </c>
      <c r="F626" s="267">
        <v>3.5763488752426235E-2</v>
      </c>
      <c r="G626" s="267">
        <v>5.0016690971841249E-2</v>
      </c>
      <c r="H626" s="266">
        <v>7.1041857927296018E-2</v>
      </c>
      <c r="I626" s="455">
        <v>4.4559825338894209E-2</v>
      </c>
      <c r="J626" s="455">
        <v>3.818638271161099E-2</v>
      </c>
      <c r="K626" s="267">
        <v>4.3614242826511482E-2</v>
      </c>
      <c r="L626" s="267">
        <v>4.0077671265552034E-2</v>
      </c>
      <c r="M626" s="268">
        <v>4.6363566328271016E-2</v>
      </c>
      <c r="N626" s="266">
        <v>6.105342824575441E-2</v>
      </c>
      <c r="O626" s="267">
        <v>4.7301777569618564E-2</v>
      </c>
      <c r="P626" s="267">
        <v>2.8920270957931461E-2</v>
      </c>
      <c r="Q626" s="267">
        <v>6.6491013235329077E-2</v>
      </c>
      <c r="R626" s="267">
        <v>2.4536346671910056E-2</v>
      </c>
      <c r="S626" s="267">
        <v>6.4152089407183935E-2</v>
      </c>
      <c r="T626" s="269">
        <v>6.9870991085192791E-2</v>
      </c>
    </row>
    <row r="627" spans="1:23" s="515" customFormat="1" ht="12" customHeight="1" x14ac:dyDescent="0.2">
      <c r="A627" s="303" t="s">
        <v>1</v>
      </c>
      <c r="B627" s="270">
        <f t="shared" ref="B627:T627" si="144">B624/B623*100-100</f>
        <v>2.9345372460496577</v>
      </c>
      <c r="C627" s="271">
        <f t="shared" si="144"/>
        <v>6.0195635816403268</v>
      </c>
      <c r="D627" s="271">
        <f t="shared" si="144"/>
        <v>6.5312264860797598</v>
      </c>
      <c r="E627" s="271">
        <f t="shared" si="144"/>
        <v>6.5211938801103457</v>
      </c>
      <c r="F627" s="271">
        <f t="shared" si="144"/>
        <v>6.8566591422121803</v>
      </c>
      <c r="G627" s="272">
        <f t="shared" si="144"/>
        <v>15.485327313769744</v>
      </c>
      <c r="H627" s="270">
        <f t="shared" si="144"/>
        <v>4.554508033461687</v>
      </c>
      <c r="I627" s="271">
        <f t="shared" si="144"/>
        <v>5.2184304873190683</v>
      </c>
      <c r="J627" s="271">
        <f t="shared" si="144"/>
        <v>11.216139954853261</v>
      </c>
      <c r="K627" s="271">
        <f t="shared" si="144"/>
        <v>7.3202192841019098</v>
      </c>
      <c r="L627" s="271">
        <f t="shared" si="144"/>
        <v>10.324343590352854</v>
      </c>
      <c r="M627" s="272">
        <f t="shared" si="144"/>
        <v>17.396538750940564</v>
      </c>
      <c r="N627" s="456">
        <f t="shared" si="144"/>
        <v>1.0948081264108254</v>
      </c>
      <c r="O627" s="271">
        <f t="shared" si="144"/>
        <v>3.2806621519939654</v>
      </c>
      <c r="P627" s="271">
        <f t="shared" si="144"/>
        <v>9.1006296780325613</v>
      </c>
      <c r="Q627" s="271">
        <f t="shared" si="144"/>
        <v>13.93099000322475</v>
      </c>
      <c r="R627" s="271">
        <f t="shared" si="144"/>
        <v>11.318929377620137</v>
      </c>
      <c r="S627" s="271">
        <f t="shared" si="144"/>
        <v>20.692249811888644</v>
      </c>
      <c r="T627" s="273">
        <f t="shared" si="144"/>
        <v>8.5938816077625262</v>
      </c>
    </row>
    <row r="628" spans="1:23" s="515" customFormat="1" ht="12" customHeight="1" thickBot="1" x14ac:dyDescent="0.25">
      <c r="A628" s="226" t="s">
        <v>27</v>
      </c>
      <c r="B628" s="479">
        <f t="shared" ref="B628:T628" si="145">B624-B611</f>
        <v>209.33333333333303</v>
      </c>
      <c r="C628" s="480">
        <f t="shared" si="145"/>
        <v>124.66666666666697</v>
      </c>
      <c r="D628" s="480">
        <f t="shared" si="145"/>
        <v>-93.33333333333394</v>
      </c>
      <c r="E628" s="480">
        <f t="shared" si="145"/>
        <v>127.46031746031713</v>
      </c>
      <c r="F628" s="480">
        <f t="shared" si="145"/>
        <v>-56.25</v>
      </c>
      <c r="G628" s="481">
        <f t="shared" si="145"/>
        <v>-28</v>
      </c>
      <c r="H628" s="479">
        <f t="shared" si="145"/>
        <v>101.09803921568619</v>
      </c>
      <c r="I628" s="480">
        <f t="shared" si="145"/>
        <v>189.92647058823513</v>
      </c>
      <c r="J628" s="480">
        <f t="shared" si="145"/>
        <v>50.446428571428442</v>
      </c>
      <c r="K628" s="480">
        <f t="shared" si="145"/>
        <v>-264.04761904761835</v>
      </c>
      <c r="L628" s="480">
        <f t="shared" si="145"/>
        <v>-29.774436090225208</v>
      </c>
      <c r="M628" s="481">
        <f t="shared" si="145"/>
        <v>-8.6666666666660603</v>
      </c>
      <c r="N628" s="482">
        <f t="shared" si="145"/>
        <v>-14.83333333333303</v>
      </c>
      <c r="O628" s="480">
        <f t="shared" si="145"/>
        <v>-81.33333333333394</v>
      </c>
      <c r="P628" s="480">
        <f t="shared" si="145"/>
        <v>-34.967105263157464</v>
      </c>
      <c r="Q628" s="480">
        <f t="shared" si="145"/>
        <v>84.285714285713766</v>
      </c>
      <c r="R628" s="480">
        <f t="shared" si="145"/>
        <v>-36.571428571428442</v>
      </c>
      <c r="S628" s="480">
        <f t="shared" si="145"/>
        <v>-15.33333333333303</v>
      </c>
      <c r="T628" s="483">
        <f t="shared" si="145"/>
        <v>7.0464037835508861</v>
      </c>
    </row>
    <row r="629" spans="1:23" s="515" customFormat="1" ht="12" customHeight="1" x14ac:dyDescent="0.2">
      <c r="A629" s="308" t="s">
        <v>52</v>
      </c>
      <c r="B629" s="280">
        <v>55</v>
      </c>
      <c r="C629" s="281">
        <v>57</v>
      </c>
      <c r="D629" s="281">
        <v>57</v>
      </c>
      <c r="E629" s="281">
        <v>15</v>
      </c>
      <c r="F629" s="281">
        <v>57</v>
      </c>
      <c r="G629" s="282">
        <v>57</v>
      </c>
      <c r="H629" s="280">
        <v>55</v>
      </c>
      <c r="I629" s="281">
        <v>56</v>
      </c>
      <c r="J629" s="281">
        <v>56</v>
      </c>
      <c r="K629" s="281">
        <v>13</v>
      </c>
      <c r="L629" s="281">
        <v>56</v>
      </c>
      <c r="M629" s="282">
        <v>56</v>
      </c>
      <c r="N629" s="458">
        <v>56</v>
      </c>
      <c r="O629" s="281">
        <v>56</v>
      </c>
      <c r="P629" s="281">
        <v>57</v>
      </c>
      <c r="Q629" s="281">
        <v>15</v>
      </c>
      <c r="R629" s="281">
        <v>56</v>
      </c>
      <c r="S629" s="328">
        <v>58</v>
      </c>
      <c r="T629" s="329">
        <f>SUM(B629:S629)</f>
        <v>888</v>
      </c>
      <c r="U629" s="515" t="s">
        <v>56</v>
      </c>
      <c r="V629" s="330">
        <f>T616-T629</f>
        <v>4</v>
      </c>
      <c r="W629" s="331">
        <f>V629/T616</f>
        <v>4.4843049327354259E-3</v>
      </c>
    </row>
    <row r="630" spans="1:23" s="515" customFormat="1" ht="12" customHeight="1" x14ac:dyDescent="0.2">
      <c r="A630" s="308" t="s">
        <v>28</v>
      </c>
      <c r="B630" s="231">
        <v>144</v>
      </c>
      <c r="C630" s="289">
        <v>143.5</v>
      </c>
      <c r="D630" s="289">
        <v>142.5</v>
      </c>
      <c r="E630" s="289">
        <v>143.5</v>
      </c>
      <c r="F630" s="289">
        <v>142.5</v>
      </c>
      <c r="G630" s="232">
        <v>140.5</v>
      </c>
      <c r="H630" s="231">
        <v>142</v>
      </c>
      <c r="I630" s="289">
        <v>141.5</v>
      </c>
      <c r="J630" s="289">
        <v>140</v>
      </c>
      <c r="K630" s="289">
        <v>142.5</v>
      </c>
      <c r="L630" s="289">
        <v>140.5</v>
      </c>
      <c r="M630" s="232">
        <v>139.5</v>
      </c>
      <c r="N630" s="459">
        <v>144</v>
      </c>
      <c r="O630" s="289">
        <v>143</v>
      </c>
      <c r="P630" s="289">
        <v>142.5</v>
      </c>
      <c r="Q630" s="289">
        <v>143.5</v>
      </c>
      <c r="R630" s="289">
        <v>140</v>
      </c>
      <c r="S630" s="289">
        <v>140</v>
      </c>
      <c r="T630" s="235"/>
      <c r="U630" s="515" t="s">
        <v>57</v>
      </c>
      <c r="V630" s="515">
        <v>141.75</v>
      </c>
    </row>
    <row r="631" spans="1:23" s="515" customFormat="1" ht="12" customHeight="1" thickBot="1" x14ac:dyDescent="0.25">
      <c r="A631" s="311" t="s">
        <v>26</v>
      </c>
      <c r="B631" s="229">
        <f t="shared" ref="B631:S631" si="146">B630-B617</f>
        <v>0</v>
      </c>
      <c r="C631" s="230">
        <f t="shared" si="146"/>
        <v>0</v>
      </c>
      <c r="D631" s="230">
        <f t="shared" si="146"/>
        <v>0</v>
      </c>
      <c r="E631" s="230">
        <f t="shared" si="146"/>
        <v>0</v>
      </c>
      <c r="F631" s="230">
        <f t="shared" si="146"/>
        <v>0</v>
      </c>
      <c r="G631" s="466">
        <f t="shared" si="146"/>
        <v>0</v>
      </c>
      <c r="H631" s="229">
        <f t="shared" si="146"/>
        <v>0</v>
      </c>
      <c r="I631" s="230">
        <f t="shared" si="146"/>
        <v>0</v>
      </c>
      <c r="J631" s="230">
        <f t="shared" si="146"/>
        <v>0</v>
      </c>
      <c r="K631" s="230">
        <f t="shared" si="146"/>
        <v>0</v>
      </c>
      <c r="L631" s="230">
        <f t="shared" si="146"/>
        <v>0</v>
      </c>
      <c r="M631" s="466">
        <f t="shared" si="146"/>
        <v>0</v>
      </c>
      <c r="N631" s="460">
        <f t="shared" si="146"/>
        <v>0</v>
      </c>
      <c r="O631" s="230">
        <f t="shared" si="146"/>
        <v>0</v>
      </c>
      <c r="P631" s="230">
        <f t="shared" si="146"/>
        <v>0</v>
      </c>
      <c r="Q631" s="230">
        <f t="shared" si="146"/>
        <v>0</v>
      </c>
      <c r="R631" s="230">
        <f t="shared" si="146"/>
        <v>0</v>
      </c>
      <c r="S631" s="230">
        <f t="shared" si="146"/>
        <v>0</v>
      </c>
      <c r="T631" s="236"/>
      <c r="U631" s="515" t="s">
        <v>26</v>
      </c>
      <c r="V631" s="515">
        <f>V630-V617</f>
        <v>0.96999999999999886</v>
      </c>
    </row>
    <row r="633" spans="1:23" ht="13.5" thickBot="1" x14ac:dyDescent="0.25"/>
    <row r="634" spans="1:23" s="516" customFormat="1" ht="12" customHeight="1" thickBot="1" x14ac:dyDescent="0.25">
      <c r="A634" s="295" t="s">
        <v>175</v>
      </c>
      <c r="B634" s="529" t="s">
        <v>53</v>
      </c>
      <c r="C634" s="530"/>
      <c r="D634" s="530"/>
      <c r="E634" s="530"/>
      <c r="F634" s="530"/>
      <c r="G634" s="531"/>
      <c r="H634" s="529" t="s">
        <v>53</v>
      </c>
      <c r="I634" s="530"/>
      <c r="J634" s="530"/>
      <c r="K634" s="530"/>
      <c r="L634" s="530"/>
      <c r="M634" s="531"/>
      <c r="N634" s="529" t="s">
        <v>53</v>
      </c>
      <c r="O634" s="530"/>
      <c r="P634" s="530"/>
      <c r="Q634" s="530"/>
      <c r="R634" s="530"/>
      <c r="S634" s="531"/>
      <c r="T634" s="313" t="s">
        <v>0</v>
      </c>
    </row>
    <row r="635" spans="1:23" s="516" customFormat="1" ht="12" customHeight="1" x14ac:dyDescent="0.2">
      <c r="A635" s="226" t="s">
        <v>54</v>
      </c>
      <c r="B635" s="315">
        <v>1</v>
      </c>
      <c r="C635" s="451">
        <v>2</v>
      </c>
      <c r="D635" s="451">
        <v>3</v>
      </c>
      <c r="E635" s="451">
        <v>4</v>
      </c>
      <c r="F635" s="451">
        <v>5</v>
      </c>
      <c r="G635" s="461">
        <v>6</v>
      </c>
      <c r="H635" s="315">
        <v>7</v>
      </c>
      <c r="I635" s="451">
        <v>8</v>
      </c>
      <c r="J635" s="451">
        <v>9</v>
      </c>
      <c r="K635" s="451">
        <v>10</v>
      </c>
      <c r="L635" s="451">
        <v>11</v>
      </c>
      <c r="M635" s="461">
        <v>12</v>
      </c>
      <c r="N635" s="451">
        <v>13</v>
      </c>
      <c r="O635" s="451">
        <v>14</v>
      </c>
      <c r="P635" s="451">
        <v>15</v>
      </c>
      <c r="Q635" s="451">
        <v>16</v>
      </c>
      <c r="R635" s="451">
        <v>17</v>
      </c>
      <c r="S635" s="451">
        <v>18</v>
      </c>
      <c r="T635" s="237"/>
    </row>
    <row r="636" spans="1:23" s="516" customFormat="1" ht="12" customHeight="1" x14ac:dyDescent="0.2">
      <c r="A636" s="301" t="s">
        <v>3</v>
      </c>
      <c r="B636" s="253">
        <v>4445</v>
      </c>
      <c r="C636" s="254">
        <v>4445</v>
      </c>
      <c r="D636" s="254">
        <v>4445</v>
      </c>
      <c r="E636" s="254">
        <v>4445</v>
      </c>
      <c r="F636" s="254">
        <v>4445</v>
      </c>
      <c r="G636" s="254">
        <v>4445</v>
      </c>
      <c r="H636" s="253">
        <v>4445</v>
      </c>
      <c r="I636" s="467">
        <v>4445</v>
      </c>
      <c r="J636" s="467">
        <v>4445</v>
      </c>
      <c r="K636" s="254">
        <v>4445</v>
      </c>
      <c r="L636" s="254">
        <v>4445</v>
      </c>
      <c r="M636" s="255">
        <v>4445</v>
      </c>
      <c r="N636" s="253">
        <v>4445</v>
      </c>
      <c r="O636" s="254">
        <v>4445</v>
      </c>
      <c r="P636" s="254">
        <v>4445</v>
      </c>
      <c r="Q636" s="254">
        <v>4445</v>
      </c>
      <c r="R636" s="254">
        <v>4445</v>
      </c>
      <c r="S636" s="254">
        <v>4445</v>
      </c>
      <c r="T636" s="256">
        <v>4445</v>
      </c>
    </row>
    <row r="637" spans="1:23" s="516" customFormat="1" ht="12" customHeight="1" x14ac:dyDescent="0.2">
      <c r="A637" s="303" t="s">
        <v>6</v>
      </c>
      <c r="B637" s="258">
        <v>4404</v>
      </c>
      <c r="C637" s="259">
        <v>4655.8823529411766</v>
      </c>
      <c r="D637" s="259">
        <v>4663.5294117647063</v>
      </c>
      <c r="E637" s="259">
        <v>4827.5</v>
      </c>
      <c r="F637" s="259">
        <v>4711.7647058823532</v>
      </c>
      <c r="G637" s="259">
        <v>5124.666666666667</v>
      </c>
      <c r="H637" s="258">
        <v>4540</v>
      </c>
      <c r="I637" s="468">
        <v>4578</v>
      </c>
      <c r="J637" s="468">
        <v>4864.2857142857147</v>
      </c>
      <c r="K637" s="259">
        <v>4698.5714285714284</v>
      </c>
      <c r="L637" s="259">
        <v>4848.75</v>
      </c>
      <c r="M637" s="260">
        <v>5347.333333333333</v>
      </c>
      <c r="N637" s="258">
        <v>4262.666666666667</v>
      </c>
      <c r="O637" s="259">
        <v>4748</v>
      </c>
      <c r="P637" s="259">
        <v>4815</v>
      </c>
      <c r="Q637" s="259">
        <v>5155.7142857142853</v>
      </c>
      <c r="R637" s="259">
        <v>4894.666666666667</v>
      </c>
      <c r="S637" s="259">
        <v>5294.666666666667</v>
      </c>
      <c r="T637" s="261">
        <v>4789.411764705882</v>
      </c>
    </row>
    <row r="638" spans="1:23" s="516" customFormat="1" ht="12" customHeight="1" x14ac:dyDescent="0.2">
      <c r="A638" s="226" t="s">
        <v>7</v>
      </c>
      <c r="B638" s="262">
        <v>93.333333333333329</v>
      </c>
      <c r="C638" s="263">
        <v>94.117647058823536</v>
      </c>
      <c r="D638" s="263">
        <v>100</v>
      </c>
      <c r="E638" s="263">
        <v>62.5</v>
      </c>
      <c r="F638" s="263">
        <v>100</v>
      </c>
      <c r="G638" s="263">
        <v>100</v>
      </c>
      <c r="H638" s="262">
        <v>75</v>
      </c>
      <c r="I638" s="469">
        <v>93.333333333333329</v>
      </c>
      <c r="J638" s="469">
        <v>100</v>
      </c>
      <c r="K638" s="469">
        <v>85.714285714285708</v>
      </c>
      <c r="L638" s="469">
        <v>100</v>
      </c>
      <c r="M638" s="264">
        <v>93.333333333333329</v>
      </c>
      <c r="N638" s="262">
        <v>100</v>
      </c>
      <c r="O638" s="263">
        <v>100</v>
      </c>
      <c r="P638" s="263">
        <v>100</v>
      </c>
      <c r="Q638" s="263">
        <v>100</v>
      </c>
      <c r="R638" s="263">
        <v>100</v>
      </c>
      <c r="S638" s="263">
        <v>80</v>
      </c>
      <c r="T638" s="265">
        <v>78.039215686274517</v>
      </c>
    </row>
    <row r="639" spans="1:23" s="516" customFormat="1" ht="12" customHeight="1" x14ac:dyDescent="0.2">
      <c r="A639" s="226" t="s">
        <v>8</v>
      </c>
      <c r="B639" s="266">
        <v>6.4639093969239836E-2</v>
      </c>
      <c r="C639" s="267">
        <v>5.0198487541662389E-2</v>
      </c>
      <c r="D639" s="267">
        <v>3.9817993209335122E-2</v>
      </c>
      <c r="E639" s="267">
        <v>8.3379705365261028E-2</v>
      </c>
      <c r="F639" s="267">
        <v>3.1464637207537158E-2</v>
      </c>
      <c r="G639" s="267">
        <v>4.6215017316144705E-2</v>
      </c>
      <c r="H639" s="266">
        <v>8.0230351570975147E-2</v>
      </c>
      <c r="I639" s="455">
        <v>5.7909301595402973E-2</v>
      </c>
      <c r="J639" s="455">
        <v>3.6838543981413528E-2</v>
      </c>
      <c r="K639" s="267">
        <v>5.9586376033487175E-2</v>
      </c>
      <c r="L639" s="267">
        <v>3.7086251211342076E-2</v>
      </c>
      <c r="M639" s="268">
        <v>4.9630710632754024E-2</v>
      </c>
      <c r="N639" s="266">
        <v>5.3396106325101299E-2</v>
      </c>
      <c r="O639" s="267">
        <v>4.7077359370279986E-2</v>
      </c>
      <c r="P639" s="267">
        <v>3.6706404241191357E-2</v>
      </c>
      <c r="Q639" s="267">
        <v>6.4394712205748342E-2</v>
      </c>
      <c r="R639" s="267">
        <v>3.5330352901249078E-2</v>
      </c>
      <c r="S639" s="267">
        <v>6.6959843026066085E-2</v>
      </c>
      <c r="T639" s="269">
        <v>7.8867748686775582E-2</v>
      </c>
    </row>
    <row r="640" spans="1:23" s="516" customFormat="1" ht="12" customHeight="1" x14ac:dyDescent="0.2">
      <c r="A640" s="303" t="s">
        <v>1</v>
      </c>
      <c r="B640" s="270">
        <f t="shared" ref="B640:T640" si="147">B637/B636*100-100</f>
        <v>-0.9223847019122644</v>
      </c>
      <c r="C640" s="271">
        <f t="shared" si="147"/>
        <v>4.7442599086878943</v>
      </c>
      <c r="D640" s="271">
        <f t="shared" si="147"/>
        <v>4.9162972275524481</v>
      </c>
      <c r="E640" s="271">
        <f t="shared" si="147"/>
        <v>8.6051743532058538</v>
      </c>
      <c r="F640" s="271">
        <f t="shared" si="147"/>
        <v>6.0014557003903946</v>
      </c>
      <c r="G640" s="272">
        <f t="shared" si="147"/>
        <v>15.290588676415467</v>
      </c>
      <c r="H640" s="270">
        <f t="shared" si="147"/>
        <v>2.1372328458942604</v>
      </c>
      <c r="I640" s="271">
        <f t="shared" si="147"/>
        <v>2.9921259842519561</v>
      </c>
      <c r="J640" s="271">
        <f t="shared" si="147"/>
        <v>9.4327494777438687</v>
      </c>
      <c r="K640" s="271">
        <f t="shared" si="147"/>
        <v>5.7046440623493453</v>
      </c>
      <c r="L640" s="271">
        <f t="shared" si="147"/>
        <v>9.083239595050614</v>
      </c>
      <c r="M640" s="272">
        <f t="shared" si="147"/>
        <v>20.299962504686903</v>
      </c>
      <c r="N640" s="456">
        <f t="shared" si="147"/>
        <v>-4.1019872515935418</v>
      </c>
      <c r="O640" s="271">
        <f t="shared" si="147"/>
        <v>6.816647919010137</v>
      </c>
      <c r="P640" s="271">
        <f t="shared" si="147"/>
        <v>8.3239595050618647</v>
      </c>
      <c r="Q640" s="271">
        <f t="shared" si="147"/>
        <v>15.989072794472108</v>
      </c>
      <c r="R640" s="271">
        <f t="shared" si="147"/>
        <v>10.116235470566195</v>
      </c>
      <c r="S640" s="271">
        <f t="shared" si="147"/>
        <v>19.11511061117362</v>
      </c>
      <c r="T640" s="273">
        <f t="shared" si="147"/>
        <v>7.7482961688612306</v>
      </c>
    </row>
    <row r="641" spans="1:23" s="516" customFormat="1" ht="12" customHeight="1" thickBot="1" x14ac:dyDescent="0.25">
      <c r="A641" s="226" t="s">
        <v>27</v>
      </c>
      <c r="B641" s="479">
        <f t="shared" ref="B641:T641" si="148">B637-B624</f>
        <v>-156</v>
      </c>
      <c r="C641" s="480">
        <f t="shared" si="148"/>
        <v>-40.784313725490392</v>
      </c>
      <c r="D641" s="480">
        <f t="shared" si="148"/>
        <v>-55.80392156862672</v>
      </c>
      <c r="E641" s="480">
        <f t="shared" si="148"/>
        <v>108.61111111111131</v>
      </c>
      <c r="F641" s="480">
        <f t="shared" si="148"/>
        <v>-21.985294117646845</v>
      </c>
      <c r="G641" s="481">
        <f t="shared" si="148"/>
        <v>8.6666666666669698</v>
      </c>
      <c r="H641" s="479">
        <f t="shared" si="148"/>
        <v>-91.764705882353155</v>
      </c>
      <c r="I641" s="480">
        <f t="shared" si="148"/>
        <v>-83.176470588235134</v>
      </c>
      <c r="J641" s="480">
        <f t="shared" si="148"/>
        <v>-62.589285714285325</v>
      </c>
      <c r="K641" s="480">
        <f t="shared" si="148"/>
        <v>-55.714285714286234</v>
      </c>
      <c r="L641" s="480">
        <f t="shared" si="148"/>
        <v>-38.618421052631675</v>
      </c>
      <c r="M641" s="481">
        <f t="shared" si="148"/>
        <v>146.66666666666606</v>
      </c>
      <c r="N641" s="482">
        <f t="shared" si="148"/>
        <v>-215.83333333333303</v>
      </c>
      <c r="O641" s="480">
        <f t="shared" si="148"/>
        <v>172.66666666666697</v>
      </c>
      <c r="P641" s="480">
        <f t="shared" si="148"/>
        <v>-18.157894736842536</v>
      </c>
      <c r="Q641" s="480">
        <f t="shared" si="148"/>
        <v>108.57142857142844</v>
      </c>
      <c r="R641" s="480">
        <f t="shared" si="148"/>
        <v>-36.761904761904589</v>
      </c>
      <c r="S641" s="480">
        <f t="shared" si="148"/>
        <v>-52</v>
      </c>
      <c r="T641" s="483">
        <f t="shared" si="148"/>
        <v>-21.297190517998388</v>
      </c>
    </row>
    <row r="642" spans="1:23" s="516" customFormat="1" ht="12" customHeight="1" x14ac:dyDescent="0.2">
      <c r="A642" s="308" t="s">
        <v>52</v>
      </c>
      <c r="B642" s="280">
        <v>55</v>
      </c>
      <c r="C642" s="281">
        <v>57</v>
      </c>
      <c r="D642" s="281">
        <v>57</v>
      </c>
      <c r="E642" s="281">
        <v>15</v>
      </c>
      <c r="F642" s="281">
        <v>57</v>
      </c>
      <c r="G642" s="282">
        <v>57</v>
      </c>
      <c r="H642" s="280">
        <v>55</v>
      </c>
      <c r="I642" s="281">
        <v>56</v>
      </c>
      <c r="J642" s="281">
        <v>56</v>
      </c>
      <c r="K642" s="281">
        <v>13</v>
      </c>
      <c r="L642" s="281">
        <v>56</v>
      </c>
      <c r="M642" s="282">
        <v>56</v>
      </c>
      <c r="N642" s="458">
        <v>55</v>
      </c>
      <c r="O642" s="281">
        <v>56</v>
      </c>
      <c r="P642" s="281">
        <v>57</v>
      </c>
      <c r="Q642" s="281">
        <v>15</v>
      </c>
      <c r="R642" s="281">
        <v>56</v>
      </c>
      <c r="S642" s="328">
        <v>58</v>
      </c>
      <c r="T642" s="329">
        <f>SUM(B642:S642)</f>
        <v>887</v>
      </c>
      <c r="U642" s="516" t="s">
        <v>56</v>
      </c>
      <c r="V642" s="330">
        <f>T629-T642</f>
        <v>1</v>
      </c>
      <c r="W642" s="331">
        <f>V642/T629</f>
        <v>1.1261261261261261E-3</v>
      </c>
    </row>
    <row r="643" spans="1:23" s="516" customFormat="1" ht="12" customHeight="1" x14ac:dyDescent="0.2">
      <c r="A643" s="308" t="s">
        <v>28</v>
      </c>
      <c r="B643" s="231">
        <v>144</v>
      </c>
      <c r="C643" s="289">
        <v>143.5</v>
      </c>
      <c r="D643" s="289">
        <v>142.5</v>
      </c>
      <c r="E643" s="289">
        <v>143.5</v>
      </c>
      <c r="F643" s="289">
        <v>142.5</v>
      </c>
      <c r="G643" s="232">
        <v>140.5</v>
      </c>
      <c r="H643" s="231">
        <v>142</v>
      </c>
      <c r="I643" s="289">
        <v>141.5</v>
      </c>
      <c r="J643" s="289">
        <v>140</v>
      </c>
      <c r="K643" s="289">
        <v>142.5</v>
      </c>
      <c r="L643" s="289">
        <v>140.5</v>
      </c>
      <c r="M643" s="232">
        <v>139.5</v>
      </c>
      <c r="N643" s="459">
        <v>144</v>
      </c>
      <c r="O643" s="289">
        <v>143</v>
      </c>
      <c r="P643" s="289">
        <v>142.5</v>
      </c>
      <c r="Q643" s="289">
        <v>143.5</v>
      </c>
      <c r="R643" s="289">
        <v>140</v>
      </c>
      <c r="S643" s="289">
        <v>140</v>
      </c>
      <c r="T643" s="235"/>
      <c r="U643" s="516" t="s">
        <v>57</v>
      </c>
      <c r="V643" s="516">
        <v>141.76</v>
      </c>
    </row>
    <row r="644" spans="1:23" s="516" customFormat="1" ht="12" customHeight="1" thickBot="1" x14ac:dyDescent="0.25">
      <c r="A644" s="311" t="s">
        <v>26</v>
      </c>
      <c r="B644" s="229">
        <f t="shared" ref="B644:S644" si="149">B643-B630</f>
        <v>0</v>
      </c>
      <c r="C644" s="230">
        <f t="shared" si="149"/>
        <v>0</v>
      </c>
      <c r="D644" s="230">
        <f t="shared" si="149"/>
        <v>0</v>
      </c>
      <c r="E644" s="230">
        <f t="shared" si="149"/>
        <v>0</v>
      </c>
      <c r="F644" s="230">
        <f t="shared" si="149"/>
        <v>0</v>
      </c>
      <c r="G644" s="466">
        <f t="shared" si="149"/>
        <v>0</v>
      </c>
      <c r="H644" s="229">
        <f t="shared" si="149"/>
        <v>0</v>
      </c>
      <c r="I644" s="230">
        <f t="shared" si="149"/>
        <v>0</v>
      </c>
      <c r="J644" s="230">
        <f t="shared" si="149"/>
        <v>0</v>
      </c>
      <c r="K644" s="230">
        <f t="shared" si="149"/>
        <v>0</v>
      </c>
      <c r="L644" s="230">
        <f t="shared" si="149"/>
        <v>0</v>
      </c>
      <c r="M644" s="466">
        <f t="shared" si="149"/>
        <v>0</v>
      </c>
      <c r="N644" s="460">
        <f t="shared" si="149"/>
        <v>0</v>
      </c>
      <c r="O644" s="230">
        <f t="shared" si="149"/>
        <v>0</v>
      </c>
      <c r="P644" s="230">
        <f t="shared" si="149"/>
        <v>0</v>
      </c>
      <c r="Q644" s="230">
        <f t="shared" si="149"/>
        <v>0</v>
      </c>
      <c r="R644" s="230">
        <f t="shared" si="149"/>
        <v>0</v>
      </c>
      <c r="S644" s="230">
        <f t="shared" si="149"/>
        <v>0</v>
      </c>
      <c r="T644" s="236"/>
      <c r="U644" s="516" t="s">
        <v>26</v>
      </c>
      <c r="V644" s="516">
        <f>V643-V630</f>
        <v>9.9999999999909051E-3</v>
      </c>
    </row>
    <row r="646" spans="1:23" ht="13.5" thickBot="1" x14ac:dyDescent="0.25"/>
    <row r="647" spans="1:23" s="517" customFormat="1" ht="12" customHeight="1" thickBot="1" x14ac:dyDescent="0.25">
      <c r="A647" s="295" t="s">
        <v>176</v>
      </c>
      <c r="B647" s="529" t="s">
        <v>53</v>
      </c>
      <c r="C647" s="530"/>
      <c r="D647" s="530"/>
      <c r="E647" s="530"/>
      <c r="F647" s="530"/>
      <c r="G647" s="531"/>
      <c r="H647" s="529" t="s">
        <v>53</v>
      </c>
      <c r="I647" s="530"/>
      <c r="J647" s="530"/>
      <c r="K647" s="530"/>
      <c r="L647" s="530"/>
      <c r="M647" s="531"/>
      <c r="N647" s="529" t="s">
        <v>53</v>
      </c>
      <c r="O647" s="530"/>
      <c r="P647" s="530"/>
      <c r="Q647" s="530"/>
      <c r="R647" s="530"/>
      <c r="S647" s="531"/>
      <c r="T647" s="313" t="s">
        <v>0</v>
      </c>
    </row>
    <row r="648" spans="1:23" s="517" customFormat="1" ht="12" customHeight="1" x14ac:dyDescent="0.2">
      <c r="A648" s="226" t="s">
        <v>54</v>
      </c>
      <c r="B648" s="315">
        <v>1</v>
      </c>
      <c r="C648" s="451">
        <v>2</v>
      </c>
      <c r="D648" s="451">
        <v>3</v>
      </c>
      <c r="E648" s="451">
        <v>4</v>
      </c>
      <c r="F648" s="451">
        <v>5</v>
      </c>
      <c r="G648" s="461">
        <v>6</v>
      </c>
      <c r="H648" s="315">
        <v>7</v>
      </c>
      <c r="I648" s="451">
        <v>8</v>
      </c>
      <c r="J648" s="451">
        <v>9</v>
      </c>
      <c r="K648" s="451">
        <v>10</v>
      </c>
      <c r="L648" s="451">
        <v>11</v>
      </c>
      <c r="M648" s="461">
        <v>12</v>
      </c>
      <c r="N648" s="451">
        <v>13</v>
      </c>
      <c r="O648" s="451">
        <v>14</v>
      </c>
      <c r="P648" s="451">
        <v>15</v>
      </c>
      <c r="Q648" s="451">
        <v>16</v>
      </c>
      <c r="R648" s="451">
        <v>17</v>
      </c>
      <c r="S648" s="451">
        <v>18</v>
      </c>
      <c r="T648" s="237"/>
    </row>
    <row r="649" spans="1:23" s="517" customFormat="1" ht="12" customHeight="1" x14ac:dyDescent="0.2">
      <c r="A649" s="301" t="s">
        <v>3</v>
      </c>
      <c r="B649" s="253">
        <v>4460</v>
      </c>
      <c r="C649" s="254">
        <v>4460</v>
      </c>
      <c r="D649" s="254">
        <v>4460</v>
      </c>
      <c r="E649" s="254">
        <v>4460</v>
      </c>
      <c r="F649" s="254">
        <v>4460</v>
      </c>
      <c r="G649" s="254">
        <v>4460</v>
      </c>
      <c r="H649" s="253">
        <v>4460</v>
      </c>
      <c r="I649" s="467">
        <v>4460</v>
      </c>
      <c r="J649" s="467">
        <v>4460</v>
      </c>
      <c r="K649" s="254">
        <v>4460</v>
      </c>
      <c r="L649" s="254">
        <v>4460</v>
      </c>
      <c r="M649" s="255">
        <v>4460</v>
      </c>
      <c r="N649" s="253">
        <v>4460</v>
      </c>
      <c r="O649" s="254">
        <v>4460</v>
      </c>
      <c r="P649" s="254">
        <v>4460</v>
      </c>
      <c r="Q649" s="254">
        <v>4460</v>
      </c>
      <c r="R649" s="254">
        <v>4460</v>
      </c>
      <c r="S649" s="254">
        <v>4460</v>
      </c>
      <c r="T649" s="256">
        <v>4460</v>
      </c>
    </row>
    <row r="650" spans="1:23" s="517" customFormat="1" ht="12" customHeight="1" x14ac:dyDescent="0.2">
      <c r="A650" s="303" t="s">
        <v>6</v>
      </c>
      <c r="B650" s="258">
        <v>4495.333333333333</v>
      </c>
      <c r="C650" s="259">
        <v>4731.666666666667</v>
      </c>
      <c r="D650" s="259">
        <v>4718.666666666667</v>
      </c>
      <c r="E650" s="259">
        <v>4628.8888888888887</v>
      </c>
      <c r="F650" s="259">
        <v>4808.666666666667</v>
      </c>
      <c r="G650" s="259">
        <v>4932</v>
      </c>
      <c r="H650" s="258">
        <v>4690</v>
      </c>
      <c r="I650" s="468">
        <v>4681.25</v>
      </c>
      <c r="J650" s="468">
        <v>4843.75</v>
      </c>
      <c r="K650" s="259">
        <v>4465</v>
      </c>
      <c r="L650" s="259">
        <v>4886</v>
      </c>
      <c r="M650" s="260">
        <v>5385.333333333333</v>
      </c>
      <c r="N650" s="258">
        <v>4499.333333333333</v>
      </c>
      <c r="O650" s="259">
        <v>4698.5714285714284</v>
      </c>
      <c r="P650" s="259">
        <v>4872</v>
      </c>
      <c r="Q650" s="259">
        <v>4495</v>
      </c>
      <c r="R650" s="259">
        <v>4812.666666666667</v>
      </c>
      <c r="S650" s="259">
        <v>5140.625</v>
      </c>
      <c r="T650" s="261">
        <v>4783.7743190661477</v>
      </c>
    </row>
    <row r="651" spans="1:23" s="517" customFormat="1" ht="12" customHeight="1" x14ac:dyDescent="0.2">
      <c r="A651" s="226" t="s">
        <v>7</v>
      </c>
      <c r="B651" s="262">
        <v>93.333333333333329</v>
      </c>
      <c r="C651" s="263">
        <v>94.444444444444443</v>
      </c>
      <c r="D651" s="263">
        <v>100</v>
      </c>
      <c r="E651" s="263">
        <v>88.888888888888886</v>
      </c>
      <c r="F651" s="263">
        <v>93.333333333333329</v>
      </c>
      <c r="G651" s="263">
        <v>86.666666666666671</v>
      </c>
      <c r="H651" s="262">
        <v>93.333333333333329</v>
      </c>
      <c r="I651" s="469">
        <v>100</v>
      </c>
      <c r="J651" s="469">
        <v>100</v>
      </c>
      <c r="K651" s="469">
        <v>87.5</v>
      </c>
      <c r="L651" s="469">
        <v>100</v>
      </c>
      <c r="M651" s="264">
        <v>93.333333333333329</v>
      </c>
      <c r="N651" s="262">
        <v>80</v>
      </c>
      <c r="O651" s="263">
        <v>100</v>
      </c>
      <c r="P651" s="263">
        <v>100</v>
      </c>
      <c r="Q651" s="263">
        <v>80</v>
      </c>
      <c r="R651" s="263">
        <v>93.333333333333329</v>
      </c>
      <c r="S651" s="263">
        <v>87.5</v>
      </c>
      <c r="T651" s="265">
        <v>81.322957198443575</v>
      </c>
    </row>
    <row r="652" spans="1:23" s="517" customFormat="1" ht="12" customHeight="1" x14ac:dyDescent="0.2">
      <c r="A652" s="226" t="s">
        <v>8</v>
      </c>
      <c r="B652" s="266">
        <v>5.8421554666057252E-2</v>
      </c>
      <c r="C652" s="267">
        <v>6.6743975784053194E-2</v>
      </c>
      <c r="D652" s="267">
        <v>3.4657808661116889E-2</v>
      </c>
      <c r="E652" s="267">
        <v>7.2323695256120882E-2</v>
      </c>
      <c r="F652" s="267">
        <v>4.672880794010266E-2</v>
      </c>
      <c r="G652" s="267">
        <v>5.4376321254365881E-2</v>
      </c>
      <c r="H652" s="266">
        <v>6.3852066470771157E-2</v>
      </c>
      <c r="I652" s="455">
        <v>6.133796731777915E-2</v>
      </c>
      <c r="J652" s="455">
        <v>4.3794240304758883E-2</v>
      </c>
      <c r="K652" s="267">
        <v>7.3397400260577561E-2</v>
      </c>
      <c r="L652" s="267">
        <v>3.2098929627578356E-2</v>
      </c>
      <c r="M652" s="268">
        <v>5.5213073857567949E-2</v>
      </c>
      <c r="N652" s="266">
        <v>6.7018762551877928E-2</v>
      </c>
      <c r="O652" s="267">
        <v>4.4308057439134935E-2</v>
      </c>
      <c r="P652" s="267">
        <v>2.4938775588165336E-2</v>
      </c>
      <c r="Q652" s="267">
        <v>7.6149885096704353E-2</v>
      </c>
      <c r="R652" s="267">
        <v>5.2934044554048931E-2</v>
      </c>
      <c r="S652" s="267">
        <v>6.5016270412658755E-2</v>
      </c>
      <c r="T652" s="269">
        <v>7.2748139803755441E-2</v>
      </c>
    </row>
    <row r="653" spans="1:23" s="517" customFormat="1" ht="12" customHeight="1" x14ac:dyDescent="0.2">
      <c r="A653" s="303" t="s">
        <v>1</v>
      </c>
      <c r="B653" s="270">
        <f t="shared" ref="B653:T653" si="150">B650/B649*100-100</f>
        <v>0.79222720478324504</v>
      </c>
      <c r="C653" s="271">
        <f t="shared" si="150"/>
        <v>6.0911808669656295</v>
      </c>
      <c r="D653" s="271">
        <f t="shared" si="150"/>
        <v>5.7997010463378302</v>
      </c>
      <c r="E653" s="271">
        <f t="shared" si="150"/>
        <v>3.7867463876432481</v>
      </c>
      <c r="F653" s="271">
        <f t="shared" si="150"/>
        <v>7.8176382660687551</v>
      </c>
      <c r="G653" s="272">
        <f t="shared" si="150"/>
        <v>10.582959641255599</v>
      </c>
      <c r="H653" s="270">
        <f t="shared" si="150"/>
        <v>5.156950672645749</v>
      </c>
      <c r="I653" s="271">
        <f t="shared" si="150"/>
        <v>4.9607623318385805</v>
      </c>
      <c r="J653" s="271">
        <f t="shared" si="150"/>
        <v>8.6042600896860932</v>
      </c>
      <c r="K653" s="271">
        <f t="shared" si="150"/>
        <v>0.11210762331839419</v>
      </c>
      <c r="L653" s="271">
        <f t="shared" si="150"/>
        <v>9.5515695067264659</v>
      </c>
      <c r="M653" s="272">
        <f t="shared" si="150"/>
        <v>20.74738415545589</v>
      </c>
      <c r="N653" s="456">
        <f t="shared" si="150"/>
        <v>0.88191330343796892</v>
      </c>
      <c r="O653" s="271">
        <f t="shared" si="150"/>
        <v>5.3491351697629597</v>
      </c>
      <c r="P653" s="271">
        <f t="shared" si="150"/>
        <v>9.237668161434982</v>
      </c>
      <c r="Q653" s="271">
        <f t="shared" si="150"/>
        <v>0.78475336322870248</v>
      </c>
      <c r="R653" s="271">
        <f t="shared" si="150"/>
        <v>7.907324364723479</v>
      </c>
      <c r="S653" s="271">
        <f t="shared" si="150"/>
        <v>15.260650224215254</v>
      </c>
      <c r="T653" s="273">
        <f t="shared" si="150"/>
        <v>7.2595138804068853</v>
      </c>
    </row>
    <row r="654" spans="1:23" s="517" customFormat="1" ht="12" customHeight="1" thickBot="1" x14ac:dyDescent="0.25">
      <c r="A654" s="226" t="s">
        <v>27</v>
      </c>
      <c r="B654" s="479">
        <f t="shared" ref="B654:T654" si="151">B650-B637</f>
        <v>91.33333333333303</v>
      </c>
      <c r="C654" s="480">
        <f t="shared" si="151"/>
        <v>75.784313725490392</v>
      </c>
      <c r="D654" s="480">
        <f t="shared" si="151"/>
        <v>55.137254901960659</v>
      </c>
      <c r="E654" s="480">
        <f t="shared" si="151"/>
        <v>-198.61111111111131</v>
      </c>
      <c r="F654" s="480">
        <f t="shared" si="151"/>
        <v>96.901960784313815</v>
      </c>
      <c r="G654" s="481">
        <f t="shared" si="151"/>
        <v>-192.66666666666697</v>
      </c>
      <c r="H654" s="479">
        <f t="shared" si="151"/>
        <v>150</v>
      </c>
      <c r="I654" s="480">
        <f t="shared" si="151"/>
        <v>103.25</v>
      </c>
      <c r="J654" s="480">
        <f t="shared" si="151"/>
        <v>-20.535714285714675</v>
      </c>
      <c r="K654" s="480">
        <f t="shared" si="151"/>
        <v>-233.57142857142844</v>
      </c>
      <c r="L654" s="480">
        <f t="shared" si="151"/>
        <v>37.25</v>
      </c>
      <c r="M654" s="481">
        <f t="shared" si="151"/>
        <v>38</v>
      </c>
      <c r="N654" s="482">
        <f t="shared" si="151"/>
        <v>236.66666666666606</v>
      </c>
      <c r="O654" s="480">
        <f t="shared" si="151"/>
        <v>-49.428571428571558</v>
      </c>
      <c r="P654" s="480">
        <f t="shared" si="151"/>
        <v>57</v>
      </c>
      <c r="Q654" s="480">
        <f t="shared" si="151"/>
        <v>-660.71428571428532</v>
      </c>
      <c r="R654" s="480">
        <f t="shared" si="151"/>
        <v>-82</v>
      </c>
      <c r="S654" s="480">
        <f t="shared" si="151"/>
        <v>-154.04166666666697</v>
      </c>
      <c r="T654" s="483">
        <f t="shared" si="151"/>
        <v>-5.6374456397343238</v>
      </c>
    </row>
    <row r="655" spans="1:23" s="517" customFormat="1" ht="12" customHeight="1" x14ac:dyDescent="0.2">
      <c r="A655" s="308" t="s">
        <v>52</v>
      </c>
      <c r="B655" s="280">
        <v>55</v>
      </c>
      <c r="C655" s="281">
        <v>57</v>
      </c>
      <c r="D655" s="281">
        <v>57</v>
      </c>
      <c r="E655" s="281">
        <v>15</v>
      </c>
      <c r="F655" s="281">
        <v>56</v>
      </c>
      <c r="G655" s="282">
        <v>57</v>
      </c>
      <c r="H655" s="280">
        <v>55</v>
      </c>
      <c r="I655" s="281">
        <v>56</v>
      </c>
      <c r="J655" s="281">
        <v>56</v>
      </c>
      <c r="K655" s="281">
        <v>12</v>
      </c>
      <c r="L655" s="281">
        <v>56</v>
      </c>
      <c r="M655" s="282">
        <v>56</v>
      </c>
      <c r="N655" s="458">
        <v>55</v>
      </c>
      <c r="O655" s="281">
        <v>56</v>
      </c>
      <c r="P655" s="281">
        <v>57</v>
      </c>
      <c r="Q655" s="281">
        <v>15</v>
      </c>
      <c r="R655" s="281">
        <v>56</v>
      </c>
      <c r="S655" s="328">
        <v>58</v>
      </c>
      <c r="T655" s="329">
        <f>SUM(B655:S655)</f>
        <v>885</v>
      </c>
      <c r="U655" s="517" t="s">
        <v>56</v>
      </c>
      <c r="V655" s="330">
        <f>T642-T655</f>
        <v>2</v>
      </c>
      <c r="W655" s="331">
        <f>V655/T642</f>
        <v>2.2547914317925591E-3</v>
      </c>
    </row>
    <row r="656" spans="1:23" s="517" customFormat="1" ht="12" customHeight="1" x14ac:dyDescent="0.2">
      <c r="A656" s="308" t="s">
        <v>28</v>
      </c>
      <c r="B656" s="231">
        <v>145</v>
      </c>
      <c r="C656" s="289">
        <v>144.5</v>
      </c>
      <c r="D656" s="289">
        <v>143.5</v>
      </c>
      <c r="E656" s="289">
        <v>144.5</v>
      </c>
      <c r="F656" s="289">
        <v>143.5</v>
      </c>
      <c r="G656" s="232">
        <v>141.5</v>
      </c>
      <c r="H656" s="231">
        <v>143</v>
      </c>
      <c r="I656" s="289">
        <v>142.5</v>
      </c>
      <c r="J656" s="289">
        <v>141</v>
      </c>
      <c r="K656" s="289">
        <v>144</v>
      </c>
      <c r="L656" s="289">
        <v>141.5</v>
      </c>
      <c r="M656" s="232">
        <v>140.5</v>
      </c>
      <c r="N656" s="459">
        <v>145</v>
      </c>
      <c r="O656" s="289">
        <v>144</v>
      </c>
      <c r="P656" s="289">
        <v>143.5</v>
      </c>
      <c r="Q656" s="289">
        <v>145.5</v>
      </c>
      <c r="R656" s="289">
        <v>141</v>
      </c>
      <c r="S656" s="289">
        <v>141</v>
      </c>
      <c r="T656" s="235"/>
      <c r="U656" s="517" t="s">
        <v>57</v>
      </c>
      <c r="V656" s="517">
        <v>141.76</v>
      </c>
    </row>
    <row r="657" spans="1:23" s="517" customFormat="1" ht="12" customHeight="1" thickBot="1" x14ac:dyDescent="0.25">
      <c r="A657" s="311" t="s">
        <v>26</v>
      </c>
      <c r="B657" s="229">
        <f t="shared" ref="B657:S657" si="152">B656-B643</f>
        <v>1</v>
      </c>
      <c r="C657" s="230">
        <f t="shared" si="152"/>
        <v>1</v>
      </c>
      <c r="D657" s="230">
        <f t="shared" si="152"/>
        <v>1</v>
      </c>
      <c r="E657" s="230">
        <f t="shared" si="152"/>
        <v>1</v>
      </c>
      <c r="F657" s="230">
        <f t="shared" si="152"/>
        <v>1</v>
      </c>
      <c r="G657" s="466">
        <f t="shared" si="152"/>
        <v>1</v>
      </c>
      <c r="H657" s="229">
        <f t="shared" si="152"/>
        <v>1</v>
      </c>
      <c r="I657" s="230">
        <f t="shared" si="152"/>
        <v>1</v>
      </c>
      <c r="J657" s="230">
        <f t="shared" si="152"/>
        <v>1</v>
      </c>
      <c r="K657" s="230">
        <f t="shared" si="152"/>
        <v>1.5</v>
      </c>
      <c r="L657" s="230">
        <f t="shared" si="152"/>
        <v>1</v>
      </c>
      <c r="M657" s="466">
        <f t="shared" si="152"/>
        <v>1</v>
      </c>
      <c r="N657" s="460">
        <f t="shared" si="152"/>
        <v>1</v>
      </c>
      <c r="O657" s="230">
        <f t="shared" si="152"/>
        <v>1</v>
      </c>
      <c r="P657" s="230">
        <f t="shared" si="152"/>
        <v>1</v>
      </c>
      <c r="Q657" s="230">
        <f t="shared" si="152"/>
        <v>2</v>
      </c>
      <c r="R657" s="230">
        <f t="shared" si="152"/>
        <v>1</v>
      </c>
      <c r="S657" s="230">
        <f t="shared" si="152"/>
        <v>1</v>
      </c>
      <c r="T657" s="236"/>
      <c r="U657" s="517" t="s">
        <v>26</v>
      </c>
      <c r="V657" s="517">
        <f>V656-V643</f>
        <v>0</v>
      </c>
    </row>
    <row r="658" spans="1:23" x14ac:dyDescent="0.2">
      <c r="C658" s="518"/>
      <c r="D658" s="518"/>
      <c r="E658" s="518"/>
      <c r="F658" s="518"/>
      <c r="G658" s="518"/>
      <c r="H658" s="518"/>
      <c r="I658" s="518"/>
      <c r="J658" s="518"/>
      <c r="K658" s="518"/>
      <c r="L658" s="518"/>
      <c r="M658" s="518"/>
      <c r="N658" s="518"/>
      <c r="O658" s="518"/>
      <c r="P658" s="518"/>
      <c r="Q658" s="518"/>
      <c r="R658" s="518"/>
      <c r="S658" s="518"/>
    </row>
    <row r="659" spans="1:23" ht="13.5" thickBot="1" x14ac:dyDescent="0.25"/>
    <row r="660" spans="1:23" s="519" customFormat="1" ht="12" customHeight="1" thickBot="1" x14ac:dyDescent="0.25">
      <c r="A660" s="295" t="s">
        <v>177</v>
      </c>
      <c r="B660" s="529" t="s">
        <v>53</v>
      </c>
      <c r="C660" s="530"/>
      <c r="D660" s="530"/>
      <c r="E660" s="530"/>
      <c r="F660" s="530"/>
      <c r="G660" s="531"/>
      <c r="H660" s="529" t="s">
        <v>53</v>
      </c>
      <c r="I660" s="530"/>
      <c r="J660" s="530"/>
      <c r="K660" s="530"/>
      <c r="L660" s="530"/>
      <c r="M660" s="531"/>
      <c r="N660" s="529" t="s">
        <v>53</v>
      </c>
      <c r="O660" s="530"/>
      <c r="P660" s="530"/>
      <c r="Q660" s="530"/>
      <c r="R660" s="530"/>
      <c r="S660" s="531"/>
      <c r="T660" s="313" t="s">
        <v>0</v>
      </c>
    </row>
    <row r="661" spans="1:23" s="519" customFormat="1" ht="12" customHeight="1" x14ac:dyDescent="0.2">
      <c r="A661" s="226" t="s">
        <v>54</v>
      </c>
      <c r="B661" s="315">
        <v>1</v>
      </c>
      <c r="C661" s="451">
        <v>2</v>
      </c>
      <c r="D661" s="451">
        <v>3</v>
      </c>
      <c r="E661" s="451">
        <v>4</v>
      </c>
      <c r="F661" s="451">
        <v>5</v>
      </c>
      <c r="G661" s="461">
        <v>6</v>
      </c>
      <c r="H661" s="315">
        <v>7</v>
      </c>
      <c r="I661" s="451">
        <v>8</v>
      </c>
      <c r="J661" s="451">
        <v>9</v>
      </c>
      <c r="K661" s="451">
        <v>10</v>
      </c>
      <c r="L661" s="451">
        <v>11</v>
      </c>
      <c r="M661" s="461">
        <v>12</v>
      </c>
      <c r="N661" s="451">
        <v>13</v>
      </c>
      <c r="O661" s="451">
        <v>14</v>
      </c>
      <c r="P661" s="451">
        <v>15</v>
      </c>
      <c r="Q661" s="451">
        <v>16</v>
      </c>
      <c r="R661" s="451">
        <v>17</v>
      </c>
      <c r="S661" s="451">
        <v>18</v>
      </c>
      <c r="T661" s="237"/>
    </row>
    <row r="662" spans="1:23" s="519" customFormat="1" ht="12" customHeight="1" x14ac:dyDescent="0.2">
      <c r="A662" s="301" t="s">
        <v>3</v>
      </c>
      <c r="B662" s="253">
        <v>4475</v>
      </c>
      <c r="C662" s="254">
        <v>4475</v>
      </c>
      <c r="D662" s="254">
        <v>4475</v>
      </c>
      <c r="E662" s="254">
        <v>4475</v>
      </c>
      <c r="F662" s="254">
        <v>4475</v>
      </c>
      <c r="G662" s="254">
        <v>4475</v>
      </c>
      <c r="H662" s="253">
        <v>4475</v>
      </c>
      <c r="I662" s="467">
        <v>4475</v>
      </c>
      <c r="J662" s="467">
        <v>4475</v>
      </c>
      <c r="K662" s="254">
        <v>4475</v>
      </c>
      <c r="L662" s="254">
        <v>4475</v>
      </c>
      <c r="M662" s="255">
        <v>4475</v>
      </c>
      <c r="N662" s="253">
        <v>4475</v>
      </c>
      <c r="O662" s="254">
        <v>4475</v>
      </c>
      <c r="P662" s="254">
        <v>4475</v>
      </c>
      <c r="Q662" s="254">
        <v>4475</v>
      </c>
      <c r="R662" s="254">
        <v>4475</v>
      </c>
      <c r="S662" s="254">
        <v>4475</v>
      </c>
      <c r="T662" s="256">
        <v>4475</v>
      </c>
    </row>
    <row r="663" spans="1:23" s="519" customFormat="1" ht="12" customHeight="1" x14ac:dyDescent="0.2">
      <c r="A663" s="303" t="s">
        <v>6</v>
      </c>
      <c r="B663" s="258">
        <v>4438</v>
      </c>
      <c r="C663" s="259">
        <v>4574.2857142857147</v>
      </c>
      <c r="D663" s="259">
        <v>4688.5714285714284</v>
      </c>
      <c r="E663" s="259">
        <v>4872.8571428571431</v>
      </c>
      <c r="F663" s="259">
        <v>4858.75</v>
      </c>
      <c r="G663" s="259">
        <v>5253.5294117647063</v>
      </c>
      <c r="H663" s="258">
        <v>4649.375</v>
      </c>
      <c r="I663" s="468">
        <v>4700</v>
      </c>
      <c r="J663" s="468">
        <v>4823.125</v>
      </c>
      <c r="K663" s="259">
        <v>4684</v>
      </c>
      <c r="L663" s="259">
        <v>4863.125</v>
      </c>
      <c r="M663" s="260">
        <v>5214.666666666667</v>
      </c>
      <c r="N663" s="258">
        <v>4452.666666666667</v>
      </c>
      <c r="O663" s="259">
        <v>4650.666666666667</v>
      </c>
      <c r="P663" s="259">
        <v>4852.5</v>
      </c>
      <c r="Q663" s="259">
        <v>5471.4285714285716</v>
      </c>
      <c r="R663" s="259">
        <v>4823.333333333333</v>
      </c>
      <c r="S663" s="259">
        <v>5348.666666666667</v>
      </c>
      <c r="T663" s="261">
        <v>4834.76</v>
      </c>
    </row>
    <row r="664" spans="1:23" s="519" customFormat="1" ht="12" customHeight="1" x14ac:dyDescent="0.2">
      <c r="A664" s="226" t="s">
        <v>7</v>
      </c>
      <c r="B664" s="262">
        <v>100</v>
      </c>
      <c r="C664" s="263">
        <v>92.857142857142861</v>
      </c>
      <c r="D664" s="263">
        <v>92.857142857142861</v>
      </c>
      <c r="E664" s="263">
        <v>85.714285714285708</v>
      </c>
      <c r="F664" s="263">
        <v>93.75</v>
      </c>
      <c r="G664" s="263">
        <v>94.117647058823536</v>
      </c>
      <c r="H664" s="262">
        <v>81.25</v>
      </c>
      <c r="I664" s="469">
        <v>93.75</v>
      </c>
      <c r="J664" s="469">
        <v>100</v>
      </c>
      <c r="K664" s="469">
        <v>40</v>
      </c>
      <c r="L664" s="469">
        <v>93.75</v>
      </c>
      <c r="M664" s="264">
        <v>86.666666666666671</v>
      </c>
      <c r="N664" s="262">
        <v>86.666666666666671</v>
      </c>
      <c r="O664" s="263">
        <v>93.333333333333329</v>
      </c>
      <c r="P664" s="263">
        <v>100</v>
      </c>
      <c r="Q664" s="263">
        <v>100</v>
      </c>
      <c r="R664" s="263">
        <v>93.333333333333329</v>
      </c>
      <c r="S664" s="263">
        <v>73.333333333333329</v>
      </c>
      <c r="T664" s="265">
        <v>76.8</v>
      </c>
    </row>
    <row r="665" spans="1:23" s="519" customFormat="1" ht="12" customHeight="1" x14ac:dyDescent="0.2">
      <c r="A665" s="226" t="s">
        <v>8</v>
      </c>
      <c r="B665" s="266">
        <v>4.2164404292802403E-2</v>
      </c>
      <c r="C665" s="267">
        <v>5.3496273286276506E-2</v>
      </c>
      <c r="D665" s="267">
        <v>5.5135830501866538E-2</v>
      </c>
      <c r="E665" s="267">
        <v>6.0508012117503826E-2</v>
      </c>
      <c r="F665" s="267">
        <v>4.888291602079517E-2</v>
      </c>
      <c r="G665" s="267">
        <v>6.4132651912372385E-2</v>
      </c>
      <c r="H665" s="266">
        <v>7.3583224154774404E-2</v>
      </c>
      <c r="I665" s="455">
        <v>5.0141267162912631E-2</v>
      </c>
      <c r="J665" s="455">
        <v>4.3544670784948968E-2</v>
      </c>
      <c r="K665" s="267">
        <v>9.7232760563554455E-2</v>
      </c>
      <c r="L665" s="267">
        <v>4.2749831406293355E-2</v>
      </c>
      <c r="M665" s="268">
        <v>7.1594769308625919E-2</v>
      </c>
      <c r="N665" s="266">
        <v>6.6377127126802465E-2</v>
      </c>
      <c r="O665" s="267">
        <v>6.2789969962043266E-2</v>
      </c>
      <c r="P665" s="267">
        <v>2.5391492076973946E-2</v>
      </c>
      <c r="Q665" s="267">
        <v>6.124705316655181E-2</v>
      </c>
      <c r="R665" s="267">
        <v>5.5917275881108432E-2</v>
      </c>
      <c r="S665" s="267">
        <v>8.3970556779117869E-2</v>
      </c>
      <c r="T665" s="269">
        <v>8.2745611818324419E-2</v>
      </c>
    </row>
    <row r="666" spans="1:23" s="519" customFormat="1" ht="12" customHeight="1" x14ac:dyDescent="0.2">
      <c r="A666" s="303" t="s">
        <v>1</v>
      </c>
      <c r="B666" s="270">
        <f t="shared" ref="B666:T666" si="153">B663/B662*100-100</f>
        <v>-0.8268156424581008</v>
      </c>
      <c r="C666" s="271">
        <f t="shared" si="153"/>
        <v>2.2186751795690469</v>
      </c>
      <c r="D666" s="271">
        <f t="shared" si="153"/>
        <v>4.7725458898643325</v>
      </c>
      <c r="E666" s="271">
        <f t="shared" si="153"/>
        <v>8.8906624102154979</v>
      </c>
      <c r="F666" s="271">
        <f t="shared" si="153"/>
        <v>8.5754189944134112</v>
      </c>
      <c r="G666" s="272">
        <f t="shared" si="153"/>
        <v>17.39730529083144</v>
      </c>
      <c r="H666" s="270">
        <f t="shared" si="153"/>
        <v>3.8966480446927392</v>
      </c>
      <c r="I666" s="271">
        <f t="shared" si="153"/>
        <v>5.0279329608938497</v>
      </c>
      <c r="J666" s="271">
        <f t="shared" si="153"/>
        <v>7.7793296089385393</v>
      </c>
      <c r="K666" s="271">
        <f t="shared" si="153"/>
        <v>4.6703910614525057</v>
      </c>
      <c r="L666" s="271">
        <f t="shared" si="153"/>
        <v>8.6731843575418992</v>
      </c>
      <c r="M666" s="272">
        <f t="shared" si="153"/>
        <v>16.528864059590333</v>
      </c>
      <c r="N666" s="456">
        <f t="shared" si="153"/>
        <v>-0.49906890130353077</v>
      </c>
      <c r="O666" s="271">
        <f t="shared" si="153"/>
        <v>3.9255121042830723</v>
      </c>
      <c r="P666" s="271">
        <f t="shared" si="153"/>
        <v>8.4357541899441344</v>
      </c>
      <c r="Q666" s="271">
        <f t="shared" si="153"/>
        <v>22.266560255387063</v>
      </c>
      <c r="R666" s="271">
        <f t="shared" si="153"/>
        <v>7.7839851024208428</v>
      </c>
      <c r="S666" s="271">
        <f t="shared" si="153"/>
        <v>19.52327746741156</v>
      </c>
      <c r="T666" s="273">
        <f t="shared" si="153"/>
        <v>8.0393296089385586</v>
      </c>
    </row>
    <row r="667" spans="1:23" s="519" customFormat="1" ht="12" customHeight="1" thickBot="1" x14ac:dyDescent="0.25">
      <c r="A667" s="226" t="s">
        <v>27</v>
      </c>
      <c r="B667" s="479">
        <f t="shared" ref="B667:T667" si="154">B663-B650</f>
        <v>-57.33333333333303</v>
      </c>
      <c r="C667" s="480">
        <f t="shared" si="154"/>
        <v>-157.38095238095229</v>
      </c>
      <c r="D667" s="480">
        <f t="shared" si="154"/>
        <v>-30.095238095238528</v>
      </c>
      <c r="E667" s="480">
        <f t="shared" si="154"/>
        <v>243.96825396825443</v>
      </c>
      <c r="F667" s="480">
        <f t="shared" si="154"/>
        <v>50.08333333333303</v>
      </c>
      <c r="G667" s="481">
        <f t="shared" si="154"/>
        <v>321.52941176470631</v>
      </c>
      <c r="H667" s="479">
        <f t="shared" si="154"/>
        <v>-40.625</v>
      </c>
      <c r="I667" s="480">
        <f t="shared" si="154"/>
        <v>18.75</v>
      </c>
      <c r="J667" s="480">
        <f t="shared" si="154"/>
        <v>-20.625</v>
      </c>
      <c r="K667" s="480">
        <f t="shared" si="154"/>
        <v>219</v>
      </c>
      <c r="L667" s="480">
        <f t="shared" si="154"/>
        <v>-22.875</v>
      </c>
      <c r="M667" s="481">
        <f t="shared" si="154"/>
        <v>-170.66666666666606</v>
      </c>
      <c r="N667" s="482">
        <f t="shared" si="154"/>
        <v>-46.66666666666606</v>
      </c>
      <c r="O667" s="480">
        <f t="shared" si="154"/>
        <v>-47.904761904761472</v>
      </c>
      <c r="P667" s="480">
        <f t="shared" si="154"/>
        <v>-19.5</v>
      </c>
      <c r="Q667" s="480">
        <f t="shared" si="154"/>
        <v>976.42857142857156</v>
      </c>
      <c r="R667" s="480">
        <f t="shared" si="154"/>
        <v>10.66666666666606</v>
      </c>
      <c r="S667" s="480">
        <f t="shared" si="154"/>
        <v>208.04166666666697</v>
      </c>
      <c r="T667" s="483">
        <f t="shared" si="154"/>
        <v>50.985680933852564</v>
      </c>
    </row>
    <row r="668" spans="1:23" s="519" customFormat="1" ht="12" customHeight="1" x14ac:dyDescent="0.2">
      <c r="A668" s="308" t="s">
        <v>52</v>
      </c>
      <c r="B668" s="280">
        <v>55</v>
      </c>
      <c r="C668" s="281">
        <v>57</v>
      </c>
      <c r="D668" s="281">
        <v>57</v>
      </c>
      <c r="E668" s="281">
        <v>15</v>
      </c>
      <c r="F668" s="281">
        <v>56</v>
      </c>
      <c r="G668" s="282">
        <v>57</v>
      </c>
      <c r="H668" s="280">
        <v>55</v>
      </c>
      <c r="I668" s="281">
        <v>56</v>
      </c>
      <c r="J668" s="281">
        <v>56</v>
      </c>
      <c r="K668" s="281">
        <v>12</v>
      </c>
      <c r="L668" s="281">
        <v>56</v>
      </c>
      <c r="M668" s="282">
        <v>56</v>
      </c>
      <c r="N668" s="458">
        <v>55</v>
      </c>
      <c r="O668" s="281">
        <v>56</v>
      </c>
      <c r="P668" s="281">
        <v>57</v>
      </c>
      <c r="Q668" s="281">
        <v>15</v>
      </c>
      <c r="R668" s="281">
        <v>56</v>
      </c>
      <c r="S668" s="328">
        <v>58</v>
      </c>
      <c r="T668" s="329">
        <f>SUM(B668:S668)</f>
        <v>885</v>
      </c>
      <c r="U668" s="519" t="s">
        <v>56</v>
      </c>
      <c r="V668" s="330">
        <f>T655-T668</f>
        <v>0</v>
      </c>
      <c r="W668" s="331">
        <f>V668/T655</f>
        <v>0</v>
      </c>
    </row>
    <row r="669" spans="1:23" s="519" customFormat="1" ht="12" customHeight="1" x14ac:dyDescent="0.2">
      <c r="A669" s="308" t="s">
        <v>28</v>
      </c>
      <c r="B669" s="231">
        <v>145</v>
      </c>
      <c r="C669" s="289">
        <v>144.5</v>
      </c>
      <c r="D669" s="289">
        <v>143.5</v>
      </c>
      <c r="E669" s="289">
        <v>144.5</v>
      </c>
      <c r="F669" s="289">
        <v>143.5</v>
      </c>
      <c r="G669" s="232">
        <v>141.5</v>
      </c>
      <c r="H669" s="231">
        <v>143</v>
      </c>
      <c r="I669" s="289">
        <v>142.5</v>
      </c>
      <c r="J669" s="289">
        <v>141</v>
      </c>
      <c r="K669" s="289">
        <v>144</v>
      </c>
      <c r="L669" s="289">
        <v>141.5</v>
      </c>
      <c r="M669" s="232">
        <v>140.5</v>
      </c>
      <c r="N669" s="459">
        <v>145</v>
      </c>
      <c r="O669" s="289">
        <v>144</v>
      </c>
      <c r="P669" s="289">
        <v>143.5</v>
      </c>
      <c r="Q669" s="289">
        <v>145.5</v>
      </c>
      <c r="R669" s="289">
        <v>141</v>
      </c>
      <c r="S669" s="289">
        <v>141</v>
      </c>
      <c r="T669" s="235"/>
      <c r="U669" s="519" t="s">
        <v>57</v>
      </c>
      <c r="V669" s="519">
        <v>142.78</v>
      </c>
    </row>
    <row r="670" spans="1:23" s="519" customFormat="1" ht="12" customHeight="1" thickBot="1" x14ac:dyDescent="0.25">
      <c r="A670" s="311" t="s">
        <v>26</v>
      </c>
      <c r="B670" s="229">
        <f t="shared" ref="B670:S670" si="155">B669-B656</f>
        <v>0</v>
      </c>
      <c r="C670" s="230">
        <f t="shared" si="155"/>
        <v>0</v>
      </c>
      <c r="D670" s="230">
        <f t="shared" si="155"/>
        <v>0</v>
      </c>
      <c r="E670" s="230">
        <f t="shared" si="155"/>
        <v>0</v>
      </c>
      <c r="F670" s="230">
        <f t="shared" si="155"/>
        <v>0</v>
      </c>
      <c r="G670" s="466">
        <f t="shared" si="155"/>
        <v>0</v>
      </c>
      <c r="H670" s="229">
        <f t="shared" si="155"/>
        <v>0</v>
      </c>
      <c r="I670" s="230">
        <f t="shared" si="155"/>
        <v>0</v>
      </c>
      <c r="J670" s="230">
        <f t="shared" si="155"/>
        <v>0</v>
      </c>
      <c r="K670" s="230">
        <f t="shared" si="155"/>
        <v>0</v>
      </c>
      <c r="L670" s="230">
        <f t="shared" si="155"/>
        <v>0</v>
      </c>
      <c r="M670" s="466">
        <f t="shared" si="155"/>
        <v>0</v>
      </c>
      <c r="N670" s="460">
        <f t="shared" si="155"/>
        <v>0</v>
      </c>
      <c r="O670" s="230">
        <f t="shared" si="155"/>
        <v>0</v>
      </c>
      <c r="P670" s="230">
        <f t="shared" si="155"/>
        <v>0</v>
      </c>
      <c r="Q670" s="230">
        <f t="shared" si="155"/>
        <v>0</v>
      </c>
      <c r="R670" s="230">
        <f t="shared" si="155"/>
        <v>0</v>
      </c>
      <c r="S670" s="230">
        <f t="shared" si="155"/>
        <v>0</v>
      </c>
      <c r="T670" s="236"/>
      <c r="U670" s="519" t="s">
        <v>26</v>
      </c>
      <c r="V670" s="519">
        <f>V669-V656</f>
        <v>1.0200000000000102</v>
      </c>
    </row>
    <row r="672" spans="1:23" ht="13.5" thickBot="1" x14ac:dyDescent="0.25"/>
    <row r="673" spans="1:23" s="520" customFormat="1" ht="12" customHeight="1" thickBot="1" x14ac:dyDescent="0.25">
      <c r="A673" s="295" t="s">
        <v>178</v>
      </c>
      <c r="B673" s="529" t="s">
        <v>53</v>
      </c>
      <c r="C673" s="530"/>
      <c r="D673" s="530"/>
      <c r="E673" s="530"/>
      <c r="F673" s="530"/>
      <c r="G673" s="531"/>
      <c r="H673" s="529" t="s">
        <v>53</v>
      </c>
      <c r="I673" s="530"/>
      <c r="J673" s="530"/>
      <c r="K673" s="530"/>
      <c r="L673" s="530"/>
      <c r="M673" s="531"/>
      <c r="N673" s="529" t="s">
        <v>53</v>
      </c>
      <c r="O673" s="530"/>
      <c r="P673" s="530"/>
      <c r="Q673" s="530"/>
      <c r="R673" s="530"/>
      <c r="S673" s="531"/>
      <c r="T673" s="313" t="s">
        <v>0</v>
      </c>
    </row>
    <row r="674" spans="1:23" s="520" customFormat="1" ht="12" customHeight="1" x14ac:dyDescent="0.2">
      <c r="A674" s="226" t="s">
        <v>54</v>
      </c>
      <c r="B674" s="315">
        <v>1</v>
      </c>
      <c r="C674" s="451">
        <v>2</v>
      </c>
      <c r="D674" s="451">
        <v>3</v>
      </c>
      <c r="E674" s="451">
        <v>4</v>
      </c>
      <c r="F674" s="451">
        <v>5</v>
      </c>
      <c r="G674" s="461">
        <v>6</v>
      </c>
      <c r="H674" s="315">
        <v>7</v>
      </c>
      <c r="I674" s="451">
        <v>8</v>
      </c>
      <c r="J674" s="451">
        <v>9</v>
      </c>
      <c r="K674" s="451">
        <v>10</v>
      </c>
      <c r="L674" s="451">
        <v>11</v>
      </c>
      <c r="M674" s="461">
        <v>12</v>
      </c>
      <c r="N674" s="451">
        <v>13</v>
      </c>
      <c r="O674" s="451">
        <v>14</v>
      </c>
      <c r="P674" s="451">
        <v>15</v>
      </c>
      <c r="Q674" s="451">
        <v>16</v>
      </c>
      <c r="R674" s="451">
        <v>17</v>
      </c>
      <c r="S674" s="451">
        <v>18</v>
      </c>
      <c r="T674" s="237"/>
    </row>
    <row r="675" spans="1:23" s="520" customFormat="1" ht="12" customHeight="1" x14ac:dyDescent="0.2">
      <c r="A675" s="301" t="s">
        <v>3</v>
      </c>
      <c r="B675" s="253">
        <v>4490</v>
      </c>
      <c r="C675" s="254">
        <v>4490</v>
      </c>
      <c r="D675" s="254">
        <v>4490</v>
      </c>
      <c r="E675" s="254">
        <v>4490</v>
      </c>
      <c r="F675" s="254">
        <v>4490</v>
      </c>
      <c r="G675" s="254">
        <v>4490</v>
      </c>
      <c r="H675" s="253">
        <v>4490</v>
      </c>
      <c r="I675" s="467">
        <v>4490</v>
      </c>
      <c r="J675" s="467">
        <v>4490</v>
      </c>
      <c r="K675" s="254">
        <v>4490</v>
      </c>
      <c r="L675" s="254">
        <v>4490</v>
      </c>
      <c r="M675" s="255">
        <v>4490</v>
      </c>
      <c r="N675" s="253">
        <v>4490</v>
      </c>
      <c r="O675" s="254">
        <v>4490</v>
      </c>
      <c r="P675" s="254">
        <v>4490</v>
      </c>
      <c r="Q675" s="254">
        <v>4490</v>
      </c>
      <c r="R675" s="254">
        <v>4490</v>
      </c>
      <c r="S675" s="254">
        <v>4490</v>
      </c>
      <c r="T675" s="256">
        <v>4490</v>
      </c>
    </row>
    <row r="676" spans="1:23" s="520" customFormat="1" ht="12" customHeight="1" x14ac:dyDescent="0.2">
      <c r="A676" s="303" t="s">
        <v>6</v>
      </c>
      <c r="B676" s="258">
        <v>4450.666666666667</v>
      </c>
      <c r="C676" s="259">
        <v>4642.9411764705883</v>
      </c>
      <c r="D676" s="259">
        <v>4693.75</v>
      </c>
      <c r="E676" s="259">
        <v>4735.7142857142853</v>
      </c>
      <c r="F676" s="259">
        <v>4724.1176470588234</v>
      </c>
      <c r="G676" s="259">
        <v>5085.5555555555557</v>
      </c>
      <c r="H676" s="258">
        <v>4690.666666666667</v>
      </c>
      <c r="I676" s="468">
        <v>4625.5555555555557</v>
      </c>
      <c r="J676" s="468">
        <v>4920.666666666667</v>
      </c>
      <c r="K676" s="259">
        <v>4942.2222222222226</v>
      </c>
      <c r="L676" s="259">
        <v>4848.125</v>
      </c>
      <c r="M676" s="260">
        <v>5336.4285714285716</v>
      </c>
      <c r="N676" s="258">
        <v>4544</v>
      </c>
      <c r="O676" s="259">
        <v>4658.181818181818</v>
      </c>
      <c r="P676" s="259">
        <v>4688.125</v>
      </c>
      <c r="Q676" s="259">
        <v>5006.25</v>
      </c>
      <c r="R676" s="259">
        <v>4862.8571428571431</v>
      </c>
      <c r="S676" s="259">
        <v>5383.125</v>
      </c>
      <c r="T676" s="261">
        <v>4819.6498054474705</v>
      </c>
    </row>
    <row r="677" spans="1:23" s="520" customFormat="1" ht="12" customHeight="1" x14ac:dyDescent="0.2">
      <c r="A677" s="226" t="s">
        <v>7</v>
      </c>
      <c r="B677" s="262">
        <v>100</v>
      </c>
      <c r="C677" s="263">
        <v>100</v>
      </c>
      <c r="D677" s="263">
        <v>87.5</v>
      </c>
      <c r="E677" s="263">
        <v>85.714285714285708</v>
      </c>
      <c r="F677" s="263">
        <v>94.117647058823536</v>
      </c>
      <c r="G677" s="263">
        <v>100</v>
      </c>
      <c r="H677" s="262">
        <v>86.666666666666671</v>
      </c>
      <c r="I677" s="469">
        <v>88.888888888888886</v>
      </c>
      <c r="J677" s="469">
        <v>86.666666666666671</v>
      </c>
      <c r="K677" s="469">
        <v>77.777777777777771</v>
      </c>
      <c r="L677" s="469">
        <v>93.75</v>
      </c>
      <c r="M677" s="264">
        <v>92.857142857142861</v>
      </c>
      <c r="N677" s="262">
        <v>80</v>
      </c>
      <c r="O677" s="263">
        <v>100</v>
      </c>
      <c r="P677" s="263">
        <v>87.5</v>
      </c>
      <c r="Q677" s="263">
        <v>100</v>
      </c>
      <c r="R677" s="263">
        <v>92.857142857142861</v>
      </c>
      <c r="S677" s="263">
        <v>75</v>
      </c>
      <c r="T677" s="265">
        <v>77.431906614785987</v>
      </c>
    </row>
    <row r="678" spans="1:23" s="520" customFormat="1" ht="12" customHeight="1" x14ac:dyDescent="0.2">
      <c r="A678" s="226" t="s">
        <v>8</v>
      </c>
      <c r="B678" s="266">
        <v>4.5616985599303793E-2</v>
      </c>
      <c r="C678" s="267">
        <v>5.3612901792138019E-2</v>
      </c>
      <c r="D678" s="267">
        <v>5.7906084500138628E-2</v>
      </c>
      <c r="E678" s="267">
        <v>6.9786998447885593E-2</v>
      </c>
      <c r="F678" s="267">
        <v>4.7489020122105312E-2</v>
      </c>
      <c r="G678" s="267">
        <v>5.6327713998055827E-2</v>
      </c>
      <c r="H678" s="266">
        <v>7.1734182134336938E-2</v>
      </c>
      <c r="I678" s="455">
        <v>6.3075960667935999E-2</v>
      </c>
      <c r="J678" s="455">
        <v>4.9699181783209881E-2</v>
      </c>
      <c r="K678" s="267">
        <v>7.8948051206780029E-2</v>
      </c>
      <c r="L678" s="267">
        <v>4.1453802873079419E-2</v>
      </c>
      <c r="M678" s="268">
        <v>5.8175883853860057E-2</v>
      </c>
      <c r="N678" s="266">
        <v>7.7118068765495443E-2</v>
      </c>
      <c r="O678" s="267">
        <v>4.6502994986622456E-2</v>
      </c>
      <c r="P678" s="267">
        <v>5.5935211037810045E-2</v>
      </c>
      <c r="Q678" s="267">
        <v>3.7488955035508524E-2</v>
      </c>
      <c r="R678" s="267">
        <v>5.5356348992295218E-2</v>
      </c>
      <c r="S678" s="267">
        <v>8.1590907330853599E-2</v>
      </c>
      <c r="T678" s="269">
        <v>7.9409415696133648E-2</v>
      </c>
    </row>
    <row r="679" spans="1:23" s="520" customFormat="1" ht="12" customHeight="1" x14ac:dyDescent="0.2">
      <c r="A679" s="303" t="s">
        <v>1</v>
      </c>
      <c r="B679" s="270">
        <f t="shared" ref="B679:T679" si="156">B676/B675*100-100</f>
        <v>-0.87602078693392116</v>
      </c>
      <c r="C679" s="271">
        <f t="shared" si="156"/>
        <v>3.4062622821957405</v>
      </c>
      <c r="D679" s="271">
        <f t="shared" si="156"/>
        <v>4.5378619153674862</v>
      </c>
      <c r="E679" s="271">
        <f t="shared" si="156"/>
        <v>5.4724785237034439</v>
      </c>
      <c r="F679" s="271">
        <f t="shared" si="156"/>
        <v>5.2142014935149916</v>
      </c>
      <c r="G679" s="272">
        <f t="shared" si="156"/>
        <v>13.264043553575846</v>
      </c>
      <c r="H679" s="270">
        <f t="shared" si="156"/>
        <v>4.4691907943578428</v>
      </c>
      <c r="I679" s="271">
        <f t="shared" si="156"/>
        <v>3.0190546894333039</v>
      </c>
      <c r="J679" s="271">
        <f t="shared" si="156"/>
        <v>9.5916852264291066</v>
      </c>
      <c r="K679" s="271">
        <f t="shared" si="156"/>
        <v>10.071764414748841</v>
      </c>
      <c r="L679" s="271">
        <f t="shared" si="156"/>
        <v>7.9760579064587915</v>
      </c>
      <c r="M679" s="272">
        <f t="shared" si="156"/>
        <v>18.851415844734333</v>
      </c>
      <c r="N679" s="456">
        <f t="shared" si="156"/>
        <v>1.2026726057906529</v>
      </c>
      <c r="O679" s="271">
        <f t="shared" si="156"/>
        <v>3.7456975096173295</v>
      </c>
      <c r="P679" s="271">
        <f t="shared" si="156"/>
        <v>4.4125835189309726</v>
      </c>
      <c r="Q679" s="271">
        <f t="shared" si="156"/>
        <v>11.497772828507792</v>
      </c>
      <c r="R679" s="271">
        <f t="shared" si="156"/>
        <v>8.3041679923640004</v>
      </c>
      <c r="S679" s="271">
        <f t="shared" si="156"/>
        <v>19.891425389755014</v>
      </c>
      <c r="T679" s="273">
        <f t="shared" si="156"/>
        <v>7.3418664910349918</v>
      </c>
    </row>
    <row r="680" spans="1:23" s="520" customFormat="1" ht="12" customHeight="1" thickBot="1" x14ac:dyDescent="0.25">
      <c r="A680" s="226" t="s">
        <v>27</v>
      </c>
      <c r="B680" s="479">
        <f t="shared" ref="B680:T680" si="157">B676-B663</f>
        <v>12.66666666666697</v>
      </c>
      <c r="C680" s="480">
        <f t="shared" si="157"/>
        <v>68.655462184873613</v>
      </c>
      <c r="D680" s="480">
        <f t="shared" si="157"/>
        <v>5.1785714285715585</v>
      </c>
      <c r="E680" s="480">
        <f t="shared" si="157"/>
        <v>-137.14285714285779</v>
      </c>
      <c r="F680" s="480">
        <f t="shared" si="157"/>
        <v>-134.63235294117658</v>
      </c>
      <c r="G680" s="481">
        <f t="shared" si="157"/>
        <v>-167.97385620915065</v>
      </c>
      <c r="H680" s="479">
        <f t="shared" si="157"/>
        <v>41.29166666666697</v>
      </c>
      <c r="I680" s="480">
        <f t="shared" si="157"/>
        <v>-74.444444444444343</v>
      </c>
      <c r="J680" s="480">
        <f t="shared" si="157"/>
        <v>97.54166666666697</v>
      </c>
      <c r="K680" s="480">
        <f t="shared" si="157"/>
        <v>258.22222222222263</v>
      </c>
      <c r="L680" s="480">
        <f t="shared" si="157"/>
        <v>-15</v>
      </c>
      <c r="M680" s="481">
        <f t="shared" si="157"/>
        <v>121.76190476190459</v>
      </c>
      <c r="N680" s="482">
        <f t="shared" si="157"/>
        <v>91.33333333333303</v>
      </c>
      <c r="O680" s="480">
        <f t="shared" si="157"/>
        <v>7.5151515151510466</v>
      </c>
      <c r="P680" s="480">
        <f t="shared" si="157"/>
        <v>-164.375</v>
      </c>
      <c r="Q680" s="480">
        <f t="shared" si="157"/>
        <v>-465.17857142857156</v>
      </c>
      <c r="R680" s="480">
        <f t="shared" si="157"/>
        <v>39.523809523810087</v>
      </c>
      <c r="S680" s="480">
        <f t="shared" si="157"/>
        <v>34.45833333333303</v>
      </c>
      <c r="T680" s="483">
        <f t="shared" si="157"/>
        <v>-15.11019455252972</v>
      </c>
    </row>
    <row r="681" spans="1:23" s="520" customFormat="1" ht="12" customHeight="1" x14ac:dyDescent="0.2">
      <c r="A681" s="308" t="s">
        <v>52</v>
      </c>
      <c r="B681" s="280">
        <v>55</v>
      </c>
      <c r="C681" s="281">
        <v>57</v>
      </c>
      <c r="D681" s="281">
        <v>57</v>
      </c>
      <c r="E681" s="281">
        <v>14</v>
      </c>
      <c r="F681" s="281">
        <v>56</v>
      </c>
      <c r="G681" s="282">
        <v>57</v>
      </c>
      <c r="H681" s="280">
        <v>55</v>
      </c>
      <c r="I681" s="281">
        <v>56</v>
      </c>
      <c r="J681" s="281">
        <v>56</v>
      </c>
      <c r="K681" s="281">
        <v>12</v>
      </c>
      <c r="L681" s="281">
        <v>55</v>
      </c>
      <c r="M681" s="282">
        <v>56</v>
      </c>
      <c r="N681" s="458">
        <v>55</v>
      </c>
      <c r="O681" s="281">
        <v>56</v>
      </c>
      <c r="P681" s="281">
        <v>57</v>
      </c>
      <c r="Q681" s="281">
        <v>15</v>
      </c>
      <c r="R681" s="281">
        <v>56</v>
      </c>
      <c r="S681" s="328">
        <v>58</v>
      </c>
      <c r="T681" s="329">
        <f>SUM(B681:S681)</f>
        <v>883</v>
      </c>
      <c r="U681" s="520" t="s">
        <v>56</v>
      </c>
      <c r="V681" s="330">
        <f>T668-T681</f>
        <v>2</v>
      </c>
      <c r="W681" s="331">
        <f>V681/T668</f>
        <v>2.2598870056497176E-3</v>
      </c>
    </row>
    <row r="682" spans="1:23" s="520" customFormat="1" ht="12" customHeight="1" x14ac:dyDescent="0.2">
      <c r="A682" s="308" t="s">
        <v>28</v>
      </c>
      <c r="B682" s="231">
        <v>145</v>
      </c>
      <c r="C682" s="289">
        <v>144.5</v>
      </c>
      <c r="D682" s="289">
        <v>143.5</v>
      </c>
      <c r="E682" s="289">
        <v>144.5</v>
      </c>
      <c r="F682" s="289">
        <v>143.5</v>
      </c>
      <c r="G682" s="232">
        <v>141.5</v>
      </c>
      <c r="H682" s="231">
        <v>143</v>
      </c>
      <c r="I682" s="289">
        <v>142.5</v>
      </c>
      <c r="J682" s="289">
        <v>141</v>
      </c>
      <c r="K682" s="289">
        <v>144</v>
      </c>
      <c r="L682" s="289">
        <v>141.5</v>
      </c>
      <c r="M682" s="232">
        <v>140.5</v>
      </c>
      <c r="N682" s="459">
        <v>145</v>
      </c>
      <c r="O682" s="289">
        <v>144</v>
      </c>
      <c r="P682" s="289">
        <v>143.5</v>
      </c>
      <c r="Q682" s="289">
        <v>145.5</v>
      </c>
      <c r="R682" s="289">
        <v>141</v>
      </c>
      <c r="S682" s="289">
        <v>141</v>
      </c>
      <c r="T682" s="235"/>
      <c r="U682" s="520" t="s">
        <v>57</v>
      </c>
      <c r="V682" s="520">
        <v>142.78</v>
      </c>
    </row>
    <row r="683" spans="1:23" s="520" customFormat="1" ht="12" customHeight="1" thickBot="1" x14ac:dyDescent="0.25">
      <c r="A683" s="311" t="s">
        <v>26</v>
      </c>
      <c r="B683" s="229">
        <f t="shared" ref="B683:S683" si="158">B682-B669</f>
        <v>0</v>
      </c>
      <c r="C683" s="230">
        <f t="shared" si="158"/>
        <v>0</v>
      </c>
      <c r="D683" s="230">
        <f t="shared" si="158"/>
        <v>0</v>
      </c>
      <c r="E683" s="230">
        <f t="shared" si="158"/>
        <v>0</v>
      </c>
      <c r="F683" s="230">
        <f t="shared" si="158"/>
        <v>0</v>
      </c>
      <c r="G683" s="466">
        <f t="shared" si="158"/>
        <v>0</v>
      </c>
      <c r="H683" s="229">
        <f t="shared" si="158"/>
        <v>0</v>
      </c>
      <c r="I683" s="230">
        <f t="shared" si="158"/>
        <v>0</v>
      </c>
      <c r="J683" s="230">
        <f t="shared" si="158"/>
        <v>0</v>
      </c>
      <c r="K683" s="230">
        <f t="shared" si="158"/>
        <v>0</v>
      </c>
      <c r="L683" s="230">
        <f t="shared" si="158"/>
        <v>0</v>
      </c>
      <c r="M683" s="466">
        <f t="shared" si="158"/>
        <v>0</v>
      </c>
      <c r="N683" s="460">
        <f t="shared" si="158"/>
        <v>0</v>
      </c>
      <c r="O683" s="230">
        <f t="shared" si="158"/>
        <v>0</v>
      </c>
      <c r="P683" s="230">
        <f t="shared" si="158"/>
        <v>0</v>
      </c>
      <c r="Q683" s="230">
        <f t="shared" si="158"/>
        <v>0</v>
      </c>
      <c r="R683" s="230">
        <f t="shared" si="158"/>
        <v>0</v>
      </c>
      <c r="S683" s="230">
        <f t="shared" si="158"/>
        <v>0</v>
      </c>
      <c r="T683" s="236"/>
      <c r="U683" s="520" t="s">
        <v>26</v>
      </c>
      <c r="V683" s="520">
        <f>V682-V669</f>
        <v>0</v>
      </c>
    </row>
    <row r="685" spans="1:23" ht="13.5" thickBot="1" x14ac:dyDescent="0.25"/>
    <row r="686" spans="1:23" s="521" customFormat="1" ht="12" customHeight="1" thickBot="1" x14ac:dyDescent="0.25">
      <c r="A686" s="295" t="s">
        <v>179</v>
      </c>
      <c r="B686" s="529" t="s">
        <v>53</v>
      </c>
      <c r="C686" s="530"/>
      <c r="D686" s="530"/>
      <c r="E686" s="530"/>
      <c r="F686" s="530"/>
      <c r="G686" s="531"/>
      <c r="H686" s="529" t="s">
        <v>53</v>
      </c>
      <c r="I686" s="530"/>
      <c r="J686" s="530"/>
      <c r="K686" s="530"/>
      <c r="L686" s="530"/>
      <c r="M686" s="531"/>
      <c r="N686" s="529" t="s">
        <v>53</v>
      </c>
      <c r="O686" s="530"/>
      <c r="P686" s="530"/>
      <c r="Q686" s="530"/>
      <c r="R686" s="530"/>
      <c r="S686" s="531"/>
      <c r="T686" s="313" t="s">
        <v>0</v>
      </c>
    </row>
    <row r="687" spans="1:23" s="521" customFormat="1" ht="12" customHeight="1" x14ac:dyDescent="0.2">
      <c r="A687" s="226" t="s">
        <v>54</v>
      </c>
      <c r="B687" s="315">
        <v>1</v>
      </c>
      <c r="C687" s="451">
        <v>2</v>
      </c>
      <c r="D687" s="451">
        <v>3</v>
      </c>
      <c r="E687" s="451">
        <v>4</v>
      </c>
      <c r="F687" s="451">
        <v>5</v>
      </c>
      <c r="G687" s="461">
        <v>6</v>
      </c>
      <c r="H687" s="315">
        <v>7</v>
      </c>
      <c r="I687" s="451">
        <v>8</v>
      </c>
      <c r="J687" s="451">
        <v>9</v>
      </c>
      <c r="K687" s="451">
        <v>10</v>
      </c>
      <c r="L687" s="451">
        <v>11</v>
      </c>
      <c r="M687" s="461">
        <v>12</v>
      </c>
      <c r="N687" s="451">
        <v>13</v>
      </c>
      <c r="O687" s="451">
        <v>14</v>
      </c>
      <c r="P687" s="451">
        <v>15</v>
      </c>
      <c r="Q687" s="451">
        <v>16</v>
      </c>
      <c r="R687" s="451">
        <v>17</v>
      </c>
      <c r="S687" s="451">
        <v>18</v>
      </c>
      <c r="T687" s="237"/>
    </row>
    <row r="688" spans="1:23" s="521" customFormat="1" ht="12" customHeight="1" x14ac:dyDescent="0.2">
      <c r="A688" s="301" t="s">
        <v>3</v>
      </c>
      <c r="B688" s="253">
        <v>4505</v>
      </c>
      <c r="C688" s="254">
        <v>4505</v>
      </c>
      <c r="D688" s="254">
        <v>4505</v>
      </c>
      <c r="E688" s="254">
        <v>4505</v>
      </c>
      <c r="F688" s="254">
        <v>4505</v>
      </c>
      <c r="G688" s="254">
        <v>4505</v>
      </c>
      <c r="H688" s="253">
        <v>4505</v>
      </c>
      <c r="I688" s="467">
        <v>4505</v>
      </c>
      <c r="J688" s="467">
        <v>4505</v>
      </c>
      <c r="K688" s="254">
        <v>4505</v>
      </c>
      <c r="L688" s="254">
        <v>4505</v>
      </c>
      <c r="M688" s="255">
        <v>4505</v>
      </c>
      <c r="N688" s="253">
        <v>4505</v>
      </c>
      <c r="O688" s="254">
        <v>4505</v>
      </c>
      <c r="P688" s="254">
        <v>4505</v>
      </c>
      <c r="Q688" s="254">
        <v>4505</v>
      </c>
      <c r="R688" s="254">
        <v>4505</v>
      </c>
      <c r="S688" s="254">
        <v>4505</v>
      </c>
      <c r="T688" s="256">
        <v>4505</v>
      </c>
    </row>
    <row r="689" spans="1:23" s="521" customFormat="1" ht="12" customHeight="1" x14ac:dyDescent="0.2">
      <c r="A689" s="303" t="s">
        <v>6</v>
      </c>
      <c r="B689" s="258">
        <v>4487.333333333333</v>
      </c>
      <c r="C689" s="259">
        <v>4686</v>
      </c>
      <c r="D689" s="259">
        <v>4894.375</v>
      </c>
      <c r="E689" s="259">
        <v>5211.4285714285716</v>
      </c>
      <c r="F689" s="259">
        <v>4772</v>
      </c>
      <c r="G689" s="259">
        <v>5154.666666666667</v>
      </c>
      <c r="H689" s="258">
        <v>4671.7647058823532</v>
      </c>
      <c r="I689" s="468">
        <v>4910.666666666667</v>
      </c>
      <c r="J689" s="468">
        <v>4830.7692307692305</v>
      </c>
      <c r="K689" s="259">
        <v>5042.5</v>
      </c>
      <c r="L689" s="259">
        <v>4812.3529411764703</v>
      </c>
      <c r="M689" s="260">
        <v>5273.5714285714284</v>
      </c>
      <c r="N689" s="258">
        <v>4586.875</v>
      </c>
      <c r="O689" s="259">
        <v>4725.2941176470586</v>
      </c>
      <c r="P689" s="259">
        <v>4627.5</v>
      </c>
      <c r="Q689" s="259">
        <v>5038.75</v>
      </c>
      <c r="R689" s="259">
        <v>4815</v>
      </c>
      <c r="S689" s="259">
        <v>5089.333333333333</v>
      </c>
      <c r="T689" s="261">
        <v>4841.5686274509808</v>
      </c>
    </row>
    <row r="690" spans="1:23" s="521" customFormat="1" ht="12" customHeight="1" x14ac:dyDescent="0.2">
      <c r="A690" s="226" t="s">
        <v>7</v>
      </c>
      <c r="B690" s="262">
        <v>86.666666666666671</v>
      </c>
      <c r="C690" s="263">
        <v>86.666666666666671</v>
      </c>
      <c r="D690" s="263">
        <v>100</v>
      </c>
      <c r="E690" s="263">
        <v>100</v>
      </c>
      <c r="F690" s="263">
        <v>100</v>
      </c>
      <c r="G690" s="263">
        <v>93.333333333333329</v>
      </c>
      <c r="H690" s="262">
        <v>88.235294117647058</v>
      </c>
      <c r="I690" s="469">
        <v>86.666666666666671</v>
      </c>
      <c r="J690" s="469">
        <v>100</v>
      </c>
      <c r="K690" s="469">
        <v>75</v>
      </c>
      <c r="L690" s="469">
        <v>100</v>
      </c>
      <c r="M690" s="264">
        <v>92.857142857142861</v>
      </c>
      <c r="N690" s="262">
        <v>87.5</v>
      </c>
      <c r="O690" s="263">
        <v>88.235294117647058</v>
      </c>
      <c r="P690" s="263">
        <v>93.75</v>
      </c>
      <c r="Q690" s="263">
        <v>62.5</v>
      </c>
      <c r="R690" s="263">
        <v>93.75</v>
      </c>
      <c r="S690" s="263">
        <v>80</v>
      </c>
      <c r="T690" s="265">
        <v>78.431372549019613</v>
      </c>
    </row>
    <row r="691" spans="1:23" s="521" customFormat="1" ht="12" customHeight="1" x14ac:dyDescent="0.2">
      <c r="A691" s="226" t="s">
        <v>8</v>
      </c>
      <c r="B691" s="266">
        <v>6.0918357052182313E-2</v>
      </c>
      <c r="C691" s="267">
        <v>6.1023411763967139E-2</v>
      </c>
      <c r="D691" s="267">
        <v>3.0842344026685713E-2</v>
      </c>
      <c r="E691" s="267">
        <v>4.2394312922364556E-2</v>
      </c>
      <c r="F691" s="267">
        <v>4.024488787906922E-2</v>
      </c>
      <c r="G691" s="267">
        <v>6.1527006254770013E-2</v>
      </c>
      <c r="H691" s="266">
        <v>6.8925076735916274E-2</v>
      </c>
      <c r="I691" s="455">
        <v>7.6087257762134583E-2</v>
      </c>
      <c r="J691" s="455">
        <v>4.9478496618755273E-2</v>
      </c>
      <c r="K691" s="267">
        <v>7.8963912071613712E-2</v>
      </c>
      <c r="L691" s="267">
        <v>4.7237880691997705E-2</v>
      </c>
      <c r="M691" s="268">
        <v>6.2926576363218342E-2</v>
      </c>
      <c r="N691" s="266">
        <v>5.5720001254586142E-2</v>
      </c>
      <c r="O691" s="267">
        <v>8.5246619941458157E-2</v>
      </c>
      <c r="P691" s="267">
        <v>6.1850787131606431E-2</v>
      </c>
      <c r="Q691" s="267">
        <v>9.0596494354338891E-2</v>
      </c>
      <c r="R691" s="267">
        <v>5.153020052253169E-2</v>
      </c>
      <c r="S691" s="267">
        <v>6.4395248606705258E-2</v>
      </c>
      <c r="T691" s="269">
        <v>7.5783864964910602E-2</v>
      </c>
    </row>
    <row r="692" spans="1:23" s="521" customFormat="1" ht="12" customHeight="1" x14ac:dyDescent="0.2">
      <c r="A692" s="303" t="s">
        <v>1</v>
      </c>
      <c r="B692" s="270">
        <f t="shared" ref="B692:T692" si="159">B689/B688*100-100</f>
        <v>-0.39215686274511086</v>
      </c>
      <c r="C692" s="271">
        <f t="shared" si="159"/>
        <v>4.0177580466148868</v>
      </c>
      <c r="D692" s="271">
        <f t="shared" si="159"/>
        <v>8.6431742508324021</v>
      </c>
      <c r="E692" s="271">
        <f t="shared" si="159"/>
        <v>15.68098937688282</v>
      </c>
      <c r="F692" s="271">
        <f t="shared" si="159"/>
        <v>5.9267480577136524</v>
      </c>
      <c r="G692" s="272">
        <f t="shared" si="159"/>
        <v>14.42101368849427</v>
      </c>
      <c r="H692" s="270">
        <f t="shared" si="159"/>
        <v>3.7017692759678766</v>
      </c>
      <c r="I692" s="271">
        <f t="shared" si="159"/>
        <v>9.0048094709582074</v>
      </c>
      <c r="J692" s="271">
        <f t="shared" si="159"/>
        <v>7.2312814821139</v>
      </c>
      <c r="K692" s="271">
        <f t="shared" si="159"/>
        <v>11.931187569367381</v>
      </c>
      <c r="L692" s="271">
        <f t="shared" si="159"/>
        <v>6.8224848207873521</v>
      </c>
      <c r="M692" s="272">
        <f t="shared" si="159"/>
        <v>17.060409069288099</v>
      </c>
      <c r="N692" s="456">
        <f t="shared" si="159"/>
        <v>1.8174250832408489</v>
      </c>
      <c r="O692" s="271">
        <f t="shared" si="159"/>
        <v>4.889991512698316</v>
      </c>
      <c r="P692" s="271">
        <f t="shared" si="159"/>
        <v>2.7192008879023462</v>
      </c>
      <c r="Q692" s="271">
        <f t="shared" si="159"/>
        <v>11.847946725860155</v>
      </c>
      <c r="R692" s="271">
        <f t="shared" si="159"/>
        <v>6.8812430632630281</v>
      </c>
      <c r="S692" s="271">
        <f t="shared" si="159"/>
        <v>12.970773214946348</v>
      </c>
      <c r="T692" s="273">
        <f t="shared" si="159"/>
        <v>7.4710017192226559</v>
      </c>
    </row>
    <row r="693" spans="1:23" s="521" customFormat="1" ht="12" customHeight="1" thickBot="1" x14ac:dyDescent="0.25">
      <c r="A693" s="226" t="s">
        <v>27</v>
      </c>
      <c r="B693" s="479">
        <f t="shared" ref="B693:T693" si="160">B689-B676</f>
        <v>36.66666666666606</v>
      </c>
      <c r="C693" s="480">
        <f t="shared" si="160"/>
        <v>43.058823529411711</v>
      </c>
      <c r="D693" s="480">
        <f t="shared" si="160"/>
        <v>200.625</v>
      </c>
      <c r="E693" s="480">
        <f t="shared" si="160"/>
        <v>475.71428571428623</v>
      </c>
      <c r="F693" s="480">
        <f t="shared" si="160"/>
        <v>47.882352941176578</v>
      </c>
      <c r="G693" s="481">
        <f t="shared" si="160"/>
        <v>69.111111111111313</v>
      </c>
      <c r="H693" s="479">
        <f t="shared" si="160"/>
        <v>-18.901960784313815</v>
      </c>
      <c r="I693" s="480">
        <f t="shared" si="160"/>
        <v>285.11111111111131</v>
      </c>
      <c r="J693" s="480">
        <f t="shared" si="160"/>
        <v>-89.89743589743648</v>
      </c>
      <c r="K693" s="480">
        <f t="shared" si="160"/>
        <v>100.27777777777737</v>
      </c>
      <c r="L693" s="480">
        <f t="shared" si="160"/>
        <v>-35.772058823529733</v>
      </c>
      <c r="M693" s="481">
        <f t="shared" si="160"/>
        <v>-62.857142857143117</v>
      </c>
      <c r="N693" s="482">
        <f t="shared" si="160"/>
        <v>42.875</v>
      </c>
      <c r="O693" s="480">
        <f t="shared" si="160"/>
        <v>67.11229946524054</v>
      </c>
      <c r="P693" s="480">
        <f t="shared" si="160"/>
        <v>-60.625</v>
      </c>
      <c r="Q693" s="480">
        <f t="shared" si="160"/>
        <v>32.5</v>
      </c>
      <c r="R693" s="480">
        <f t="shared" si="160"/>
        <v>-47.857142857143117</v>
      </c>
      <c r="S693" s="480">
        <f t="shared" si="160"/>
        <v>-293.79166666666697</v>
      </c>
      <c r="T693" s="483">
        <f t="shared" si="160"/>
        <v>21.918822003510286</v>
      </c>
    </row>
    <row r="694" spans="1:23" s="521" customFormat="1" ht="12" customHeight="1" x14ac:dyDescent="0.2">
      <c r="A694" s="308" t="s">
        <v>52</v>
      </c>
      <c r="B694" s="280">
        <v>54</v>
      </c>
      <c r="C694" s="281">
        <v>57</v>
      </c>
      <c r="D694" s="281">
        <v>57</v>
      </c>
      <c r="E694" s="281">
        <v>14</v>
      </c>
      <c r="F694" s="281">
        <v>56</v>
      </c>
      <c r="G694" s="282">
        <v>57</v>
      </c>
      <c r="H694" s="280">
        <v>55</v>
      </c>
      <c r="I694" s="281">
        <v>56</v>
      </c>
      <c r="J694" s="281">
        <v>56</v>
      </c>
      <c r="K694" s="281">
        <v>12</v>
      </c>
      <c r="L694" s="281">
        <v>55</v>
      </c>
      <c r="M694" s="282">
        <v>56</v>
      </c>
      <c r="N694" s="458">
        <v>55</v>
      </c>
      <c r="O694" s="281">
        <v>56</v>
      </c>
      <c r="P694" s="281">
        <v>57</v>
      </c>
      <c r="Q694" s="281">
        <v>15</v>
      </c>
      <c r="R694" s="281">
        <v>56</v>
      </c>
      <c r="S694" s="328">
        <v>58</v>
      </c>
      <c r="T694" s="329">
        <f>SUM(B694:S694)</f>
        <v>882</v>
      </c>
      <c r="U694" s="521" t="s">
        <v>56</v>
      </c>
      <c r="V694" s="330">
        <f>T681-T694</f>
        <v>1</v>
      </c>
      <c r="W694" s="331">
        <f>V694/T681</f>
        <v>1.1325028312570782E-3</v>
      </c>
    </row>
    <row r="695" spans="1:23" s="521" customFormat="1" ht="12" customHeight="1" x14ac:dyDescent="0.2">
      <c r="A695" s="308" t="s">
        <v>28</v>
      </c>
      <c r="B695" s="231">
        <v>146</v>
      </c>
      <c r="C695" s="289">
        <v>145.5</v>
      </c>
      <c r="D695" s="289">
        <v>144.5</v>
      </c>
      <c r="E695" s="289">
        <v>145.5</v>
      </c>
      <c r="F695" s="289">
        <v>144.5</v>
      </c>
      <c r="G695" s="232">
        <v>142.5</v>
      </c>
      <c r="H695" s="231">
        <v>144</v>
      </c>
      <c r="I695" s="289">
        <v>143.5</v>
      </c>
      <c r="J695" s="289">
        <v>142</v>
      </c>
      <c r="K695" s="289">
        <v>145</v>
      </c>
      <c r="L695" s="289">
        <v>142.5</v>
      </c>
      <c r="M695" s="232">
        <v>141.5</v>
      </c>
      <c r="N695" s="459">
        <v>146</v>
      </c>
      <c r="O695" s="289">
        <v>145</v>
      </c>
      <c r="P695" s="289">
        <v>144.5</v>
      </c>
      <c r="Q695" s="289">
        <v>146.5</v>
      </c>
      <c r="R695" s="289">
        <v>142</v>
      </c>
      <c r="S695" s="289">
        <v>142.5</v>
      </c>
      <c r="T695" s="235"/>
      <c r="U695" s="521" t="s">
        <v>57</v>
      </c>
      <c r="V695" s="521">
        <v>142.61000000000001</v>
      </c>
    </row>
    <row r="696" spans="1:23" s="521" customFormat="1" ht="12" customHeight="1" thickBot="1" x14ac:dyDescent="0.25">
      <c r="A696" s="311" t="s">
        <v>26</v>
      </c>
      <c r="B696" s="229">
        <f t="shared" ref="B696:S696" si="161">B695-B682</f>
        <v>1</v>
      </c>
      <c r="C696" s="230">
        <f t="shared" si="161"/>
        <v>1</v>
      </c>
      <c r="D696" s="230">
        <f t="shared" si="161"/>
        <v>1</v>
      </c>
      <c r="E696" s="230">
        <f t="shared" si="161"/>
        <v>1</v>
      </c>
      <c r="F696" s="230">
        <f t="shared" si="161"/>
        <v>1</v>
      </c>
      <c r="G696" s="466">
        <f t="shared" si="161"/>
        <v>1</v>
      </c>
      <c r="H696" s="229">
        <f t="shared" si="161"/>
        <v>1</v>
      </c>
      <c r="I696" s="230">
        <f t="shared" si="161"/>
        <v>1</v>
      </c>
      <c r="J696" s="230">
        <f t="shared" si="161"/>
        <v>1</v>
      </c>
      <c r="K696" s="230">
        <f t="shared" si="161"/>
        <v>1</v>
      </c>
      <c r="L696" s="230">
        <f t="shared" si="161"/>
        <v>1</v>
      </c>
      <c r="M696" s="466">
        <f t="shared" si="161"/>
        <v>1</v>
      </c>
      <c r="N696" s="460">
        <f t="shared" si="161"/>
        <v>1</v>
      </c>
      <c r="O696" s="230">
        <f t="shared" si="161"/>
        <v>1</v>
      </c>
      <c r="P696" s="230">
        <f t="shared" si="161"/>
        <v>1</v>
      </c>
      <c r="Q696" s="230">
        <f t="shared" si="161"/>
        <v>1</v>
      </c>
      <c r="R696" s="230">
        <f t="shared" si="161"/>
        <v>1</v>
      </c>
      <c r="S696" s="230">
        <f t="shared" si="161"/>
        <v>1.5</v>
      </c>
      <c r="T696" s="236"/>
      <c r="U696" s="521" t="s">
        <v>26</v>
      </c>
      <c r="V696" s="521">
        <f>V695-V682</f>
        <v>-0.16999999999998749</v>
      </c>
    </row>
    <row r="697" spans="1:23" x14ac:dyDescent="0.2">
      <c r="C697" s="521"/>
      <c r="D697" s="521"/>
      <c r="E697" s="521"/>
      <c r="F697" s="521"/>
      <c r="G697" s="521"/>
      <c r="H697" s="521"/>
      <c r="I697" s="521"/>
      <c r="J697" s="521"/>
      <c r="K697" s="521"/>
      <c r="L697" s="521"/>
      <c r="M697" s="521"/>
      <c r="N697" s="521"/>
      <c r="O697" s="521"/>
      <c r="P697" s="521"/>
      <c r="Q697" s="521"/>
      <c r="R697" s="521"/>
      <c r="S697" s="521"/>
    </row>
    <row r="698" spans="1:23" ht="13.5" thickBot="1" x14ac:dyDescent="0.25"/>
    <row r="699" spans="1:23" s="522" customFormat="1" ht="12" customHeight="1" thickBot="1" x14ac:dyDescent="0.25">
      <c r="A699" s="295" t="s">
        <v>180</v>
      </c>
      <c r="B699" s="529" t="s">
        <v>53</v>
      </c>
      <c r="C699" s="530"/>
      <c r="D699" s="530"/>
      <c r="E699" s="530"/>
      <c r="F699" s="530"/>
      <c r="G699" s="531"/>
      <c r="H699" s="529" t="s">
        <v>53</v>
      </c>
      <c r="I699" s="530"/>
      <c r="J699" s="530"/>
      <c r="K699" s="530"/>
      <c r="L699" s="530"/>
      <c r="M699" s="531"/>
      <c r="N699" s="529" t="s">
        <v>53</v>
      </c>
      <c r="O699" s="530"/>
      <c r="P699" s="530"/>
      <c r="Q699" s="530"/>
      <c r="R699" s="530"/>
      <c r="S699" s="531"/>
      <c r="T699" s="313" t="s">
        <v>0</v>
      </c>
    </row>
    <row r="700" spans="1:23" s="522" customFormat="1" ht="12" customHeight="1" x14ac:dyDescent="0.2">
      <c r="A700" s="226" t="s">
        <v>54</v>
      </c>
      <c r="B700" s="315">
        <v>1</v>
      </c>
      <c r="C700" s="451">
        <v>2</v>
      </c>
      <c r="D700" s="451">
        <v>3</v>
      </c>
      <c r="E700" s="451">
        <v>4</v>
      </c>
      <c r="F700" s="451">
        <v>5</v>
      </c>
      <c r="G700" s="461">
        <v>6</v>
      </c>
      <c r="H700" s="315">
        <v>7</v>
      </c>
      <c r="I700" s="451">
        <v>8</v>
      </c>
      <c r="J700" s="451">
        <v>9</v>
      </c>
      <c r="K700" s="451">
        <v>10</v>
      </c>
      <c r="L700" s="451">
        <v>11</v>
      </c>
      <c r="M700" s="461">
        <v>12</v>
      </c>
      <c r="N700" s="451">
        <v>13</v>
      </c>
      <c r="O700" s="451">
        <v>14</v>
      </c>
      <c r="P700" s="451">
        <v>15</v>
      </c>
      <c r="Q700" s="451">
        <v>16</v>
      </c>
      <c r="R700" s="451">
        <v>17</v>
      </c>
      <c r="S700" s="451">
        <v>18</v>
      </c>
      <c r="T700" s="237"/>
    </row>
    <row r="701" spans="1:23" s="522" customFormat="1" ht="12" customHeight="1" x14ac:dyDescent="0.2">
      <c r="A701" s="301" t="s">
        <v>3</v>
      </c>
      <c r="B701" s="253">
        <v>4520</v>
      </c>
      <c r="C701" s="254">
        <v>4520</v>
      </c>
      <c r="D701" s="254">
        <v>4520</v>
      </c>
      <c r="E701" s="254">
        <v>4520</v>
      </c>
      <c r="F701" s="254">
        <v>4520</v>
      </c>
      <c r="G701" s="254">
        <v>4520</v>
      </c>
      <c r="H701" s="253">
        <v>4520</v>
      </c>
      <c r="I701" s="467">
        <v>4520</v>
      </c>
      <c r="J701" s="467">
        <v>4520</v>
      </c>
      <c r="K701" s="254">
        <v>4520</v>
      </c>
      <c r="L701" s="254">
        <v>4520</v>
      </c>
      <c r="M701" s="255">
        <v>4520</v>
      </c>
      <c r="N701" s="253">
        <v>4520</v>
      </c>
      <c r="O701" s="254">
        <v>4520</v>
      </c>
      <c r="P701" s="254">
        <v>4520</v>
      </c>
      <c r="Q701" s="254">
        <v>4520</v>
      </c>
      <c r="R701" s="254">
        <v>4520</v>
      </c>
      <c r="S701" s="254">
        <v>4520</v>
      </c>
      <c r="T701" s="256">
        <v>4520</v>
      </c>
    </row>
    <row r="702" spans="1:23" s="522" customFormat="1" ht="12" customHeight="1" x14ac:dyDescent="0.2">
      <c r="A702" s="303" t="s">
        <v>6</v>
      </c>
      <c r="B702" s="258">
        <v>4642</v>
      </c>
      <c r="C702" s="259">
        <v>4776.25</v>
      </c>
      <c r="D702" s="259">
        <v>4574.4444444444443</v>
      </c>
      <c r="E702" s="259">
        <v>5061.4285714285716</v>
      </c>
      <c r="F702" s="259">
        <v>4946</v>
      </c>
      <c r="G702" s="259">
        <v>5100</v>
      </c>
      <c r="H702" s="258">
        <v>4719.333333333333</v>
      </c>
      <c r="I702" s="468">
        <v>4832.1428571428569</v>
      </c>
      <c r="J702" s="468">
        <v>4874.375</v>
      </c>
      <c r="K702" s="259">
        <v>4845</v>
      </c>
      <c r="L702" s="259">
        <v>4916</v>
      </c>
      <c r="M702" s="260">
        <v>5303.333333333333</v>
      </c>
      <c r="N702" s="258">
        <v>4637.333333333333</v>
      </c>
      <c r="O702" s="259">
        <v>4718.666666666667</v>
      </c>
      <c r="P702" s="259">
        <v>4817.333333333333</v>
      </c>
      <c r="Q702" s="259">
        <v>5325.7142857142853</v>
      </c>
      <c r="R702" s="259">
        <v>4945.7142857142853</v>
      </c>
      <c r="S702" s="259">
        <v>5330.588235294118</v>
      </c>
      <c r="T702" s="261">
        <v>4892.608695652174</v>
      </c>
    </row>
    <row r="703" spans="1:23" s="522" customFormat="1" ht="12" customHeight="1" x14ac:dyDescent="0.2">
      <c r="A703" s="226" t="s">
        <v>7</v>
      </c>
      <c r="B703" s="262">
        <v>93.333333333333329</v>
      </c>
      <c r="C703" s="263">
        <v>93.75</v>
      </c>
      <c r="D703" s="263">
        <v>94.444444444444443</v>
      </c>
      <c r="E703" s="263">
        <v>71.428571428571431</v>
      </c>
      <c r="F703" s="263">
        <v>80</v>
      </c>
      <c r="G703" s="263">
        <v>81.25</v>
      </c>
      <c r="H703" s="262">
        <v>86.666666666666671</v>
      </c>
      <c r="I703" s="469">
        <v>85.714285714285708</v>
      </c>
      <c r="J703" s="469">
        <v>93.75</v>
      </c>
      <c r="K703" s="469">
        <v>87.5</v>
      </c>
      <c r="L703" s="469">
        <v>100</v>
      </c>
      <c r="M703" s="264">
        <v>86.666666666666671</v>
      </c>
      <c r="N703" s="262">
        <v>93.333333333333329</v>
      </c>
      <c r="O703" s="263">
        <v>93.333333333333329</v>
      </c>
      <c r="P703" s="263">
        <v>100</v>
      </c>
      <c r="Q703" s="263">
        <v>85.714285714285708</v>
      </c>
      <c r="R703" s="263">
        <v>85.714285714285708</v>
      </c>
      <c r="S703" s="263">
        <v>76.470588235294116</v>
      </c>
      <c r="T703" s="265">
        <v>79.841897233201578</v>
      </c>
    </row>
    <row r="704" spans="1:23" s="522" customFormat="1" ht="12" customHeight="1" x14ac:dyDescent="0.2">
      <c r="A704" s="226" t="s">
        <v>8</v>
      </c>
      <c r="B704" s="266">
        <v>6.4661774527374774E-2</v>
      </c>
      <c r="C704" s="267">
        <v>5.9268864966948491E-2</v>
      </c>
      <c r="D704" s="267">
        <v>5.0889321401215624E-2</v>
      </c>
      <c r="E704" s="267">
        <v>8.4640128701776382E-2</v>
      </c>
      <c r="F704" s="267">
        <v>7.3962722944916626E-2</v>
      </c>
      <c r="G704" s="267">
        <v>7.2826707565777027E-2</v>
      </c>
      <c r="H704" s="266">
        <v>6.7516272903395153E-2</v>
      </c>
      <c r="I704" s="455">
        <v>7.7144445027261269E-2</v>
      </c>
      <c r="J704" s="455">
        <v>7.5242246527951223E-2</v>
      </c>
      <c r="K704" s="267">
        <v>6.5691766616468722E-2</v>
      </c>
      <c r="L704" s="267">
        <v>4.090528094282566E-2</v>
      </c>
      <c r="M704" s="268">
        <v>6.9505911248467875E-2</v>
      </c>
      <c r="N704" s="266">
        <v>8.4431038982729079E-2</v>
      </c>
      <c r="O704" s="267">
        <v>4.7114387721314543E-2</v>
      </c>
      <c r="P704" s="267">
        <v>3.4088144045288309E-2</v>
      </c>
      <c r="Q704" s="267">
        <v>7.1463778547931997E-2</v>
      </c>
      <c r="R704" s="267">
        <v>5.6463414581008307E-2</v>
      </c>
      <c r="S704" s="267">
        <v>8.0973814783807663E-2</v>
      </c>
      <c r="T704" s="269">
        <v>8.127700175361649E-2</v>
      </c>
    </row>
    <row r="705" spans="1:23" s="522" customFormat="1" ht="12" customHeight="1" x14ac:dyDescent="0.2">
      <c r="A705" s="303" t="s">
        <v>1</v>
      </c>
      <c r="B705" s="270">
        <f t="shared" ref="B705:T705" si="162">B702/B701*100-100</f>
        <v>2.699115044247776</v>
      </c>
      <c r="C705" s="271">
        <f t="shared" si="162"/>
        <v>5.6692477876106153</v>
      </c>
      <c r="D705" s="271">
        <f t="shared" si="162"/>
        <v>1.2045231071779767</v>
      </c>
      <c r="E705" s="271">
        <f t="shared" si="162"/>
        <v>11.978508217446276</v>
      </c>
      <c r="F705" s="271">
        <f t="shared" si="162"/>
        <v>9.4247787610619298</v>
      </c>
      <c r="G705" s="272">
        <f t="shared" si="162"/>
        <v>12.83185840707965</v>
      </c>
      <c r="H705" s="270">
        <f t="shared" si="162"/>
        <v>4.4100294985250628</v>
      </c>
      <c r="I705" s="271">
        <f t="shared" si="162"/>
        <v>6.9058154235145395</v>
      </c>
      <c r="J705" s="271">
        <f t="shared" si="162"/>
        <v>7.8401548672566435</v>
      </c>
      <c r="K705" s="271">
        <f t="shared" si="162"/>
        <v>7.1902654867256501</v>
      </c>
      <c r="L705" s="271">
        <f t="shared" si="162"/>
        <v>8.7610619469026432</v>
      </c>
      <c r="M705" s="272">
        <f t="shared" si="162"/>
        <v>17.330383480825958</v>
      </c>
      <c r="N705" s="456">
        <f t="shared" si="162"/>
        <v>2.5958702064896642</v>
      </c>
      <c r="O705" s="271">
        <f t="shared" si="162"/>
        <v>4.3952802359882099</v>
      </c>
      <c r="P705" s="271">
        <f t="shared" si="162"/>
        <v>6.5781710914454266</v>
      </c>
      <c r="Q705" s="271">
        <f t="shared" si="162"/>
        <v>17.825537294563844</v>
      </c>
      <c r="R705" s="271">
        <f t="shared" si="162"/>
        <v>9.4184576485461378</v>
      </c>
      <c r="S705" s="271">
        <f t="shared" si="162"/>
        <v>17.933368037480491</v>
      </c>
      <c r="T705" s="273">
        <f t="shared" si="162"/>
        <v>8.2435552135436723</v>
      </c>
    </row>
    <row r="706" spans="1:23" s="522" customFormat="1" ht="12" customHeight="1" thickBot="1" x14ac:dyDescent="0.25">
      <c r="A706" s="226" t="s">
        <v>27</v>
      </c>
      <c r="B706" s="479">
        <f t="shared" ref="B706:T706" si="163">B702-B689</f>
        <v>154.66666666666697</v>
      </c>
      <c r="C706" s="480">
        <f t="shared" si="163"/>
        <v>90.25</v>
      </c>
      <c r="D706" s="480">
        <f t="shared" si="163"/>
        <v>-319.93055555555566</v>
      </c>
      <c r="E706" s="480">
        <f t="shared" si="163"/>
        <v>-150</v>
      </c>
      <c r="F706" s="480">
        <f t="shared" si="163"/>
        <v>174</v>
      </c>
      <c r="G706" s="481">
        <f t="shared" si="163"/>
        <v>-54.66666666666697</v>
      </c>
      <c r="H706" s="479">
        <f t="shared" si="163"/>
        <v>47.568627450979875</v>
      </c>
      <c r="I706" s="480">
        <f t="shared" si="163"/>
        <v>-78.523809523810087</v>
      </c>
      <c r="J706" s="480">
        <f t="shared" si="163"/>
        <v>43.605769230769511</v>
      </c>
      <c r="K706" s="480">
        <f t="shared" si="163"/>
        <v>-197.5</v>
      </c>
      <c r="L706" s="480">
        <f t="shared" si="163"/>
        <v>103.64705882352973</v>
      </c>
      <c r="M706" s="481">
        <f t="shared" si="163"/>
        <v>29.761904761904589</v>
      </c>
      <c r="N706" s="482">
        <f t="shared" si="163"/>
        <v>50.45833333333303</v>
      </c>
      <c r="O706" s="480">
        <f t="shared" si="163"/>
        <v>-6.6274509803915862</v>
      </c>
      <c r="P706" s="480">
        <f t="shared" si="163"/>
        <v>189.83333333333303</v>
      </c>
      <c r="Q706" s="480">
        <f t="shared" si="163"/>
        <v>286.96428571428532</v>
      </c>
      <c r="R706" s="480">
        <f t="shared" si="163"/>
        <v>130.71428571428532</v>
      </c>
      <c r="S706" s="480">
        <f t="shared" si="163"/>
        <v>241.25490196078499</v>
      </c>
      <c r="T706" s="483">
        <f t="shared" si="163"/>
        <v>51.040068201193208</v>
      </c>
    </row>
    <row r="707" spans="1:23" s="522" customFormat="1" ht="12" customHeight="1" x14ac:dyDescent="0.2">
      <c r="A707" s="308" t="s">
        <v>52</v>
      </c>
      <c r="B707" s="280">
        <v>54</v>
      </c>
      <c r="C707" s="281">
        <v>57</v>
      </c>
      <c r="D707" s="281">
        <v>57</v>
      </c>
      <c r="E707" s="281">
        <v>14</v>
      </c>
      <c r="F707" s="281">
        <v>56</v>
      </c>
      <c r="G707" s="282">
        <v>56</v>
      </c>
      <c r="H707" s="280">
        <v>55</v>
      </c>
      <c r="I707" s="281">
        <v>56</v>
      </c>
      <c r="J707" s="281">
        <v>56</v>
      </c>
      <c r="K707" s="281">
        <v>12</v>
      </c>
      <c r="L707" s="281">
        <v>55</v>
      </c>
      <c r="M707" s="282">
        <v>56</v>
      </c>
      <c r="N707" s="458">
        <v>54</v>
      </c>
      <c r="O707" s="281">
        <v>56</v>
      </c>
      <c r="P707" s="281">
        <v>57</v>
      </c>
      <c r="Q707" s="281">
        <v>15</v>
      </c>
      <c r="R707" s="281">
        <v>56</v>
      </c>
      <c r="S707" s="328">
        <v>58</v>
      </c>
      <c r="T707" s="329">
        <f>SUM(B707:S707)</f>
        <v>880</v>
      </c>
      <c r="U707" s="522" t="s">
        <v>56</v>
      </c>
      <c r="V707" s="330">
        <f>T694-T707</f>
        <v>2</v>
      </c>
      <c r="W707" s="331">
        <f>V707/T694</f>
        <v>2.2675736961451248E-3</v>
      </c>
    </row>
    <row r="708" spans="1:23" s="522" customFormat="1" ht="12" customHeight="1" x14ac:dyDescent="0.2">
      <c r="A708" s="308" t="s">
        <v>28</v>
      </c>
      <c r="B708" s="231">
        <v>146</v>
      </c>
      <c r="C708" s="289">
        <v>145.5</v>
      </c>
      <c r="D708" s="289">
        <v>144.5</v>
      </c>
      <c r="E708" s="289">
        <v>145.5</v>
      </c>
      <c r="F708" s="289">
        <v>144.5</v>
      </c>
      <c r="G708" s="232">
        <v>142.5</v>
      </c>
      <c r="H708" s="231">
        <v>144</v>
      </c>
      <c r="I708" s="289">
        <v>143.5</v>
      </c>
      <c r="J708" s="289">
        <v>142</v>
      </c>
      <c r="K708" s="289">
        <v>145</v>
      </c>
      <c r="L708" s="289">
        <v>142.5</v>
      </c>
      <c r="M708" s="232">
        <v>141.5</v>
      </c>
      <c r="N708" s="459">
        <v>146</v>
      </c>
      <c r="O708" s="289">
        <v>145</v>
      </c>
      <c r="P708" s="289">
        <v>144.5</v>
      </c>
      <c r="Q708" s="289">
        <v>146.5</v>
      </c>
      <c r="R708" s="289">
        <v>142</v>
      </c>
      <c r="S708" s="289">
        <v>142.5</v>
      </c>
      <c r="T708" s="235"/>
      <c r="U708" s="522" t="s">
        <v>57</v>
      </c>
      <c r="V708" s="522">
        <v>143.81</v>
      </c>
    </row>
    <row r="709" spans="1:23" s="522" customFormat="1" ht="12" customHeight="1" thickBot="1" x14ac:dyDescent="0.25">
      <c r="A709" s="311" t="s">
        <v>26</v>
      </c>
      <c r="B709" s="229">
        <f t="shared" ref="B709:S709" si="164">B708-B695</f>
        <v>0</v>
      </c>
      <c r="C709" s="230">
        <f t="shared" si="164"/>
        <v>0</v>
      </c>
      <c r="D709" s="230">
        <f t="shared" si="164"/>
        <v>0</v>
      </c>
      <c r="E709" s="230">
        <f t="shared" si="164"/>
        <v>0</v>
      </c>
      <c r="F709" s="230">
        <f t="shared" si="164"/>
        <v>0</v>
      </c>
      <c r="G709" s="466">
        <f t="shared" si="164"/>
        <v>0</v>
      </c>
      <c r="H709" s="229">
        <f t="shared" si="164"/>
        <v>0</v>
      </c>
      <c r="I709" s="230">
        <f t="shared" si="164"/>
        <v>0</v>
      </c>
      <c r="J709" s="230">
        <f t="shared" si="164"/>
        <v>0</v>
      </c>
      <c r="K709" s="230">
        <f t="shared" si="164"/>
        <v>0</v>
      </c>
      <c r="L709" s="230">
        <f t="shared" si="164"/>
        <v>0</v>
      </c>
      <c r="M709" s="466">
        <f t="shared" si="164"/>
        <v>0</v>
      </c>
      <c r="N709" s="460">
        <f t="shared" si="164"/>
        <v>0</v>
      </c>
      <c r="O709" s="230">
        <f t="shared" si="164"/>
        <v>0</v>
      </c>
      <c r="P709" s="230">
        <f t="shared" si="164"/>
        <v>0</v>
      </c>
      <c r="Q709" s="230">
        <f t="shared" si="164"/>
        <v>0</v>
      </c>
      <c r="R709" s="230">
        <f t="shared" si="164"/>
        <v>0</v>
      </c>
      <c r="S709" s="230">
        <f t="shared" si="164"/>
        <v>0</v>
      </c>
      <c r="T709" s="236"/>
      <c r="U709" s="522" t="s">
        <v>26</v>
      </c>
      <c r="V709" s="522">
        <f>V708-V695</f>
        <v>1.1999999999999886</v>
      </c>
    </row>
    <row r="711" spans="1:23" ht="13.5" thickBot="1" x14ac:dyDescent="0.25"/>
    <row r="712" spans="1:23" s="523" customFormat="1" ht="12" customHeight="1" thickBot="1" x14ac:dyDescent="0.25">
      <c r="A712" s="295" t="s">
        <v>181</v>
      </c>
      <c r="B712" s="529" t="s">
        <v>53</v>
      </c>
      <c r="C712" s="530"/>
      <c r="D712" s="530"/>
      <c r="E712" s="530"/>
      <c r="F712" s="530"/>
      <c r="G712" s="531"/>
      <c r="H712" s="529" t="s">
        <v>53</v>
      </c>
      <c r="I712" s="530"/>
      <c r="J712" s="530"/>
      <c r="K712" s="530"/>
      <c r="L712" s="530"/>
      <c r="M712" s="531"/>
      <c r="N712" s="529" t="s">
        <v>53</v>
      </c>
      <c r="O712" s="530"/>
      <c r="P712" s="530"/>
      <c r="Q712" s="530"/>
      <c r="R712" s="530"/>
      <c r="S712" s="531"/>
      <c r="T712" s="313" t="s">
        <v>0</v>
      </c>
    </row>
    <row r="713" spans="1:23" s="523" customFormat="1" ht="12" customHeight="1" x14ac:dyDescent="0.2">
      <c r="A713" s="226" t="s">
        <v>54</v>
      </c>
      <c r="B713" s="315">
        <v>1</v>
      </c>
      <c r="C713" s="451">
        <v>2</v>
      </c>
      <c r="D713" s="451">
        <v>3</v>
      </c>
      <c r="E713" s="451">
        <v>4</v>
      </c>
      <c r="F713" s="451">
        <v>5</v>
      </c>
      <c r="G713" s="461">
        <v>6</v>
      </c>
      <c r="H713" s="315">
        <v>7</v>
      </c>
      <c r="I713" s="451">
        <v>8</v>
      </c>
      <c r="J713" s="451">
        <v>9</v>
      </c>
      <c r="K713" s="451">
        <v>10</v>
      </c>
      <c r="L713" s="451">
        <v>11</v>
      </c>
      <c r="M713" s="461">
        <v>12</v>
      </c>
      <c r="N713" s="451">
        <v>13</v>
      </c>
      <c r="O713" s="451">
        <v>14</v>
      </c>
      <c r="P713" s="451">
        <v>15</v>
      </c>
      <c r="Q713" s="451">
        <v>16</v>
      </c>
      <c r="R713" s="451">
        <v>17</v>
      </c>
      <c r="S713" s="451">
        <v>18</v>
      </c>
      <c r="T713" s="237"/>
    </row>
    <row r="714" spans="1:23" s="523" customFormat="1" ht="12" customHeight="1" x14ac:dyDescent="0.2">
      <c r="A714" s="301" t="s">
        <v>3</v>
      </c>
      <c r="B714" s="253">
        <v>4535</v>
      </c>
      <c r="C714" s="254">
        <v>4535</v>
      </c>
      <c r="D714" s="254">
        <v>4535</v>
      </c>
      <c r="E714" s="254">
        <v>4535</v>
      </c>
      <c r="F714" s="254">
        <v>4535</v>
      </c>
      <c r="G714" s="254">
        <v>4535</v>
      </c>
      <c r="H714" s="253">
        <v>4535</v>
      </c>
      <c r="I714" s="467">
        <v>4535</v>
      </c>
      <c r="J714" s="467">
        <v>4535</v>
      </c>
      <c r="K714" s="254">
        <v>4535</v>
      </c>
      <c r="L714" s="254">
        <v>4535</v>
      </c>
      <c r="M714" s="255">
        <v>4535</v>
      </c>
      <c r="N714" s="253">
        <v>4535</v>
      </c>
      <c r="O714" s="254">
        <v>4535</v>
      </c>
      <c r="P714" s="254">
        <v>4535</v>
      </c>
      <c r="Q714" s="254">
        <v>4535</v>
      </c>
      <c r="R714" s="254">
        <v>4535</v>
      </c>
      <c r="S714" s="254">
        <v>4535</v>
      </c>
      <c r="T714" s="256">
        <v>4535</v>
      </c>
    </row>
    <row r="715" spans="1:23" s="523" customFormat="1" ht="12" customHeight="1" x14ac:dyDescent="0.2">
      <c r="A715" s="303" t="s">
        <v>6</v>
      </c>
      <c r="B715" s="258">
        <v>4682.5</v>
      </c>
      <c r="C715" s="259">
        <v>4663.333333333333</v>
      </c>
      <c r="D715" s="259">
        <v>4817.5</v>
      </c>
      <c r="E715" s="259">
        <v>5044.2857142857147</v>
      </c>
      <c r="F715" s="259">
        <v>4850.666666666667</v>
      </c>
      <c r="G715" s="259">
        <v>5099.375</v>
      </c>
      <c r="H715" s="258">
        <v>4816</v>
      </c>
      <c r="I715" s="468">
        <v>4808.666666666667</v>
      </c>
      <c r="J715" s="468">
        <v>4772</v>
      </c>
      <c r="K715" s="259">
        <v>5308.5714285714284</v>
      </c>
      <c r="L715" s="259">
        <v>4876.25</v>
      </c>
      <c r="M715" s="260">
        <v>5253.333333333333</v>
      </c>
      <c r="N715" s="258">
        <v>4423.0769230769229</v>
      </c>
      <c r="O715" s="259">
        <v>4896</v>
      </c>
      <c r="P715" s="259">
        <v>4811.333333333333</v>
      </c>
      <c r="Q715" s="259">
        <v>5230</v>
      </c>
      <c r="R715" s="259">
        <v>4930</v>
      </c>
      <c r="S715" s="259">
        <v>5265.333333333333</v>
      </c>
      <c r="T715" s="261">
        <v>4894.5748987854249</v>
      </c>
    </row>
    <row r="716" spans="1:23" s="523" customFormat="1" ht="12" customHeight="1" x14ac:dyDescent="0.2">
      <c r="A716" s="226" t="s">
        <v>7</v>
      </c>
      <c r="B716" s="262">
        <v>100</v>
      </c>
      <c r="C716" s="263">
        <v>86.666666666666671</v>
      </c>
      <c r="D716" s="263">
        <v>100</v>
      </c>
      <c r="E716" s="263">
        <v>100</v>
      </c>
      <c r="F716" s="263">
        <v>100</v>
      </c>
      <c r="G716" s="263">
        <v>100</v>
      </c>
      <c r="H716" s="262">
        <v>80</v>
      </c>
      <c r="I716" s="469">
        <v>80</v>
      </c>
      <c r="J716" s="469">
        <v>100</v>
      </c>
      <c r="K716" s="469">
        <v>100</v>
      </c>
      <c r="L716" s="469">
        <v>100</v>
      </c>
      <c r="M716" s="264">
        <v>93.333333333333329</v>
      </c>
      <c r="N716" s="262">
        <v>100</v>
      </c>
      <c r="O716" s="263">
        <v>93.333333333333329</v>
      </c>
      <c r="P716" s="263">
        <v>93.333333333333329</v>
      </c>
      <c r="Q716" s="263">
        <v>66.666666666666671</v>
      </c>
      <c r="R716" s="263">
        <v>86.666666666666671</v>
      </c>
      <c r="S716" s="263">
        <v>66.666666666666671</v>
      </c>
      <c r="T716" s="265">
        <v>83.805668016194332</v>
      </c>
    </row>
    <row r="717" spans="1:23" s="523" customFormat="1" ht="12" customHeight="1" x14ac:dyDescent="0.2">
      <c r="A717" s="226" t="s">
        <v>8</v>
      </c>
      <c r="B717" s="266">
        <v>3.8429879152008774E-2</v>
      </c>
      <c r="C717" s="267">
        <v>5.761807858517308E-2</v>
      </c>
      <c r="D717" s="267">
        <v>4.6914709859012207E-2</v>
      </c>
      <c r="E717" s="267">
        <v>5.272651793208126E-2</v>
      </c>
      <c r="F717" s="267">
        <v>5.2868868589646803E-2</v>
      </c>
      <c r="G717" s="267">
        <v>5.3738286723501734E-2</v>
      </c>
      <c r="H717" s="266">
        <v>7.7728469400322686E-2</v>
      </c>
      <c r="I717" s="455">
        <v>6.872418897662208E-2</v>
      </c>
      <c r="J717" s="455">
        <v>4.3898135073468202E-2</v>
      </c>
      <c r="K717" s="267">
        <v>3.5161427278924968E-2</v>
      </c>
      <c r="L717" s="267">
        <v>4.0808728316561078E-2</v>
      </c>
      <c r="M717" s="268">
        <v>5.9633868770330056E-2</v>
      </c>
      <c r="N717" s="266">
        <v>4.3546381417904186E-2</v>
      </c>
      <c r="O717" s="267">
        <v>5.2104287937274792E-2</v>
      </c>
      <c r="P717" s="267">
        <v>4.6604141299964742E-2</v>
      </c>
      <c r="Q717" s="267">
        <v>9.9426386233269604E-2</v>
      </c>
      <c r="R717" s="267">
        <v>6.1265218105974149E-2</v>
      </c>
      <c r="S717" s="267">
        <v>8.854733326516355E-2</v>
      </c>
      <c r="T717" s="269">
        <v>7.3654292177466801E-2</v>
      </c>
    </row>
    <row r="718" spans="1:23" s="523" customFormat="1" ht="12" customHeight="1" x14ac:dyDescent="0.2">
      <c r="A718" s="303" t="s">
        <v>1</v>
      </c>
      <c r="B718" s="270">
        <f t="shared" ref="B718:T718" si="165">B715/B714*100-100</f>
        <v>3.2524807056229434</v>
      </c>
      <c r="C718" s="271">
        <f t="shared" si="165"/>
        <v>2.8298419698640203</v>
      </c>
      <c r="D718" s="271">
        <f t="shared" si="165"/>
        <v>6.2293274531422185</v>
      </c>
      <c r="E718" s="271">
        <f t="shared" si="165"/>
        <v>11.230114978736822</v>
      </c>
      <c r="F718" s="271">
        <f t="shared" si="165"/>
        <v>6.9606762219772236</v>
      </c>
      <c r="G718" s="272">
        <f t="shared" si="165"/>
        <v>12.444873208379278</v>
      </c>
      <c r="H718" s="270">
        <f t="shared" si="165"/>
        <v>6.1962513781697908</v>
      </c>
      <c r="I718" s="271">
        <f t="shared" si="165"/>
        <v>6.034546122748992</v>
      </c>
      <c r="J718" s="271">
        <f t="shared" si="165"/>
        <v>5.2260198456449984</v>
      </c>
      <c r="K718" s="271">
        <f t="shared" si="165"/>
        <v>17.057804378642302</v>
      </c>
      <c r="L718" s="271">
        <f t="shared" si="165"/>
        <v>7.524807056229335</v>
      </c>
      <c r="M718" s="272">
        <f t="shared" si="165"/>
        <v>15.839764792355737</v>
      </c>
      <c r="N718" s="456">
        <f t="shared" si="165"/>
        <v>-2.467984055635668</v>
      </c>
      <c r="O718" s="271">
        <f t="shared" si="165"/>
        <v>7.9603087100330754</v>
      </c>
      <c r="P718" s="271">
        <f t="shared" si="165"/>
        <v>6.0933480338110968</v>
      </c>
      <c r="Q718" s="271">
        <f t="shared" si="165"/>
        <v>15.32524807056231</v>
      </c>
      <c r="R718" s="271">
        <f t="shared" si="165"/>
        <v>8.7100330760749642</v>
      </c>
      <c r="S718" s="271">
        <f t="shared" si="165"/>
        <v>16.104373392135244</v>
      </c>
      <c r="T718" s="273">
        <f t="shared" si="165"/>
        <v>7.9288842069553453</v>
      </c>
    </row>
    <row r="719" spans="1:23" s="523" customFormat="1" ht="12" customHeight="1" thickBot="1" x14ac:dyDescent="0.25">
      <c r="A719" s="226" t="s">
        <v>27</v>
      </c>
      <c r="B719" s="479">
        <f t="shared" ref="B719:T719" si="166">B715-B702</f>
        <v>40.5</v>
      </c>
      <c r="C719" s="480">
        <f t="shared" si="166"/>
        <v>-112.91666666666697</v>
      </c>
      <c r="D719" s="480">
        <f t="shared" si="166"/>
        <v>243.05555555555566</v>
      </c>
      <c r="E719" s="480">
        <f t="shared" si="166"/>
        <v>-17.142857142856883</v>
      </c>
      <c r="F719" s="480">
        <f t="shared" si="166"/>
        <v>-95.33333333333303</v>
      </c>
      <c r="G719" s="481">
        <f t="shared" si="166"/>
        <v>-0.625</v>
      </c>
      <c r="H719" s="479">
        <f t="shared" si="166"/>
        <v>96.66666666666697</v>
      </c>
      <c r="I719" s="480">
        <f t="shared" si="166"/>
        <v>-23.476190476189913</v>
      </c>
      <c r="J719" s="480">
        <f t="shared" si="166"/>
        <v>-102.375</v>
      </c>
      <c r="K719" s="480">
        <f t="shared" si="166"/>
        <v>463.57142857142844</v>
      </c>
      <c r="L719" s="480">
        <f t="shared" si="166"/>
        <v>-39.75</v>
      </c>
      <c r="M719" s="481">
        <f t="shared" si="166"/>
        <v>-50</v>
      </c>
      <c r="N719" s="482">
        <f t="shared" si="166"/>
        <v>-214.25641025641016</v>
      </c>
      <c r="O719" s="480">
        <f t="shared" si="166"/>
        <v>177.33333333333303</v>
      </c>
      <c r="P719" s="480">
        <f t="shared" si="166"/>
        <v>-6</v>
      </c>
      <c r="Q719" s="480">
        <f t="shared" si="166"/>
        <v>-95.714285714285325</v>
      </c>
      <c r="R719" s="480">
        <f t="shared" si="166"/>
        <v>-15.714285714285325</v>
      </c>
      <c r="S719" s="480">
        <f t="shared" si="166"/>
        <v>-65.254901960784991</v>
      </c>
      <c r="T719" s="483">
        <f t="shared" si="166"/>
        <v>1.9662031332509287</v>
      </c>
    </row>
    <row r="720" spans="1:23" s="523" customFormat="1" ht="12" customHeight="1" x14ac:dyDescent="0.2">
      <c r="A720" s="308" t="s">
        <v>52</v>
      </c>
      <c r="B720" s="280">
        <v>54</v>
      </c>
      <c r="C720" s="281">
        <v>57</v>
      </c>
      <c r="D720" s="281">
        <v>57</v>
      </c>
      <c r="E720" s="281">
        <v>14</v>
      </c>
      <c r="F720" s="281">
        <v>56</v>
      </c>
      <c r="G720" s="282">
        <v>56</v>
      </c>
      <c r="H720" s="280">
        <v>55</v>
      </c>
      <c r="I720" s="281">
        <v>56</v>
      </c>
      <c r="J720" s="281">
        <v>56</v>
      </c>
      <c r="K720" s="281">
        <v>12</v>
      </c>
      <c r="L720" s="281">
        <v>55</v>
      </c>
      <c r="M720" s="282">
        <v>56</v>
      </c>
      <c r="N720" s="458">
        <v>54</v>
      </c>
      <c r="O720" s="281">
        <v>56</v>
      </c>
      <c r="P720" s="281">
        <v>57</v>
      </c>
      <c r="Q720" s="281">
        <v>15</v>
      </c>
      <c r="R720" s="281">
        <v>56</v>
      </c>
      <c r="S720" s="328">
        <v>57</v>
      </c>
      <c r="T720" s="329">
        <f>SUM(B720:S720)</f>
        <v>879</v>
      </c>
      <c r="U720" s="523" t="s">
        <v>56</v>
      </c>
      <c r="V720" s="330">
        <f>T707-T720</f>
        <v>1</v>
      </c>
      <c r="W720" s="331">
        <f>V720/T707</f>
        <v>1.1363636363636363E-3</v>
      </c>
    </row>
    <row r="721" spans="1:22" s="523" customFormat="1" ht="12" customHeight="1" x14ac:dyDescent="0.2">
      <c r="A721" s="308" t="s">
        <v>28</v>
      </c>
      <c r="B721" s="231">
        <v>146</v>
      </c>
      <c r="C721" s="289">
        <v>145.5</v>
      </c>
      <c r="D721" s="289">
        <v>144.5</v>
      </c>
      <c r="E721" s="289">
        <v>145.5</v>
      </c>
      <c r="F721" s="289">
        <v>144.5</v>
      </c>
      <c r="G721" s="232">
        <v>142.5</v>
      </c>
      <c r="H721" s="231">
        <v>144</v>
      </c>
      <c r="I721" s="289">
        <v>143.5</v>
      </c>
      <c r="J721" s="289">
        <v>142</v>
      </c>
      <c r="K721" s="289">
        <v>145</v>
      </c>
      <c r="L721" s="289">
        <v>142.5</v>
      </c>
      <c r="M721" s="232">
        <v>141.5</v>
      </c>
      <c r="N721" s="459">
        <v>146</v>
      </c>
      <c r="O721" s="289">
        <v>145</v>
      </c>
      <c r="P721" s="289">
        <v>144.5</v>
      </c>
      <c r="Q721" s="289">
        <v>146.5</v>
      </c>
      <c r="R721" s="289">
        <v>142</v>
      </c>
      <c r="S721" s="289">
        <v>142.5</v>
      </c>
      <c r="T721" s="235"/>
      <c r="U721" s="523" t="s">
        <v>57</v>
      </c>
      <c r="V721" s="523">
        <v>143.81</v>
      </c>
    </row>
    <row r="722" spans="1:22" s="523" customFormat="1" ht="12" customHeight="1" thickBot="1" x14ac:dyDescent="0.25">
      <c r="A722" s="311" t="s">
        <v>26</v>
      </c>
      <c r="B722" s="229">
        <f t="shared" ref="B722:S722" si="167">B721-B708</f>
        <v>0</v>
      </c>
      <c r="C722" s="230">
        <f t="shared" si="167"/>
        <v>0</v>
      </c>
      <c r="D722" s="230">
        <f t="shared" si="167"/>
        <v>0</v>
      </c>
      <c r="E722" s="230">
        <f t="shared" si="167"/>
        <v>0</v>
      </c>
      <c r="F722" s="230">
        <f t="shared" si="167"/>
        <v>0</v>
      </c>
      <c r="G722" s="466">
        <f t="shared" si="167"/>
        <v>0</v>
      </c>
      <c r="H722" s="229">
        <f t="shared" si="167"/>
        <v>0</v>
      </c>
      <c r="I722" s="230">
        <f t="shared" si="167"/>
        <v>0</v>
      </c>
      <c r="J722" s="230">
        <f t="shared" si="167"/>
        <v>0</v>
      </c>
      <c r="K722" s="230">
        <f t="shared" si="167"/>
        <v>0</v>
      </c>
      <c r="L722" s="230">
        <f t="shared" si="167"/>
        <v>0</v>
      </c>
      <c r="M722" s="466">
        <f t="shared" si="167"/>
        <v>0</v>
      </c>
      <c r="N722" s="460">
        <f t="shared" si="167"/>
        <v>0</v>
      </c>
      <c r="O722" s="230">
        <f t="shared" si="167"/>
        <v>0</v>
      </c>
      <c r="P722" s="230">
        <f t="shared" si="167"/>
        <v>0</v>
      </c>
      <c r="Q722" s="230">
        <f t="shared" si="167"/>
        <v>0</v>
      </c>
      <c r="R722" s="230">
        <f t="shared" si="167"/>
        <v>0</v>
      </c>
      <c r="S722" s="230">
        <f t="shared" si="167"/>
        <v>0</v>
      </c>
      <c r="T722" s="236"/>
      <c r="U722" s="523" t="s">
        <v>26</v>
      </c>
      <c r="V722" s="523">
        <f>V721-V708</f>
        <v>0</v>
      </c>
    </row>
  </sheetData>
  <mergeCells count="121">
    <mergeCell ref="B699:G699"/>
    <mergeCell ref="H699:M699"/>
    <mergeCell ref="N699:S699"/>
    <mergeCell ref="B686:G686"/>
    <mergeCell ref="H686:M686"/>
    <mergeCell ref="N686:S686"/>
    <mergeCell ref="B673:G673"/>
    <mergeCell ref="H673:M673"/>
    <mergeCell ref="N673:S673"/>
    <mergeCell ref="H556:M556"/>
    <mergeCell ref="N556:S556"/>
    <mergeCell ref="B543:G543"/>
    <mergeCell ref="B621:G621"/>
    <mergeCell ref="H621:M621"/>
    <mergeCell ref="N621:S621"/>
    <mergeCell ref="B660:G660"/>
    <mergeCell ref="H660:M660"/>
    <mergeCell ref="N660:S660"/>
    <mergeCell ref="B608:G608"/>
    <mergeCell ref="H608:M608"/>
    <mergeCell ref="N608:S608"/>
    <mergeCell ref="B647:G647"/>
    <mergeCell ref="H647:M647"/>
    <mergeCell ref="N647:S647"/>
    <mergeCell ref="B634:G634"/>
    <mergeCell ref="H634:M634"/>
    <mergeCell ref="N634:S634"/>
    <mergeCell ref="B296:G296"/>
    <mergeCell ref="H296:M296"/>
    <mergeCell ref="B309:G309"/>
    <mergeCell ref="H309:M309"/>
    <mergeCell ref="N296:S296"/>
    <mergeCell ref="N491:S491"/>
    <mergeCell ref="B478:G478"/>
    <mergeCell ref="H478:M478"/>
    <mergeCell ref="N478:S478"/>
    <mergeCell ref="H400:M400"/>
    <mergeCell ref="B439:G439"/>
    <mergeCell ref="H439:M439"/>
    <mergeCell ref="H452:M452"/>
    <mergeCell ref="N452:S452"/>
    <mergeCell ref="N426:S426"/>
    <mergeCell ref="B426:G426"/>
    <mergeCell ref="B413:G413"/>
    <mergeCell ref="H413:M413"/>
    <mergeCell ref="N413:S413"/>
    <mergeCell ref="B452:G452"/>
    <mergeCell ref="N374:S374"/>
    <mergeCell ref="B387:G387"/>
    <mergeCell ref="H387:M387"/>
    <mergeCell ref="N387:S387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178:F178"/>
    <mergeCell ref="B165:F165"/>
    <mergeCell ref="B152:F152"/>
    <mergeCell ref="B230:F230"/>
    <mergeCell ref="B217:F217"/>
    <mergeCell ref="B204:F204"/>
    <mergeCell ref="N309:S309"/>
    <mergeCell ref="B361:G361"/>
    <mergeCell ref="H361:M361"/>
    <mergeCell ref="N361:S361"/>
    <mergeCell ref="B322:G322"/>
    <mergeCell ref="H322:M322"/>
    <mergeCell ref="N322:S322"/>
    <mergeCell ref="B348:G348"/>
    <mergeCell ref="H348:M348"/>
    <mergeCell ref="N348:S348"/>
    <mergeCell ref="B335:G335"/>
    <mergeCell ref="H335:M335"/>
    <mergeCell ref="N335:S335"/>
    <mergeCell ref="B191:F191"/>
    <mergeCell ref="B256:F256"/>
    <mergeCell ref="B243:F243"/>
    <mergeCell ref="B282:F282"/>
    <mergeCell ref="B269:F269"/>
    <mergeCell ref="B491:G491"/>
    <mergeCell ref="H491:M491"/>
    <mergeCell ref="B374:G374"/>
    <mergeCell ref="H374:M374"/>
    <mergeCell ref="B400:G400"/>
    <mergeCell ref="N400:S400"/>
    <mergeCell ref="N439:S439"/>
    <mergeCell ref="H426:M426"/>
    <mergeCell ref="B465:G465"/>
    <mergeCell ref="H465:M465"/>
    <mergeCell ref="N465:S465"/>
    <mergeCell ref="B712:G712"/>
    <mergeCell ref="H712:M712"/>
    <mergeCell ref="N712:S712"/>
    <mergeCell ref="B504:G504"/>
    <mergeCell ref="H504:M504"/>
    <mergeCell ref="N504:S504"/>
    <mergeCell ref="B517:G517"/>
    <mergeCell ref="H517:M517"/>
    <mergeCell ref="N517:S517"/>
    <mergeCell ref="B530:G530"/>
    <mergeCell ref="H530:M530"/>
    <mergeCell ref="N530:S530"/>
    <mergeCell ref="H543:M543"/>
    <mergeCell ref="N543:S543"/>
    <mergeCell ref="B582:G582"/>
    <mergeCell ref="H582:M582"/>
    <mergeCell ref="N582:S582"/>
    <mergeCell ref="B595:G595"/>
    <mergeCell ref="H595:M595"/>
    <mergeCell ref="N595:S595"/>
    <mergeCell ref="B569:G569"/>
    <mergeCell ref="H569:M569"/>
    <mergeCell ref="N569:S569"/>
    <mergeCell ref="B556:G55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U671"/>
  <sheetViews>
    <sheetView showGridLines="0" topLeftCell="A638" zoomScale="73" zoomScaleNormal="73" workbookViewId="0">
      <selection activeCell="K671" sqref="K671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529" t="s">
        <v>50</v>
      </c>
      <c r="C9" s="530"/>
      <c r="D9" s="530"/>
      <c r="E9" s="530"/>
      <c r="F9" s="530"/>
      <c r="G9" s="531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529" t="s">
        <v>50</v>
      </c>
      <c r="C23" s="530"/>
      <c r="D23" s="530"/>
      <c r="E23" s="530"/>
      <c r="F23" s="530"/>
      <c r="G23" s="531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529" t="s">
        <v>50</v>
      </c>
      <c r="C38" s="530"/>
      <c r="D38" s="530"/>
      <c r="E38" s="530"/>
      <c r="F38" s="530"/>
      <c r="G38" s="531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529" t="s">
        <v>50</v>
      </c>
      <c r="C54" s="530"/>
      <c r="D54" s="530"/>
      <c r="E54" s="530"/>
      <c r="F54" s="530"/>
      <c r="G54" s="530"/>
      <c r="H54" s="531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529" t="s">
        <v>50</v>
      </c>
      <c r="C69" s="530"/>
      <c r="D69" s="530"/>
      <c r="E69" s="530"/>
      <c r="F69" s="530"/>
      <c r="G69" s="530"/>
      <c r="H69" s="531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529" t="s">
        <v>50</v>
      </c>
      <c r="C83" s="530"/>
      <c r="D83" s="530"/>
      <c r="E83" s="530"/>
      <c r="F83" s="530"/>
      <c r="G83" s="530"/>
      <c r="H83" s="531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529" t="s">
        <v>50</v>
      </c>
      <c r="C98" s="530"/>
      <c r="D98" s="530"/>
      <c r="E98" s="530"/>
      <c r="F98" s="530"/>
      <c r="G98" s="530"/>
      <c r="H98" s="531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529" t="s">
        <v>50</v>
      </c>
      <c r="C112" s="530"/>
      <c r="D112" s="530"/>
      <c r="E112" s="530"/>
      <c r="F112" s="530"/>
      <c r="G112" s="530"/>
      <c r="H112" s="531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529" t="s">
        <v>50</v>
      </c>
      <c r="C126" s="530"/>
      <c r="D126" s="530"/>
      <c r="E126" s="530"/>
      <c r="F126" s="530"/>
      <c r="G126" s="530"/>
      <c r="H126" s="531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529" t="s">
        <v>50</v>
      </c>
      <c r="C140" s="530"/>
      <c r="D140" s="530"/>
      <c r="E140" s="530"/>
      <c r="F140" s="530"/>
      <c r="G140" s="530"/>
      <c r="H140" s="531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529" t="s">
        <v>50</v>
      </c>
      <c r="C154" s="530"/>
      <c r="D154" s="530"/>
      <c r="E154" s="530"/>
      <c r="F154" s="530"/>
      <c r="G154" s="530"/>
      <c r="H154" s="531"/>
      <c r="I154" s="312" t="s">
        <v>0</v>
      </c>
      <c r="M154" s="559" t="s">
        <v>88</v>
      </c>
      <c r="N154" s="559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529" t="s">
        <v>50</v>
      </c>
      <c r="C169" s="530"/>
      <c r="D169" s="530"/>
      <c r="E169" s="530"/>
      <c r="F169" s="530"/>
      <c r="G169" s="530"/>
      <c r="H169" s="530"/>
      <c r="I169" s="531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529" t="s">
        <v>50</v>
      </c>
      <c r="C183" s="530"/>
      <c r="D183" s="530"/>
      <c r="E183" s="530"/>
      <c r="F183" s="530"/>
      <c r="G183" s="530"/>
      <c r="H183" s="530"/>
      <c r="I183" s="531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529" t="s">
        <v>50</v>
      </c>
      <c r="C197" s="530"/>
      <c r="D197" s="530"/>
      <c r="E197" s="530"/>
      <c r="F197" s="530"/>
      <c r="G197" s="530"/>
      <c r="H197" s="530"/>
      <c r="I197" s="531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529" t="s">
        <v>50</v>
      </c>
      <c r="C211" s="530"/>
      <c r="D211" s="530"/>
      <c r="E211" s="530"/>
      <c r="F211" s="530"/>
      <c r="G211" s="530"/>
      <c r="H211" s="530"/>
      <c r="I211" s="531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529" t="s">
        <v>50</v>
      </c>
      <c r="C226" s="530"/>
      <c r="D226" s="530"/>
      <c r="E226" s="530"/>
      <c r="F226" s="530"/>
      <c r="G226" s="531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529" t="s">
        <v>50</v>
      </c>
      <c r="C240" s="530"/>
      <c r="D240" s="530"/>
      <c r="E240" s="530"/>
      <c r="F240" s="530"/>
      <c r="G240" s="531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  <row r="253" spans="1:11" ht="13.5" thickBot="1" x14ac:dyDescent="0.25"/>
    <row r="254" spans="1:11" s="415" customFormat="1" ht="13.5" thickBot="1" x14ac:dyDescent="0.25">
      <c r="A254" s="295" t="s">
        <v>104</v>
      </c>
      <c r="B254" s="529" t="s">
        <v>50</v>
      </c>
      <c r="C254" s="530"/>
      <c r="D254" s="530"/>
      <c r="E254" s="530"/>
      <c r="F254" s="530"/>
      <c r="G254" s="531"/>
      <c r="H254" s="312" t="s">
        <v>0</v>
      </c>
    </row>
    <row r="255" spans="1:11" s="415" customFormat="1" x14ac:dyDescent="0.2">
      <c r="A255" s="226" t="s">
        <v>54</v>
      </c>
      <c r="B255" s="392">
        <v>1</v>
      </c>
      <c r="C255" s="393">
        <v>2</v>
      </c>
      <c r="D255" s="394">
        <v>3</v>
      </c>
      <c r="E255" s="393">
        <v>4</v>
      </c>
      <c r="F255" s="394">
        <v>5</v>
      </c>
      <c r="G255" s="250">
        <v>6</v>
      </c>
      <c r="H255" s="299"/>
    </row>
    <row r="256" spans="1:11" s="415" customFormat="1" x14ac:dyDescent="0.2">
      <c r="A256" s="226" t="s">
        <v>2</v>
      </c>
      <c r="B256" s="336">
        <v>1</v>
      </c>
      <c r="C256" s="337">
        <v>2</v>
      </c>
      <c r="D256" s="391">
        <v>3</v>
      </c>
      <c r="E256" s="350">
        <v>4</v>
      </c>
      <c r="F256" s="338">
        <v>5</v>
      </c>
      <c r="G256" s="396">
        <v>6</v>
      </c>
      <c r="H256" s="294" t="s">
        <v>0</v>
      </c>
      <c r="J256" s="300"/>
    </row>
    <row r="257" spans="1:11" s="415" customFormat="1" x14ac:dyDescent="0.2">
      <c r="A257" s="301" t="s">
        <v>3</v>
      </c>
      <c r="B257" s="253">
        <v>2070</v>
      </c>
      <c r="C257" s="254">
        <v>2070</v>
      </c>
      <c r="D257" s="254">
        <v>2070</v>
      </c>
      <c r="E257" s="254">
        <v>2070</v>
      </c>
      <c r="F257" s="254">
        <v>2070</v>
      </c>
      <c r="G257" s="364">
        <v>2070</v>
      </c>
      <c r="H257" s="302">
        <v>2070</v>
      </c>
      <c r="J257" s="300"/>
    </row>
    <row r="258" spans="1:11" s="415" customFormat="1" x14ac:dyDescent="0.2">
      <c r="A258" s="303" t="s">
        <v>6</v>
      </c>
      <c r="B258" s="258">
        <v>2038</v>
      </c>
      <c r="C258" s="259">
        <v>2063.8235294117649</v>
      </c>
      <c r="D258" s="259">
        <v>2092.5</v>
      </c>
      <c r="E258" s="259">
        <v>2122.8333333333335</v>
      </c>
      <c r="F258" s="341">
        <v>2120.5128205128203</v>
      </c>
      <c r="G258" s="341">
        <v>2206.5151515151515</v>
      </c>
      <c r="H258" s="342">
        <v>2124.3346007604564</v>
      </c>
      <c r="J258" s="300"/>
    </row>
    <row r="259" spans="1:11" s="415" customFormat="1" x14ac:dyDescent="0.2">
      <c r="A259" s="226" t="s">
        <v>7</v>
      </c>
      <c r="B259" s="262">
        <v>85</v>
      </c>
      <c r="C259" s="263">
        <v>97.058823529411768</v>
      </c>
      <c r="D259" s="263">
        <v>100</v>
      </c>
      <c r="E259" s="263">
        <v>98.333333333333329</v>
      </c>
      <c r="F259" s="343">
        <v>94.871794871794876</v>
      </c>
      <c r="G259" s="343">
        <v>87.878787878787875</v>
      </c>
      <c r="H259" s="344">
        <v>93.155893536121667</v>
      </c>
      <c r="J259" s="300"/>
    </row>
    <row r="260" spans="1:11" s="415" customFormat="1" x14ac:dyDescent="0.2">
      <c r="A260" s="226" t="s">
        <v>8</v>
      </c>
      <c r="B260" s="266">
        <v>7.2307898016834724E-2</v>
      </c>
      <c r="C260" s="267">
        <v>4.6296791673708433E-2</v>
      </c>
      <c r="D260" s="267">
        <v>3.0973376560922247E-2</v>
      </c>
      <c r="E260" s="267">
        <v>4.4349643046413735E-2</v>
      </c>
      <c r="F260" s="345">
        <v>5.408553562956691E-2</v>
      </c>
      <c r="G260" s="345">
        <v>6.5168762313844844E-2</v>
      </c>
      <c r="H260" s="346">
        <v>5.8801013536779419E-2</v>
      </c>
      <c r="J260" s="304"/>
      <c r="K260" s="305"/>
    </row>
    <row r="261" spans="1:11" s="415" customFormat="1" x14ac:dyDescent="0.2">
      <c r="A261" s="303" t="s">
        <v>1</v>
      </c>
      <c r="B261" s="270">
        <f t="shared" ref="B261:H261" si="53">B258/B257*100-100</f>
        <v>-1.5458937198067702</v>
      </c>
      <c r="C261" s="271">
        <f t="shared" si="53"/>
        <v>-0.29838022165387201</v>
      </c>
      <c r="D261" s="271">
        <f t="shared" si="53"/>
        <v>1.0869565217391397</v>
      </c>
      <c r="E261" s="271">
        <f t="shared" si="53"/>
        <v>2.5523349436392948</v>
      </c>
      <c r="F261" s="271">
        <f t="shared" si="53"/>
        <v>2.440232875015468</v>
      </c>
      <c r="G261" s="271">
        <f t="shared" si="53"/>
        <v>6.594934855804425</v>
      </c>
      <c r="H261" s="273">
        <f t="shared" si="53"/>
        <v>2.6248599401186681</v>
      </c>
      <c r="I261" s="347"/>
      <c r="J261" s="304"/>
      <c r="K261" s="227"/>
    </row>
    <row r="262" spans="1:11" s="415" customFormat="1" ht="13.5" thickBot="1" x14ac:dyDescent="0.25">
      <c r="A262" s="226" t="s">
        <v>27</v>
      </c>
      <c r="B262" s="275">
        <f>B258-B244</f>
        <v>199.35135135135124</v>
      </c>
      <c r="C262" s="276">
        <f t="shared" ref="C262:H262" si="54">C258-C244</f>
        <v>193.82352941176487</v>
      </c>
      <c r="D262" s="276">
        <f t="shared" si="54"/>
        <v>163.79870129870119</v>
      </c>
      <c r="E262" s="276">
        <f t="shared" si="54"/>
        <v>131.6705426356591</v>
      </c>
      <c r="F262" s="276">
        <f t="shared" si="54"/>
        <v>145.36996336996322</v>
      </c>
      <c r="G262" s="276">
        <f t="shared" si="54"/>
        <v>157.02020202020185</v>
      </c>
      <c r="H262" s="306">
        <f t="shared" si="54"/>
        <v>161.24847635854258</v>
      </c>
      <c r="I262" s="307"/>
      <c r="J262" s="304"/>
      <c r="K262" s="227"/>
    </row>
    <row r="263" spans="1:11" s="415" customFormat="1" x14ac:dyDescent="0.2">
      <c r="A263" s="308" t="s">
        <v>51</v>
      </c>
      <c r="B263" s="280">
        <v>274</v>
      </c>
      <c r="C263" s="281">
        <v>456</v>
      </c>
      <c r="D263" s="281">
        <v>586</v>
      </c>
      <c r="E263" s="281">
        <v>798</v>
      </c>
      <c r="F263" s="281">
        <v>635</v>
      </c>
      <c r="G263" s="281">
        <v>877</v>
      </c>
      <c r="H263" s="283">
        <f>SUM(B263:G263)</f>
        <v>3626</v>
      </c>
      <c r="I263" s="309" t="s">
        <v>56</v>
      </c>
      <c r="J263" s="310">
        <f>H249-H263</f>
        <v>2</v>
      </c>
      <c r="K263" s="285">
        <f>J263/H249</f>
        <v>5.5126791620727675E-4</v>
      </c>
    </row>
    <row r="264" spans="1:11" s="415" customFormat="1" x14ac:dyDescent="0.2">
      <c r="A264" s="308" t="s">
        <v>28</v>
      </c>
      <c r="B264" s="231">
        <v>96.5</v>
      </c>
      <c r="C264" s="289">
        <v>94.5</v>
      </c>
      <c r="D264" s="289">
        <v>93</v>
      </c>
      <c r="E264" s="289">
        <v>92</v>
      </c>
      <c r="F264" s="289">
        <v>91.5</v>
      </c>
      <c r="G264" s="289">
        <v>90</v>
      </c>
      <c r="H264" s="235"/>
      <c r="I264" s="227" t="s">
        <v>57</v>
      </c>
      <c r="J264" s="415">
        <v>85.99</v>
      </c>
    </row>
    <row r="265" spans="1:11" s="415" customFormat="1" ht="13.5" thickBot="1" x14ac:dyDescent="0.25">
      <c r="A265" s="311" t="s">
        <v>26</v>
      </c>
      <c r="B265" s="233">
        <f>B264-B250</f>
        <v>6</v>
      </c>
      <c r="C265" s="234">
        <f t="shared" ref="C265:G265" si="55">C264-C250</f>
        <v>6</v>
      </c>
      <c r="D265" s="234">
        <f t="shared" si="55"/>
        <v>6</v>
      </c>
      <c r="E265" s="234">
        <f t="shared" si="55"/>
        <v>6.5</v>
      </c>
      <c r="F265" s="234">
        <f t="shared" si="55"/>
        <v>6.5</v>
      </c>
      <c r="G265" s="234">
        <f t="shared" si="55"/>
        <v>6.5</v>
      </c>
      <c r="H265" s="236"/>
      <c r="I265" s="415" t="s">
        <v>26</v>
      </c>
      <c r="J265" s="415">
        <f>J264-J250</f>
        <v>6.5499999999999972</v>
      </c>
    </row>
    <row r="266" spans="1:11" x14ac:dyDescent="0.2">
      <c r="C266" s="416"/>
      <c r="D266" s="416"/>
      <c r="E266" s="416"/>
      <c r="F266" s="416"/>
      <c r="G266" s="416"/>
    </row>
    <row r="267" spans="1:11" ht="13.5" thickBot="1" x14ac:dyDescent="0.25"/>
    <row r="268" spans="1:11" s="417" customFormat="1" ht="13.5" thickBot="1" x14ac:dyDescent="0.25">
      <c r="A268" s="295" t="s">
        <v>105</v>
      </c>
      <c r="B268" s="529" t="s">
        <v>50</v>
      </c>
      <c r="C268" s="530"/>
      <c r="D268" s="530"/>
      <c r="E268" s="530"/>
      <c r="F268" s="530"/>
      <c r="G268" s="531"/>
      <c r="H268" s="312" t="s">
        <v>0</v>
      </c>
    </row>
    <row r="269" spans="1:11" s="417" customFormat="1" x14ac:dyDescent="0.2">
      <c r="A269" s="226" t="s">
        <v>54</v>
      </c>
      <c r="B269" s="392">
        <v>1</v>
      </c>
      <c r="C269" s="393">
        <v>2</v>
      </c>
      <c r="D269" s="394">
        <v>3</v>
      </c>
      <c r="E269" s="393">
        <v>4</v>
      </c>
      <c r="F269" s="394">
        <v>5</v>
      </c>
      <c r="G269" s="250">
        <v>6</v>
      </c>
      <c r="H269" s="299"/>
    </row>
    <row r="270" spans="1:11" s="417" customFormat="1" x14ac:dyDescent="0.2">
      <c r="A270" s="226" t="s">
        <v>2</v>
      </c>
      <c r="B270" s="336">
        <v>1</v>
      </c>
      <c r="C270" s="337">
        <v>2</v>
      </c>
      <c r="D270" s="391">
        <v>3</v>
      </c>
      <c r="E270" s="350">
        <v>4</v>
      </c>
      <c r="F270" s="338">
        <v>5</v>
      </c>
      <c r="G270" s="396">
        <v>6</v>
      </c>
      <c r="H270" s="294" t="s">
        <v>0</v>
      </c>
      <c r="J270" s="300"/>
    </row>
    <row r="271" spans="1:11" s="417" customFormat="1" x14ac:dyDescent="0.2">
      <c r="A271" s="301" t="s">
        <v>3</v>
      </c>
      <c r="B271" s="253">
        <v>2220</v>
      </c>
      <c r="C271" s="254">
        <v>2220</v>
      </c>
      <c r="D271" s="254">
        <v>2220</v>
      </c>
      <c r="E271" s="254">
        <v>2220</v>
      </c>
      <c r="F271" s="254">
        <v>2220</v>
      </c>
      <c r="G271" s="364">
        <v>2220</v>
      </c>
      <c r="H271" s="302">
        <v>2220</v>
      </c>
      <c r="J271" s="300"/>
    </row>
    <row r="272" spans="1:11" s="417" customFormat="1" x14ac:dyDescent="0.2">
      <c r="A272" s="303" t="s">
        <v>6</v>
      </c>
      <c r="B272" s="258">
        <v>2233.6842105263158</v>
      </c>
      <c r="C272" s="259">
        <v>2279.7142857142858</v>
      </c>
      <c r="D272" s="259">
        <v>2312.0930232558139</v>
      </c>
      <c r="E272" s="259">
        <v>2353.8709677419356</v>
      </c>
      <c r="F272" s="341">
        <v>2324.0425531914893</v>
      </c>
      <c r="G272" s="341">
        <v>2421.3846153846152</v>
      </c>
      <c r="H272" s="342">
        <v>2340.2583025830259</v>
      </c>
      <c r="J272" s="300"/>
    </row>
    <row r="273" spans="1:11" s="417" customFormat="1" x14ac:dyDescent="0.2">
      <c r="A273" s="226" t="s">
        <v>7</v>
      </c>
      <c r="B273" s="262">
        <v>84.21052631578948</v>
      </c>
      <c r="C273" s="263">
        <v>91.428571428571431</v>
      </c>
      <c r="D273" s="263">
        <v>90.697674418604649</v>
      </c>
      <c r="E273" s="263">
        <v>93.548387096774192</v>
      </c>
      <c r="F273" s="343">
        <v>97.872340425531917</v>
      </c>
      <c r="G273" s="343">
        <v>86.15384615384616</v>
      </c>
      <c r="H273" s="344">
        <v>90.036900369003689</v>
      </c>
      <c r="J273" s="300"/>
    </row>
    <row r="274" spans="1:11" s="417" customFormat="1" x14ac:dyDescent="0.2">
      <c r="A274" s="226" t="s">
        <v>8</v>
      </c>
      <c r="B274" s="266">
        <v>7.1471467556057239E-2</v>
      </c>
      <c r="C274" s="267">
        <v>5.7207432413241562E-2</v>
      </c>
      <c r="D274" s="267">
        <v>5.3417447768009454E-2</v>
      </c>
      <c r="E274" s="267">
        <v>5.5055838675348884E-2</v>
      </c>
      <c r="F274" s="345">
        <v>5.1700189520846394E-2</v>
      </c>
      <c r="G274" s="345">
        <v>6.8552666364669473E-2</v>
      </c>
      <c r="H274" s="346">
        <v>6.3982818926555038E-2</v>
      </c>
      <c r="J274" s="304"/>
      <c r="K274" s="305"/>
    </row>
    <row r="275" spans="1:11" s="417" customFormat="1" x14ac:dyDescent="0.2">
      <c r="A275" s="303" t="s">
        <v>1</v>
      </c>
      <c r="B275" s="270">
        <f t="shared" ref="B275:H275" si="56">B272/B271*100-100</f>
        <v>0.61640587956377146</v>
      </c>
      <c r="C275" s="271">
        <f t="shared" si="56"/>
        <v>2.6898326898326985</v>
      </c>
      <c r="D275" s="271">
        <f t="shared" si="56"/>
        <v>4.1483343808925213</v>
      </c>
      <c r="E275" s="271">
        <f t="shared" si="56"/>
        <v>6.0302237721592746</v>
      </c>
      <c r="F275" s="271">
        <f t="shared" si="56"/>
        <v>4.6866014951121286</v>
      </c>
      <c r="G275" s="271">
        <f t="shared" si="56"/>
        <v>9.0713790713790701</v>
      </c>
      <c r="H275" s="273">
        <f t="shared" si="56"/>
        <v>5.4170406568930503</v>
      </c>
      <c r="I275" s="347"/>
      <c r="J275" s="304"/>
      <c r="K275" s="227"/>
    </row>
    <row r="276" spans="1:11" s="417" customFormat="1" ht="13.5" thickBot="1" x14ac:dyDescent="0.25">
      <c r="A276" s="226" t="s">
        <v>27</v>
      </c>
      <c r="B276" s="275">
        <f>B272-B258</f>
        <v>195.68421052631584</v>
      </c>
      <c r="C276" s="276">
        <f t="shared" ref="C276:H276" si="57">C272-C258</f>
        <v>215.89075630252091</v>
      </c>
      <c r="D276" s="276">
        <f t="shared" si="57"/>
        <v>219.59302325581393</v>
      </c>
      <c r="E276" s="276">
        <f t="shared" si="57"/>
        <v>231.03763440860212</v>
      </c>
      <c r="F276" s="276">
        <f t="shared" si="57"/>
        <v>203.52973267866901</v>
      </c>
      <c r="G276" s="276">
        <f t="shared" si="57"/>
        <v>214.86946386946374</v>
      </c>
      <c r="H276" s="306">
        <f t="shared" si="57"/>
        <v>215.92370182256946</v>
      </c>
      <c r="I276" s="307"/>
      <c r="J276" s="304"/>
      <c r="K276" s="227"/>
    </row>
    <row r="277" spans="1:11" s="417" customFormat="1" x14ac:dyDescent="0.2">
      <c r="A277" s="308" t="s">
        <v>51</v>
      </c>
      <c r="B277" s="280">
        <v>274</v>
      </c>
      <c r="C277" s="281">
        <v>456</v>
      </c>
      <c r="D277" s="281">
        <v>586</v>
      </c>
      <c r="E277" s="281">
        <v>798</v>
      </c>
      <c r="F277" s="281">
        <v>634</v>
      </c>
      <c r="G277" s="281">
        <v>876</v>
      </c>
      <c r="H277" s="283">
        <f>SUM(B277:G277)</f>
        <v>3624</v>
      </c>
      <c r="I277" s="309" t="s">
        <v>56</v>
      </c>
      <c r="J277" s="310">
        <f>H263-H277</f>
        <v>2</v>
      </c>
      <c r="K277" s="285">
        <f>J277/H263</f>
        <v>5.5157198014340876E-4</v>
      </c>
    </row>
    <row r="278" spans="1:11" s="417" customFormat="1" x14ac:dyDescent="0.2">
      <c r="A278" s="308" t="s">
        <v>28</v>
      </c>
      <c r="B278" s="231">
        <v>102</v>
      </c>
      <c r="C278" s="289">
        <v>100</v>
      </c>
      <c r="D278" s="289">
        <v>98.5</v>
      </c>
      <c r="E278" s="289">
        <v>97.5</v>
      </c>
      <c r="F278" s="289">
        <v>97</v>
      </c>
      <c r="G278" s="289">
        <v>95.5</v>
      </c>
      <c r="H278" s="235"/>
      <c r="I278" s="227" t="s">
        <v>57</v>
      </c>
      <c r="J278" s="417">
        <v>92.31</v>
      </c>
    </row>
    <row r="279" spans="1:11" s="417" customFormat="1" ht="13.5" thickBot="1" x14ac:dyDescent="0.25">
      <c r="A279" s="311" t="s">
        <v>26</v>
      </c>
      <c r="B279" s="233">
        <f>B278-B264</f>
        <v>5.5</v>
      </c>
      <c r="C279" s="234">
        <f t="shared" ref="C279:G279" si="58">C278-C264</f>
        <v>5.5</v>
      </c>
      <c r="D279" s="234">
        <f t="shared" si="58"/>
        <v>5.5</v>
      </c>
      <c r="E279" s="234">
        <f t="shared" si="58"/>
        <v>5.5</v>
      </c>
      <c r="F279" s="234">
        <f t="shared" si="58"/>
        <v>5.5</v>
      </c>
      <c r="G279" s="234">
        <f t="shared" si="58"/>
        <v>5.5</v>
      </c>
      <c r="H279" s="236"/>
      <c r="I279" s="417" t="s">
        <v>26</v>
      </c>
      <c r="J279" s="417">
        <f>J278-J264</f>
        <v>6.3200000000000074</v>
      </c>
    </row>
    <row r="280" spans="1:11" x14ac:dyDescent="0.2">
      <c r="C280" s="418"/>
      <c r="D280" s="418"/>
      <c r="E280" s="418"/>
      <c r="F280" s="418"/>
      <c r="G280" s="418"/>
    </row>
    <row r="281" spans="1:11" ht="13.5" thickBot="1" x14ac:dyDescent="0.25"/>
    <row r="282" spans="1:11" s="419" customFormat="1" ht="13.5" thickBot="1" x14ac:dyDescent="0.25">
      <c r="A282" s="295" t="s">
        <v>107</v>
      </c>
      <c r="B282" s="529" t="s">
        <v>50</v>
      </c>
      <c r="C282" s="530"/>
      <c r="D282" s="530"/>
      <c r="E282" s="530"/>
      <c r="F282" s="530"/>
      <c r="G282" s="531"/>
      <c r="H282" s="312" t="s">
        <v>0</v>
      </c>
    </row>
    <row r="283" spans="1:11" s="419" customFormat="1" x14ac:dyDescent="0.2">
      <c r="A283" s="226" t="s">
        <v>54</v>
      </c>
      <c r="B283" s="392">
        <v>1</v>
      </c>
      <c r="C283" s="393">
        <v>2</v>
      </c>
      <c r="D283" s="394">
        <v>3</v>
      </c>
      <c r="E283" s="393">
        <v>4</v>
      </c>
      <c r="F283" s="394">
        <v>5</v>
      </c>
      <c r="G283" s="250">
        <v>6</v>
      </c>
      <c r="H283" s="299"/>
    </row>
    <row r="284" spans="1:11" s="419" customFormat="1" x14ac:dyDescent="0.2">
      <c r="A284" s="226" t="s">
        <v>2</v>
      </c>
      <c r="B284" s="336">
        <v>1</v>
      </c>
      <c r="C284" s="337">
        <v>2</v>
      </c>
      <c r="D284" s="391">
        <v>3</v>
      </c>
      <c r="E284" s="350">
        <v>4</v>
      </c>
      <c r="F284" s="338">
        <v>5</v>
      </c>
      <c r="G284" s="396">
        <v>6</v>
      </c>
      <c r="H284" s="294" t="s">
        <v>0</v>
      </c>
      <c r="J284" s="300"/>
    </row>
    <row r="285" spans="1:11" s="419" customFormat="1" x14ac:dyDescent="0.2">
      <c r="A285" s="301" t="s">
        <v>3</v>
      </c>
      <c r="B285" s="253">
        <v>2385</v>
      </c>
      <c r="C285" s="254">
        <v>2385</v>
      </c>
      <c r="D285" s="254">
        <v>2385</v>
      </c>
      <c r="E285" s="254">
        <v>2385</v>
      </c>
      <c r="F285" s="254">
        <v>2385</v>
      </c>
      <c r="G285" s="364">
        <v>2385</v>
      </c>
      <c r="H285" s="302">
        <v>2385</v>
      </c>
      <c r="J285" s="300"/>
    </row>
    <row r="286" spans="1:11" s="419" customFormat="1" x14ac:dyDescent="0.2">
      <c r="A286" s="303" t="s">
        <v>6</v>
      </c>
      <c r="B286" s="258">
        <v>2389.090909090909</v>
      </c>
      <c r="C286" s="259">
        <v>2438.4848484848485</v>
      </c>
      <c r="D286" s="259">
        <v>2398.0952380952381</v>
      </c>
      <c r="E286" s="259">
        <v>2498.3050847457625</v>
      </c>
      <c r="F286" s="341">
        <v>2447.2340425531916</v>
      </c>
      <c r="G286" s="341">
        <v>2591.1940298507461</v>
      </c>
      <c r="H286" s="342">
        <v>2480.6666666666665</v>
      </c>
      <c r="J286" s="300"/>
    </row>
    <row r="287" spans="1:11" s="419" customFormat="1" x14ac:dyDescent="0.2">
      <c r="A287" s="226" t="s">
        <v>7</v>
      </c>
      <c r="B287" s="262">
        <v>77.272727272727266</v>
      </c>
      <c r="C287" s="263">
        <v>96.969696969696969</v>
      </c>
      <c r="D287" s="263">
        <v>85.714285714285708</v>
      </c>
      <c r="E287" s="263">
        <v>96.610169491525426</v>
      </c>
      <c r="F287" s="343">
        <v>91.489361702127653</v>
      </c>
      <c r="G287" s="343">
        <v>73.134328358208961</v>
      </c>
      <c r="H287" s="344">
        <v>85.925925925925924</v>
      </c>
      <c r="J287" s="300"/>
    </row>
    <row r="288" spans="1:11" s="419" customFormat="1" x14ac:dyDescent="0.2">
      <c r="A288" s="226" t="s">
        <v>8</v>
      </c>
      <c r="B288" s="266">
        <v>7.6734446933384659E-2</v>
      </c>
      <c r="C288" s="267">
        <v>4.8439768587158739E-2</v>
      </c>
      <c r="D288" s="267">
        <v>6.890074453810395E-2</v>
      </c>
      <c r="E288" s="267">
        <v>5.294401437546354E-2</v>
      </c>
      <c r="F288" s="345">
        <v>5.5509889149521714E-2</v>
      </c>
      <c r="G288" s="345">
        <v>8.6066670510571763E-2</v>
      </c>
      <c r="H288" s="346">
        <v>7.3587716243815077E-2</v>
      </c>
      <c r="J288" s="304"/>
      <c r="K288" s="305"/>
    </row>
    <row r="289" spans="1:21" s="419" customFormat="1" x14ac:dyDescent="0.2">
      <c r="A289" s="303" t="s">
        <v>1</v>
      </c>
      <c r="B289" s="270">
        <f t="shared" ref="B289:H289" si="59">B286/B285*100-100</f>
        <v>0.17152658662091369</v>
      </c>
      <c r="C289" s="423">
        <f t="shared" si="59"/>
        <v>2.2425512991550676</v>
      </c>
      <c r="D289" s="271">
        <f t="shared" si="59"/>
        <v>0.54906658680242515</v>
      </c>
      <c r="E289" s="271">
        <f t="shared" si="59"/>
        <v>4.7507373059019926</v>
      </c>
      <c r="F289" s="271">
        <f t="shared" si="59"/>
        <v>2.6093938177438787</v>
      </c>
      <c r="G289" s="271">
        <f t="shared" si="59"/>
        <v>8.6454519853562175</v>
      </c>
      <c r="H289" s="273">
        <f t="shared" si="59"/>
        <v>4.0111809923130579</v>
      </c>
      <c r="I289" s="347"/>
      <c r="J289" s="304"/>
      <c r="K289" s="227"/>
    </row>
    <row r="290" spans="1:21" s="419" customFormat="1" ht="13.5" thickBot="1" x14ac:dyDescent="0.25">
      <c r="A290" s="226" t="s">
        <v>27</v>
      </c>
      <c r="B290" s="275">
        <f>B286-B272</f>
        <v>155.40669856459317</v>
      </c>
      <c r="C290" s="276">
        <f t="shared" ref="C290:H290" si="60">C286-C272</f>
        <v>158.77056277056272</v>
      </c>
      <c r="D290" s="276">
        <f t="shared" si="60"/>
        <v>86.002214839424141</v>
      </c>
      <c r="E290" s="276">
        <f t="shared" si="60"/>
        <v>144.43411700382694</v>
      </c>
      <c r="F290" s="276">
        <f t="shared" si="60"/>
        <v>123.19148936170222</v>
      </c>
      <c r="G290" s="276">
        <f t="shared" si="60"/>
        <v>169.80941446613087</v>
      </c>
      <c r="H290" s="306">
        <f t="shared" si="60"/>
        <v>140.40836408364066</v>
      </c>
      <c r="I290" s="307"/>
      <c r="J290" s="304"/>
      <c r="K290" s="227"/>
      <c r="L290" s="421"/>
    </row>
    <row r="291" spans="1:21" s="419" customFormat="1" x14ac:dyDescent="0.2">
      <c r="A291" s="308" t="s">
        <v>51</v>
      </c>
      <c r="B291" s="280">
        <v>273</v>
      </c>
      <c r="C291" s="281">
        <v>455</v>
      </c>
      <c r="D291" s="281">
        <v>586</v>
      </c>
      <c r="E291" s="281">
        <v>798</v>
      </c>
      <c r="F291" s="281">
        <v>634</v>
      </c>
      <c r="G291" s="281">
        <v>876</v>
      </c>
      <c r="H291" s="283">
        <f>SUM(B291:G291)</f>
        <v>3622</v>
      </c>
      <c r="I291" s="309" t="s">
        <v>56</v>
      </c>
      <c r="J291" s="310">
        <f>H277-H291</f>
        <v>2</v>
      </c>
      <c r="K291" s="285">
        <f>J291/H277</f>
        <v>5.5187637969094923E-4</v>
      </c>
      <c r="L291" s="421"/>
    </row>
    <row r="292" spans="1:21" s="419" customFormat="1" x14ac:dyDescent="0.2">
      <c r="A292" s="308" t="s">
        <v>28</v>
      </c>
      <c r="B292" s="231">
        <v>106.5</v>
      </c>
      <c r="C292" s="289">
        <v>104.5</v>
      </c>
      <c r="D292" s="289">
        <v>103</v>
      </c>
      <c r="E292" s="289">
        <v>102</v>
      </c>
      <c r="F292" s="289">
        <v>101.5</v>
      </c>
      <c r="G292" s="289">
        <v>100</v>
      </c>
      <c r="H292" s="235"/>
      <c r="I292" s="227" t="s">
        <v>57</v>
      </c>
      <c r="J292" s="419">
        <v>97.8</v>
      </c>
      <c r="L292" s="421"/>
    </row>
    <row r="293" spans="1:21" s="419" customFormat="1" ht="13.5" thickBot="1" x14ac:dyDescent="0.25">
      <c r="A293" s="311" t="s">
        <v>26</v>
      </c>
      <c r="B293" s="233">
        <f>B292-B278</f>
        <v>4.5</v>
      </c>
      <c r="C293" s="234">
        <f t="shared" ref="C293:G293" si="61">C292-C278</f>
        <v>4.5</v>
      </c>
      <c r="D293" s="234">
        <f t="shared" si="61"/>
        <v>4.5</v>
      </c>
      <c r="E293" s="234">
        <f t="shared" si="61"/>
        <v>4.5</v>
      </c>
      <c r="F293" s="234">
        <f t="shared" si="61"/>
        <v>4.5</v>
      </c>
      <c r="G293" s="234">
        <f t="shared" si="61"/>
        <v>4.5</v>
      </c>
      <c r="H293" s="236"/>
      <c r="I293" s="419" t="s">
        <v>26</v>
      </c>
      <c r="J293" s="419">
        <f>J292-J278</f>
        <v>5.4899999999999949</v>
      </c>
      <c r="L293" s="421"/>
    </row>
    <row r="294" spans="1:21" x14ac:dyDescent="0.2">
      <c r="C294" s="420"/>
      <c r="D294" s="420" t="s">
        <v>66</v>
      </c>
      <c r="E294" s="420"/>
      <c r="F294" s="420" t="s">
        <v>66</v>
      </c>
      <c r="G294" s="420"/>
    </row>
    <row r="296" spans="1:21" s="422" customFormat="1" ht="13.5" thickBot="1" x14ac:dyDescent="0.25">
      <c r="B296" s="422">
        <v>106.5</v>
      </c>
      <c r="C296" s="422">
        <v>104.5</v>
      </c>
      <c r="D296" s="422">
        <v>103</v>
      </c>
      <c r="E296" s="422">
        <v>102</v>
      </c>
      <c r="F296" s="422">
        <v>101.5</v>
      </c>
      <c r="G296" s="422">
        <v>100</v>
      </c>
      <c r="H296" s="422">
        <v>100</v>
      </c>
    </row>
    <row r="297" spans="1:21" ht="13.5" thickBot="1" x14ac:dyDescent="0.25">
      <c r="A297" s="295" t="s">
        <v>110</v>
      </c>
      <c r="B297" s="529" t="s">
        <v>50</v>
      </c>
      <c r="C297" s="530"/>
      <c r="D297" s="530"/>
      <c r="E297" s="530"/>
      <c r="F297" s="530"/>
      <c r="G297" s="530"/>
      <c r="H297" s="531"/>
      <c r="I297" s="312" t="s">
        <v>0</v>
      </c>
      <c r="J297" s="421"/>
      <c r="K297" s="421"/>
      <c r="L297" s="421"/>
      <c r="M297" s="560" t="s">
        <v>111</v>
      </c>
      <c r="N297" s="560"/>
      <c r="O297" s="560"/>
      <c r="P297" s="560"/>
      <c r="Q297" s="560"/>
      <c r="R297" s="560"/>
      <c r="S297" s="560"/>
      <c r="T297" s="560"/>
      <c r="U297" s="560"/>
    </row>
    <row r="298" spans="1:21" x14ac:dyDescent="0.2">
      <c r="A298" s="226" t="s">
        <v>54</v>
      </c>
      <c r="B298" s="392">
        <v>1</v>
      </c>
      <c r="C298" s="393">
        <v>2</v>
      </c>
      <c r="D298" s="394">
        <v>3</v>
      </c>
      <c r="E298" s="393">
        <v>4</v>
      </c>
      <c r="F298" s="393"/>
      <c r="G298" s="394">
        <v>5</v>
      </c>
      <c r="H298" s="250">
        <v>6</v>
      </c>
      <c r="I298" s="299"/>
      <c r="J298" s="421"/>
      <c r="K298" s="421"/>
      <c r="L298" s="421"/>
      <c r="M298" s="560"/>
      <c r="N298" s="560"/>
      <c r="O298" s="560"/>
      <c r="P298" s="560"/>
      <c r="Q298" s="560"/>
      <c r="R298" s="560"/>
      <c r="S298" s="560"/>
      <c r="T298" s="560"/>
      <c r="U298" s="560"/>
    </row>
    <row r="299" spans="1:21" x14ac:dyDescent="0.2">
      <c r="A299" s="226" t="s">
        <v>2</v>
      </c>
      <c r="B299" s="336">
        <v>1</v>
      </c>
      <c r="C299" s="337">
        <v>2</v>
      </c>
      <c r="D299" s="391">
        <v>3</v>
      </c>
      <c r="E299" s="350">
        <v>4</v>
      </c>
      <c r="F299" s="350">
        <v>5</v>
      </c>
      <c r="G299" s="338">
        <v>6</v>
      </c>
      <c r="H299" s="396">
        <v>7</v>
      </c>
      <c r="I299" s="294" t="s">
        <v>0</v>
      </c>
      <c r="J299" s="421"/>
      <c r="K299" s="300"/>
      <c r="L299" s="421"/>
      <c r="M299" s="560"/>
      <c r="N299" s="560"/>
      <c r="O299" s="560"/>
      <c r="P299" s="560"/>
      <c r="Q299" s="560"/>
      <c r="R299" s="560"/>
      <c r="S299" s="560"/>
      <c r="T299" s="560"/>
      <c r="U299" s="560"/>
    </row>
    <row r="300" spans="1:21" x14ac:dyDescent="0.2">
      <c r="A300" s="301" t="s">
        <v>3</v>
      </c>
      <c r="B300" s="253">
        <v>2565</v>
      </c>
      <c r="C300" s="254">
        <v>2565</v>
      </c>
      <c r="D300" s="254">
        <v>2565</v>
      </c>
      <c r="E300" s="254">
        <v>2565</v>
      </c>
      <c r="F300" s="254">
        <v>2565</v>
      </c>
      <c r="G300" s="254">
        <v>2565</v>
      </c>
      <c r="H300" s="364">
        <v>2565</v>
      </c>
      <c r="I300" s="302">
        <v>2565</v>
      </c>
      <c r="J300" s="421"/>
      <c r="K300" s="300"/>
      <c r="L300" s="421"/>
      <c r="M300" s="561" t="s">
        <v>114</v>
      </c>
      <c r="N300" s="561"/>
      <c r="O300" s="561"/>
      <c r="P300" s="561"/>
      <c r="Q300" s="561"/>
      <c r="R300" s="561"/>
      <c r="S300" s="561"/>
      <c r="T300" s="561"/>
      <c r="U300" s="561"/>
    </row>
    <row r="301" spans="1:21" x14ac:dyDescent="0.2">
      <c r="A301" s="303" t="s">
        <v>6</v>
      </c>
      <c r="B301" s="258">
        <v>2495.2380952380954</v>
      </c>
      <c r="C301" s="259">
        <v>2743.75</v>
      </c>
      <c r="D301" s="259">
        <v>2613.8636363636365</v>
      </c>
      <c r="E301" s="259">
        <v>2680.46875</v>
      </c>
      <c r="F301" s="341">
        <v>2667.1739130434785</v>
      </c>
      <c r="G301" s="341">
        <v>2500.8571428571427</v>
      </c>
      <c r="H301" s="341">
        <v>2887.3333333333335</v>
      </c>
      <c r="I301" s="342">
        <v>2677.98</v>
      </c>
      <c r="J301" s="421"/>
      <c r="K301" s="300"/>
      <c r="L301" s="421"/>
      <c r="M301" s="561"/>
      <c r="N301" s="561"/>
      <c r="O301" s="561"/>
      <c r="P301" s="561"/>
      <c r="Q301" s="561"/>
      <c r="R301" s="561"/>
      <c r="S301" s="561"/>
      <c r="T301" s="561"/>
      <c r="U301" s="561"/>
    </row>
    <row r="302" spans="1:21" x14ac:dyDescent="0.2">
      <c r="A302" s="226" t="s">
        <v>7</v>
      </c>
      <c r="B302" s="262">
        <v>71.428571428571431</v>
      </c>
      <c r="C302" s="263">
        <v>87.5</v>
      </c>
      <c r="D302" s="263">
        <v>97.727272727272734</v>
      </c>
      <c r="E302" s="263">
        <v>90.625</v>
      </c>
      <c r="F302" s="343">
        <v>89.130434782608702</v>
      </c>
      <c r="G302" s="343">
        <v>91.428571428571431</v>
      </c>
      <c r="H302" s="343">
        <v>96.666666666666671</v>
      </c>
      <c r="I302" s="344">
        <v>85.17</v>
      </c>
      <c r="J302" s="421"/>
      <c r="K302" s="300"/>
      <c r="L302" s="421"/>
    </row>
    <row r="303" spans="1:21" x14ac:dyDescent="0.2">
      <c r="A303" s="226" t="s">
        <v>8</v>
      </c>
      <c r="B303" s="266">
        <v>7.3206863061150873E-2</v>
      </c>
      <c r="C303" s="267">
        <v>6.6954889502745682E-2</v>
      </c>
      <c r="D303" s="267">
        <v>5.4947547053616534E-2</v>
      </c>
      <c r="E303" s="267">
        <v>5.9575922516569568E-2</v>
      </c>
      <c r="F303" s="345">
        <v>6.556086153155731E-2</v>
      </c>
      <c r="G303" s="345">
        <v>5.7608586185233353E-2</v>
      </c>
      <c r="H303" s="345">
        <v>4.8889495983065759E-2</v>
      </c>
      <c r="I303" s="346">
        <v>7.0499999999999993E-2</v>
      </c>
      <c r="J303" s="421"/>
      <c r="K303" s="304"/>
      <c r="L303" s="305"/>
    </row>
    <row r="304" spans="1:21" x14ac:dyDescent="0.2">
      <c r="A304" s="303" t="s">
        <v>1</v>
      </c>
      <c r="B304" s="270">
        <f t="shared" ref="B304:I304" si="62">B301/B300*100-100</f>
        <v>-2.7197623688851706</v>
      </c>
      <c r="C304" s="423">
        <f t="shared" si="62"/>
        <v>6.9688109161793363</v>
      </c>
      <c r="D304" s="271">
        <f t="shared" si="62"/>
        <v>1.9050150629098113</v>
      </c>
      <c r="E304" s="271">
        <f t="shared" si="62"/>
        <v>4.5017056530214319</v>
      </c>
      <c r="F304" s="271">
        <f t="shared" si="62"/>
        <v>3.9833884227477085</v>
      </c>
      <c r="G304" s="271">
        <f t="shared" si="62"/>
        <v>-2.5006961849067153</v>
      </c>
      <c r="H304" s="271">
        <f t="shared" si="62"/>
        <v>12.566601689408714</v>
      </c>
      <c r="I304" s="273">
        <f t="shared" si="62"/>
        <v>4.4046783625730939</v>
      </c>
      <c r="J304" s="408"/>
      <c r="K304" s="304"/>
      <c r="L304" s="227"/>
    </row>
    <row r="305" spans="1:13" ht="13.5" thickBot="1" x14ac:dyDescent="0.25">
      <c r="A305" s="226" t="s">
        <v>27</v>
      </c>
      <c r="B305" s="275">
        <f>B301-B286</f>
        <v>106.1471861471864</v>
      </c>
      <c r="C305" s="276">
        <f t="shared" ref="C305:E305" si="63">C301-C286</f>
        <v>305.2651515151515</v>
      </c>
      <c r="D305" s="276">
        <f t="shared" si="63"/>
        <v>215.76839826839841</v>
      </c>
      <c r="E305" s="276">
        <f t="shared" si="63"/>
        <v>182.16366525423746</v>
      </c>
      <c r="F305" s="276">
        <f t="shared" ref="F305:G305" si="64">F301-F286</f>
        <v>219.93987049028692</v>
      </c>
      <c r="G305" s="276">
        <f t="shared" si="64"/>
        <v>-90.336886993603457</v>
      </c>
      <c r="H305" s="276">
        <f>H301-G286</f>
        <v>296.13930348258737</v>
      </c>
      <c r="I305" s="306">
        <f>I301-H286</f>
        <v>197.3133333333335</v>
      </c>
      <c r="J305" s="307"/>
      <c r="K305" s="304"/>
      <c r="L305" s="227"/>
    </row>
    <row r="306" spans="1:13" x14ac:dyDescent="0.2">
      <c r="A306" s="308" t="s">
        <v>51</v>
      </c>
      <c r="B306" s="280">
        <v>161</v>
      </c>
      <c r="C306" s="281">
        <v>565</v>
      </c>
      <c r="D306" s="281">
        <v>583</v>
      </c>
      <c r="E306" s="281">
        <v>794</v>
      </c>
      <c r="F306" s="281">
        <v>633</v>
      </c>
      <c r="G306" s="281">
        <v>415</v>
      </c>
      <c r="H306" s="281">
        <v>455</v>
      </c>
      <c r="I306" s="283">
        <f>SUM(B306:H306)</f>
        <v>3606</v>
      </c>
      <c r="J306" s="309" t="s">
        <v>56</v>
      </c>
      <c r="K306" s="310">
        <f>H291-I306</f>
        <v>16</v>
      </c>
      <c r="L306" s="285">
        <f>K306/H291</f>
        <v>4.4174489232468254E-3</v>
      </c>
      <c r="M306" s="378" t="s">
        <v>115</v>
      </c>
    </row>
    <row r="307" spans="1:13" x14ac:dyDescent="0.2">
      <c r="A307" s="308" t="s">
        <v>28</v>
      </c>
      <c r="B307" s="231">
        <v>111</v>
      </c>
      <c r="C307" s="289">
        <v>108.5</v>
      </c>
      <c r="D307" s="289">
        <v>107</v>
      </c>
      <c r="E307" s="289">
        <v>106</v>
      </c>
      <c r="F307" s="289">
        <v>105.5</v>
      </c>
      <c r="G307" s="289">
        <v>105</v>
      </c>
      <c r="H307" s="289">
        <v>104</v>
      </c>
      <c r="I307" s="235"/>
      <c r="J307" s="227" t="s">
        <v>57</v>
      </c>
      <c r="K307" s="421">
        <v>102.38</v>
      </c>
      <c r="L307" s="421"/>
    </row>
    <row r="308" spans="1:13" ht="13.5" thickBot="1" x14ac:dyDescent="0.25">
      <c r="A308" s="311" t="s">
        <v>26</v>
      </c>
      <c r="B308" s="233">
        <f>B307-B292</f>
        <v>4.5</v>
      </c>
      <c r="C308" s="234">
        <f t="shared" ref="C308:E308" si="65">C307-C292</f>
        <v>4</v>
      </c>
      <c r="D308" s="234">
        <f t="shared" si="65"/>
        <v>4</v>
      </c>
      <c r="E308" s="234">
        <f t="shared" si="65"/>
        <v>4</v>
      </c>
      <c r="F308" s="234">
        <f t="shared" ref="F308:G308" si="66">F307-F292</f>
        <v>4</v>
      </c>
      <c r="G308" s="234">
        <f t="shared" si="66"/>
        <v>5</v>
      </c>
      <c r="H308" s="234">
        <f>H307-G292</f>
        <v>4</v>
      </c>
      <c r="I308" s="236"/>
      <c r="J308" s="421" t="s">
        <v>26</v>
      </c>
      <c r="K308" s="421">
        <f>K307-J292</f>
        <v>4.5799999999999983</v>
      </c>
      <c r="L308" s="421"/>
    </row>
    <row r="309" spans="1:13" x14ac:dyDescent="0.2">
      <c r="C309" s="288" t="s">
        <v>103</v>
      </c>
      <c r="F309" s="422"/>
    </row>
    <row r="310" spans="1:13" ht="13.5" thickBot="1" x14ac:dyDescent="0.25"/>
    <row r="311" spans="1:13" ht="13.5" thickBot="1" x14ac:dyDescent="0.25">
      <c r="A311" s="295" t="s">
        <v>116</v>
      </c>
      <c r="B311" s="529" t="s">
        <v>50</v>
      </c>
      <c r="C311" s="530"/>
      <c r="D311" s="530"/>
      <c r="E311" s="530"/>
      <c r="F311" s="530"/>
      <c r="G311" s="530"/>
      <c r="H311" s="531"/>
      <c r="I311" s="312" t="s">
        <v>0</v>
      </c>
      <c r="J311" s="424"/>
      <c r="K311" s="424"/>
      <c r="L311" s="424"/>
    </row>
    <row r="312" spans="1:13" x14ac:dyDescent="0.2">
      <c r="A312" s="226" t="s">
        <v>54</v>
      </c>
      <c r="B312" s="392">
        <v>1</v>
      </c>
      <c r="C312" s="393">
        <v>2</v>
      </c>
      <c r="D312" s="394">
        <v>3</v>
      </c>
      <c r="E312" s="393">
        <v>4</v>
      </c>
      <c r="F312" s="393">
        <v>5</v>
      </c>
      <c r="G312" s="394">
        <v>6</v>
      </c>
      <c r="H312" s="250">
        <v>7</v>
      </c>
      <c r="I312" s="299"/>
      <c r="J312" s="424"/>
      <c r="K312" s="424"/>
      <c r="L312" s="424"/>
    </row>
    <row r="313" spans="1:13" x14ac:dyDescent="0.2">
      <c r="A313" s="226" t="s">
        <v>2</v>
      </c>
      <c r="B313" s="336">
        <v>1</v>
      </c>
      <c r="C313" s="337">
        <v>2</v>
      </c>
      <c r="D313" s="391">
        <v>3</v>
      </c>
      <c r="E313" s="350">
        <v>4</v>
      </c>
      <c r="F313" s="350">
        <v>5</v>
      </c>
      <c r="G313" s="338">
        <v>6</v>
      </c>
      <c r="H313" s="396">
        <v>7</v>
      </c>
      <c r="I313" s="294" t="s">
        <v>0</v>
      </c>
      <c r="J313" s="424"/>
      <c r="K313" s="300"/>
      <c r="L313" s="424"/>
    </row>
    <row r="314" spans="1:13" x14ac:dyDescent="0.2">
      <c r="A314" s="301" t="s">
        <v>3</v>
      </c>
      <c r="B314" s="253">
        <v>2740</v>
      </c>
      <c r="C314" s="254">
        <v>2740</v>
      </c>
      <c r="D314" s="254">
        <v>2740</v>
      </c>
      <c r="E314" s="254">
        <v>2740</v>
      </c>
      <c r="F314" s="254">
        <v>2740</v>
      </c>
      <c r="G314" s="254">
        <v>2740</v>
      </c>
      <c r="H314" s="364">
        <v>2740</v>
      </c>
      <c r="I314" s="302">
        <v>2740</v>
      </c>
      <c r="J314" s="424"/>
      <c r="K314" s="300"/>
      <c r="L314" s="424"/>
    </row>
    <row r="315" spans="1:13" x14ac:dyDescent="0.2">
      <c r="A315" s="303" t="s">
        <v>6</v>
      </c>
      <c r="B315" s="258">
        <v>2668.4615384615386</v>
      </c>
      <c r="C315" s="259">
        <v>2914.0476190476193</v>
      </c>
      <c r="D315" s="259">
        <v>2751.3636363636365</v>
      </c>
      <c r="E315" s="259">
        <v>2862.5396825396824</v>
      </c>
      <c r="F315" s="341">
        <v>2849.1304347826085</v>
      </c>
      <c r="G315" s="341">
        <v>2821.5625</v>
      </c>
      <c r="H315" s="341">
        <v>3045.6666666666665</v>
      </c>
      <c r="I315" s="342">
        <v>2856.2962962962961</v>
      </c>
      <c r="J315" s="424"/>
      <c r="K315" s="300"/>
      <c r="L315" s="424"/>
    </row>
    <row r="316" spans="1:13" x14ac:dyDescent="0.2">
      <c r="A316" s="226" t="s">
        <v>7</v>
      </c>
      <c r="B316" s="262">
        <v>100</v>
      </c>
      <c r="C316" s="263">
        <v>90.476190476190482</v>
      </c>
      <c r="D316" s="263">
        <v>84.090909090909093</v>
      </c>
      <c r="E316" s="263">
        <v>84.126984126984127</v>
      </c>
      <c r="F316" s="343">
        <v>86.956521739130437</v>
      </c>
      <c r="G316" s="343">
        <v>93.75</v>
      </c>
      <c r="H316" s="343">
        <v>100</v>
      </c>
      <c r="I316" s="344">
        <v>83.333333333333329</v>
      </c>
      <c r="J316" s="424"/>
      <c r="K316" s="300"/>
      <c r="L316" s="424"/>
    </row>
    <row r="317" spans="1:13" x14ac:dyDescent="0.2">
      <c r="A317" s="226" t="s">
        <v>8</v>
      </c>
      <c r="B317" s="266">
        <v>5.3319360486539402E-2</v>
      </c>
      <c r="C317" s="267">
        <v>7.060274969793072E-2</v>
      </c>
      <c r="D317" s="267">
        <v>6.8526799821400877E-2</v>
      </c>
      <c r="E317" s="267">
        <v>7.2494089238936271E-2</v>
      </c>
      <c r="F317" s="345">
        <v>6.7238222841217499E-2</v>
      </c>
      <c r="G317" s="345">
        <v>6.0068323575958156E-2</v>
      </c>
      <c r="H317" s="345">
        <v>4.1416119060659701E-2</v>
      </c>
      <c r="I317" s="346">
        <v>7.2584347598889321E-2</v>
      </c>
      <c r="J317" s="424"/>
      <c r="K317" s="304"/>
      <c r="L317" s="305"/>
    </row>
    <row r="318" spans="1:13" x14ac:dyDescent="0.2">
      <c r="A318" s="303" t="s">
        <v>1</v>
      </c>
      <c r="B318" s="270">
        <f t="shared" ref="B318:I318" si="67">B315/B314*100-100</f>
        <v>-2.6108927568781581</v>
      </c>
      <c r="C318" s="271">
        <f t="shared" si="67"/>
        <v>6.352102884949602</v>
      </c>
      <c r="D318" s="271">
        <f t="shared" si="67"/>
        <v>0.41473125414732692</v>
      </c>
      <c r="E318" s="271">
        <f t="shared" si="67"/>
        <v>4.4722511875796584</v>
      </c>
      <c r="F318" s="271">
        <f t="shared" si="67"/>
        <v>3.9828625833068827</v>
      </c>
      <c r="G318" s="271">
        <f t="shared" si="67"/>
        <v>2.9767335766423457</v>
      </c>
      <c r="H318" s="271">
        <f t="shared" si="67"/>
        <v>11.15571776155717</v>
      </c>
      <c r="I318" s="273">
        <f t="shared" si="67"/>
        <v>4.2443903757772148</v>
      </c>
      <c r="J318" s="408"/>
      <c r="K318" s="304"/>
      <c r="L318" s="227"/>
    </row>
    <row r="319" spans="1:13" ht="13.5" thickBot="1" x14ac:dyDescent="0.25">
      <c r="A319" s="226" t="s">
        <v>27</v>
      </c>
      <c r="B319" s="275">
        <f t="shared" ref="B319:G319" si="68">B315-B301</f>
        <v>173.22344322344316</v>
      </c>
      <c r="C319" s="276">
        <f t="shared" si="68"/>
        <v>170.29761904761926</v>
      </c>
      <c r="D319" s="276">
        <f t="shared" si="68"/>
        <v>137.5</v>
      </c>
      <c r="E319" s="276">
        <f t="shared" si="68"/>
        <v>182.07093253968242</v>
      </c>
      <c r="F319" s="276">
        <f t="shared" si="68"/>
        <v>181.95652173913004</v>
      </c>
      <c r="G319" s="276">
        <f t="shared" si="68"/>
        <v>320.70535714285734</v>
      </c>
      <c r="H319" s="276">
        <f>H315-G301</f>
        <v>544.80952380952385</v>
      </c>
      <c r="I319" s="306">
        <f>I315-H301</f>
        <v>-31.037037037037408</v>
      </c>
      <c r="J319" s="307"/>
      <c r="K319" s="304"/>
      <c r="L319" s="227"/>
    </row>
    <row r="320" spans="1:13" x14ac:dyDescent="0.2">
      <c r="A320" s="308" t="s">
        <v>51</v>
      </c>
      <c r="B320" s="447">
        <v>157</v>
      </c>
      <c r="C320" s="448">
        <v>564</v>
      </c>
      <c r="D320" s="448">
        <v>581</v>
      </c>
      <c r="E320" s="448">
        <v>789</v>
      </c>
      <c r="F320" s="448">
        <v>633</v>
      </c>
      <c r="G320" s="448">
        <v>414</v>
      </c>
      <c r="H320" s="448">
        <v>455</v>
      </c>
      <c r="I320" s="283">
        <f>SUM(B320:H320)</f>
        <v>3593</v>
      </c>
      <c r="J320" s="309" t="s">
        <v>56</v>
      </c>
      <c r="K320" s="310">
        <f>I306-I320</f>
        <v>13</v>
      </c>
      <c r="L320" s="285">
        <f>K320/I306</f>
        <v>3.6051026067665001E-3</v>
      </c>
    </row>
    <row r="321" spans="1:12" x14ac:dyDescent="0.2">
      <c r="A321" s="308" t="s">
        <v>28</v>
      </c>
      <c r="B321" s="231">
        <v>115.5</v>
      </c>
      <c r="C321" s="289">
        <v>112.5</v>
      </c>
      <c r="D321" s="289">
        <v>111.5</v>
      </c>
      <c r="E321" s="289">
        <v>110.5</v>
      </c>
      <c r="F321" s="289">
        <v>110</v>
      </c>
      <c r="G321" s="289">
        <v>109.5</v>
      </c>
      <c r="H321" s="289">
        <v>109</v>
      </c>
      <c r="I321" s="235"/>
      <c r="J321" s="227" t="s">
        <v>57</v>
      </c>
      <c r="K321" s="424">
        <v>106.65</v>
      </c>
      <c r="L321" s="424"/>
    </row>
    <row r="322" spans="1:12" ht="13.5" thickBot="1" x14ac:dyDescent="0.25">
      <c r="A322" s="311" t="s">
        <v>26</v>
      </c>
      <c r="B322" s="233">
        <f t="shared" ref="B322:G322" si="69">B321-B307</f>
        <v>4.5</v>
      </c>
      <c r="C322" s="234">
        <f t="shared" si="69"/>
        <v>4</v>
      </c>
      <c r="D322" s="234">
        <f t="shared" si="69"/>
        <v>4.5</v>
      </c>
      <c r="E322" s="234">
        <f t="shared" si="69"/>
        <v>4.5</v>
      </c>
      <c r="F322" s="234">
        <f t="shared" si="69"/>
        <v>4.5</v>
      </c>
      <c r="G322" s="234">
        <f t="shared" si="69"/>
        <v>4.5</v>
      </c>
      <c r="H322" s="234">
        <f>H321-G307</f>
        <v>4</v>
      </c>
      <c r="I322" s="236"/>
      <c r="J322" s="424" t="s">
        <v>26</v>
      </c>
      <c r="K322" s="424">
        <f>K321-K307</f>
        <v>4.2700000000000102</v>
      </c>
      <c r="L322" s="424"/>
    </row>
    <row r="323" spans="1:12" x14ac:dyDescent="0.2">
      <c r="D323" s="288" t="s">
        <v>66</v>
      </c>
    </row>
    <row r="324" spans="1:12" ht="13.5" thickBot="1" x14ac:dyDescent="0.25">
      <c r="C324" s="425"/>
      <c r="D324" s="425"/>
      <c r="E324" s="425"/>
      <c r="F324" s="425"/>
      <c r="G324" s="425"/>
      <c r="H324" s="425"/>
    </row>
    <row r="325" spans="1:12" ht="15.75" thickBot="1" x14ac:dyDescent="0.25">
      <c r="A325" s="546" t="s">
        <v>53</v>
      </c>
      <c r="B325" s="547"/>
      <c r="C325" s="547"/>
      <c r="D325" s="547"/>
      <c r="E325" s="547"/>
      <c r="F325" s="547"/>
      <c r="G325" s="547"/>
      <c r="H325" s="547"/>
      <c r="I325" s="547"/>
      <c r="J325" s="548"/>
    </row>
    <row r="326" spans="1:12" ht="15" x14ac:dyDescent="0.2">
      <c r="A326" s="427"/>
      <c r="B326" s="428" t="s">
        <v>54</v>
      </c>
      <c r="C326" s="428" t="s">
        <v>51</v>
      </c>
      <c r="D326" s="428" t="s">
        <v>90</v>
      </c>
      <c r="E326" s="428" t="s">
        <v>119</v>
      </c>
      <c r="F326" s="428" t="s">
        <v>120</v>
      </c>
      <c r="G326" s="428" t="s">
        <v>121</v>
      </c>
      <c r="H326" s="428" t="s">
        <v>122</v>
      </c>
      <c r="I326" s="428" t="s">
        <v>89</v>
      </c>
      <c r="J326" s="429" t="s">
        <v>123</v>
      </c>
    </row>
    <row r="327" spans="1:12" ht="15" x14ac:dyDescent="0.2">
      <c r="A327" s="532">
        <v>1</v>
      </c>
      <c r="B327" s="442">
        <v>3</v>
      </c>
      <c r="C327" s="442">
        <v>518</v>
      </c>
      <c r="D327" s="442">
        <v>111.5</v>
      </c>
      <c r="E327" s="442" t="s">
        <v>124</v>
      </c>
      <c r="F327" s="535">
        <v>674</v>
      </c>
      <c r="G327" s="535">
        <v>111.5</v>
      </c>
      <c r="H327" s="535">
        <v>57</v>
      </c>
      <c r="I327" s="535">
        <v>1</v>
      </c>
      <c r="J327" s="538"/>
    </row>
    <row r="328" spans="1:12" ht="15" x14ac:dyDescent="0.2">
      <c r="A328" s="541"/>
      <c r="B328" s="442">
        <v>4</v>
      </c>
      <c r="C328" s="442">
        <v>156</v>
      </c>
      <c r="D328" s="442">
        <v>110.5</v>
      </c>
      <c r="E328" s="442" t="s">
        <v>128</v>
      </c>
      <c r="F328" s="542"/>
      <c r="G328" s="542"/>
      <c r="H328" s="542"/>
      <c r="I328" s="542"/>
      <c r="J328" s="545"/>
    </row>
    <row r="329" spans="1:12" ht="15" x14ac:dyDescent="0.2">
      <c r="A329" s="532">
        <v>2</v>
      </c>
      <c r="B329" s="442">
        <v>4</v>
      </c>
      <c r="C329" s="442">
        <v>633</v>
      </c>
      <c r="D329" s="442">
        <v>110.5</v>
      </c>
      <c r="E329" s="442" t="s">
        <v>124</v>
      </c>
      <c r="F329" s="535">
        <v>674</v>
      </c>
      <c r="G329" s="535">
        <v>110.5</v>
      </c>
      <c r="H329" s="535">
        <v>57</v>
      </c>
      <c r="I329" s="558" t="s">
        <v>126</v>
      </c>
      <c r="J329" s="538"/>
    </row>
    <row r="330" spans="1:12" ht="15" x14ac:dyDescent="0.2">
      <c r="A330" s="533"/>
      <c r="B330" s="442">
        <v>5</v>
      </c>
      <c r="C330" s="442">
        <v>41</v>
      </c>
      <c r="D330" s="442">
        <v>110</v>
      </c>
      <c r="E330" s="442" t="s">
        <v>125</v>
      </c>
      <c r="F330" s="536"/>
      <c r="G330" s="536"/>
      <c r="H330" s="536"/>
      <c r="I330" s="536"/>
      <c r="J330" s="539"/>
    </row>
    <row r="331" spans="1:12" ht="15" x14ac:dyDescent="0.2">
      <c r="A331" s="532">
        <v>3</v>
      </c>
      <c r="B331" s="442">
        <v>5</v>
      </c>
      <c r="C331" s="442">
        <v>592</v>
      </c>
      <c r="D331" s="442">
        <v>110</v>
      </c>
      <c r="E331" s="431" t="s">
        <v>124</v>
      </c>
      <c r="F331" s="535">
        <v>675</v>
      </c>
      <c r="G331" s="535">
        <v>110</v>
      </c>
      <c r="H331" s="535">
        <v>57</v>
      </c>
      <c r="I331" s="535">
        <v>2</v>
      </c>
      <c r="J331" s="538"/>
    </row>
    <row r="332" spans="1:12" ht="15" x14ac:dyDescent="0.2">
      <c r="A332" s="541"/>
      <c r="B332" s="442">
        <v>6</v>
      </c>
      <c r="C332" s="442">
        <v>83</v>
      </c>
      <c r="D332" s="442">
        <v>109.5</v>
      </c>
      <c r="E332" s="431" t="s">
        <v>128</v>
      </c>
      <c r="F332" s="542"/>
      <c r="G332" s="542"/>
      <c r="H332" s="542"/>
      <c r="I332" s="542"/>
      <c r="J332" s="545"/>
    </row>
    <row r="333" spans="1:12" s="443" customFormat="1" ht="15" x14ac:dyDescent="0.2">
      <c r="A333" s="532" t="s">
        <v>130</v>
      </c>
      <c r="B333" s="442">
        <v>1</v>
      </c>
      <c r="C333" s="442">
        <v>157</v>
      </c>
      <c r="D333" s="442">
        <v>115.5</v>
      </c>
      <c r="E333" s="431" t="s">
        <v>127</v>
      </c>
      <c r="F333" s="535">
        <v>220</v>
      </c>
      <c r="G333" s="535">
        <v>114.5</v>
      </c>
      <c r="H333" s="535">
        <v>18</v>
      </c>
      <c r="I333" s="535">
        <v>1</v>
      </c>
      <c r="J333" s="538"/>
    </row>
    <row r="334" spans="1:12" ht="15" x14ac:dyDescent="0.2">
      <c r="A334" s="541"/>
      <c r="B334" s="442">
        <v>3</v>
      </c>
      <c r="C334" s="442">
        <v>63</v>
      </c>
      <c r="D334" s="442">
        <v>111.5</v>
      </c>
      <c r="E334" s="442" t="s">
        <v>128</v>
      </c>
      <c r="F334" s="542"/>
      <c r="G334" s="542"/>
      <c r="H334" s="542"/>
      <c r="I334" s="542"/>
      <c r="J334" s="545"/>
    </row>
    <row r="335" spans="1:12" ht="15" x14ac:dyDescent="0.2">
      <c r="A335" s="532">
        <v>5</v>
      </c>
      <c r="B335" s="442">
        <v>6</v>
      </c>
      <c r="C335" s="442">
        <v>331</v>
      </c>
      <c r="D335" s="442">
        <v>109.5</v>
      </c>
      <c r="E335" s="431" t="s">
        <v>124</v>
      </c>
      <c r="F335" s="535">
        <v>675</v>
      </c>
      <c r="G335" s="535">
        <v>111.5</v>
      </c>
      <c r="H335" s="535">
        <v>57</v>
      </c>
      <c r="I335" s="535" t="s">
        <v>135</v>
      </c>
      <c r="J335" s="538"/>
    </row>
    <row r="336" spans="1:12" ht="15" x14ac:dyDescent="0.2">
      <c r="A336" s="541"/>
      <c r="B336" s="442">
        <v>2</v>
      </c>
      <c r="C336" s="442">
        <v>344</v>
      </c>
      <c r="D336" s="442">
        <v>112.5</v>
      </c>
      <c r="E336" s="431" t="s">
        <v>128</v>
      </c>
      <c r="F336" s="542"/>
      <c r="G336" s="542"/>
      <c r="H336" s="542"/>
      <c r="I336" s="542"/>
      <c r="J336" s="545"/>
    </row>
    <row r="337" spans="1:12" ht="15" x14ac:dyDescent="0.2">
      <c r="A337" s="532">
        <v>6</v>
      </c>
      <c r="B337" s="442">
        <v>2</v>
      </c>
      <c r="C337" s="442">
        <v>220</v>
      </c>
      <c r="D337" s="442">
        <v>112.5</v>
      </c>
      <c r="E337" s="431" t="s">
        <v>124</v>
      </c>
      <c r="F337" s="535">
        <v>675</v>
      </c>
      <c r="G337" s="535">
        <v>111.5</v>
      </c>
      <c r="H337" s="535">
        <v>57</v>
      </c>
      <c r="I337" s="535">
        <v>3</v>
      </c>
      <c r="J337" s="538"/>
    </row>
    <row r="338" spans="1:12" ht="15.75" thickBot="1" x14ac:dyDescent="0.25">
      <c r="A338" s="534"/>
      <c r="B338" s="438">
        <v>7</v>
      </c>
      <c r="C338" s="438">
        <v>455</v>
      </c>
      <c r="D338" s="438">
        <v>109</v>
      </c>
      <c r="E338" s="439" t="s">
        <v>127</v>
      </c>
      <c r="F338" s="537"/>
      <c r="G338" s="537"/>
      <c r="H338" s="537"/>
      <c r="I338" s="537"/>
      <c r="J338" s="540"/>
    </row>
    <row r="339" spans="1:12" ht="15" x14ac:dyDescent="0.2">
      <c r="A339" s="440"/>
      <c r="B339" s="440"/>
      <c r="C339" s="440"/>
      <c r="D339" s="440"/>
      <c r="E339" s="440"/>
      <c r="F339" s="440">
        <f>SUM(F327:F338)</f>
        <v>3593</v>
      </c>
      <c r="G339" s="440"/>
      <c r="H339" s="440">
        <f>SUM(H327:H338)</f>
        <v>303</v>
      </c>
      <c r="I339" s="440"/>
      <c r="J339" s="440"/>
    </row>
    <row r="340" spans="1:12" s="470" customFormat="1" ht="15" x14ac:dyDescent="0.2">
      <c r="A340" s="440"/>
      <c r="B340" s="440"/>
      <c r="C340" s="440"/>
      <c r="D340" s="440"/>
      <c r="E340" s="440"/>
      <c r="F340" s="440"/>
      <c r="G340" s="440"/>
      <c r="H340" s="440"/>
      <c r="I340" s="440"/>
      <c r="J340" s="440"/>
    </row>
    <row r="341" spans="1:12" s="470" customFormat="1" ht="15" x14ac:dyDescent="0.2">
      <c r="A341" s="440"/>
      <c r="B341" s="470">
        <v>111.5</v>
      </c>
      <c r="C341" s="470">
        <v>110.5</v>
      </c>
      <c r="D341" s="470">
        <v>110</v>
      </c>
      <c r="E341" s="470">
        <v>114.5</v>
      </c>
      <c r="F341" s="470">
        <v>111.5</v>
      </c>
      <c r="G341" s="470">
        <v>111.5</v>
      </c>
      <c r="H341" s="440"/>
      <c r="I341" s="440"/>
      <c r="J341" s="440"/>
    </row>
    <row r="342" spans="1:12" s="449" customFormat="1" ht="15.75" thickBot="1" x14ac:dyDescent="0.25">
      <c r="A342" s="440"/>
      <c r="B342" s="440">
        <v>2856.2962962962961</v>
      </c>
      <c r="C342" s="440">
        <v>2856.2962962962961</v>
      </c>
      <c r="D342" s="440">
        <v>2856.2962962962961</v>
      </c>
      <c r="E342" s="440">
        <v>2856.2962962962961</v>
      </c>
      <c r="F342" s="440">
        <v>2856.2962962962961</v>
      </c>
      <c r="G342" s="440">
        <v>2856.2962962962961</v>
      </c>
      <c r="H342" s="440">
        <v>2856.2962962962961</v>
      </c>
      <c r="I342" s="440">
        <v>2856.2962962962961</v>
      </c>
      <c r="J342" s="440"/>
    </row>
    <row r="343" spans="1:12" s="449" customFormat="1" ht="13.5" thickBot="1" x14ac:dyDescent="0.25">
      <c r="A343" s="295" t="s">
        <v>136</v>
      </c>
      <c r="B343" s="529" t="s">
        <v>50</v>
      </c>
      <c r="C343" s="530"/>
      <c r="D343" s="530"/>
      <c r="E343" s="530"/>
      <c r="F343" s="530"/>
      <c r="G343" s="530"/>
      <c r="H343" s="531"/>
      <c r="I343" s="312" t="s">
        <v>0</v>
      </c>
    </row>
    <row r="344" spans="1:12" s="449" customFormat="1" x14ac:dyDescent="0.2">
      <c r="A344" s="226" t="s">
        <v>54</v>
      </c>
      <c r="B344" s="392">
        <v>1</v>
      </c>
      <c r="C344" s="393">
        <v>2</v>
      </c>
      <c r="D344" s="394">
        <v>3</v>
      </c>
      <c r="E344" s="393">
        <v>4</v>
      </c>
      <c r="F344" s="393">
        <v>5</v>
      </c>
      <c r="G344" s="394">
        <v>6</v>
      </c>
      <c r="H344" s="250">
        <v>7</v>
      </c>
      <c r="I344" s="299"/>
    </row>
    <row r="345" spans="1:12" s="449" customFormat="1" x14ac:dyDescent="0.2">
      <c r="A345" s="226" t="s">
        <v>2</v>
      </c>
      <c r="B345" s="336">
        <v>1</v>
      </c>
      <c r="C345" s="337">
        <v>2</v>
      </c>
      <c r="D345" s="391">
        <v>3</v>
      </c>
      <c r="E345" s="350">
        <v>4</v>
      </c>
      <c r="F345" s="350">
        <v>5</v>
      </c>
      <c r="G345" s="338">
        <v>6</v>
      </c>
      <c r="H345" s="396">
        <v>7</v>
      </c>
      <c r="I345" s="294" t="s">
        <v>0</v>
      </c>
      <c r="K345" s="300"/>
    </row>
    <row r="346" spans="1:12" s="449" customFormat="1" x14ac:dyDescent="0.2">
      <c r="A346" s="301" t="s">
        <v>3</v>
      </c>
      <c r="B346" s="253">
        <v>2910</v>
      </c>
      <c r="C346" s="254">
        <v>2910</v>
      </c>
      <c r="D346" s="254">
        <v>2910</v>
      </c>
      <c r="E346" s="254">
        <v>2910</v>
      </c>
      <c r="F346" s="254">
        <v>2910</v>
      </c>
      <c r="G346" s="254">
        <v>2910</v>
      </c>
      <c r="H346" s="364">
        <v>2910</v>
      </c>
      <c r="I346" s="302">
        <v>2910</v>
      </c>
      <c r="K346" s="300"/>
    </row>
    <row r="347" spans="1:12" s="449" customFormat="1" x14ac:dyDescent="0.2">
      <c r="A347" s="303" t="s">
        <v>6</v>
      </c>
      <c r="B347" s="258">
        <v>3001.0416666666665</v>
      </c>
      <c r="C347" s="259">
        <v>2988.3673469387754</v>
      </c>
      <c r="D347" s="259">
        <v>2990.2</v>
      </c>
      <c r="E347" s="259">
        <v>2946.25</v>
      </c>
      <c r="F347" s="341">
        <v>3141</v>
      </c>
      <c r="G347" s="341">
        <v>3168.7719298245615</v>
      </c>
      <c r="H347" s="341"/>
      <c r="I347" s="342">
        <v>3054.8148148148148</v>
      </c>
      <c r="K347" s="300"/>
    </row>
    <row r="348" spans="1:12" s="449" customFormat="1" x14ac:dyDescent="0.2">
      <c r="A348" s="226" t="s">
        <v>7</v>
      </c>
      <c r="B348" s="262">
        <v>81.25</v>
      </c>
      <c r="C348" s="263">
        <v>89.795918367346943</v>
      </c>
      <c r="D348" s="263">
        <v>88</v>
      </c>
      <c r="E348" s="263">
        <v>93.75</v>
      </c>
      <c r="F348" s="343">
        <v>88</v>
      </c>
      <c r="G348" s="343">
        <v>84.21052631578948</v>
      </c>
      <c r="H348" s="343"/>
      <c r="I348" s="344">
        <v>82.592592592592595</v>
      </c>
      <c r="K348" s="300"/>
    </row>
    <row r="349" spans="1:12" s="449" customFormat="1" x14ac:dyDescent="0.2">
      <c r="A349" s="226" t="s">
        <v>8</v>
      </c>
      <c r="B349" s="266">
        <v>7.0227278166355697E-2</v>
      </c>
      <c r="C349" s="267">
        <v>8.0536876881104183E-2</v>
      </c>
      <c r="D349" s="267">
        <v>7.237360456553539E-2</v>
      </c>
      <c r="E349" s="267">
        <v>5.9250378340130916E-2</v>
      </c>
      <c r="F349" s="345">
        <v>8.123675667764127E-2</v>
      </c>
      <c r="G349" s="345">
        <v>7.0009115607166494E-2</v>
      </c>
      <c r="H349" s="345"/>
      <c r="I349" s="346">
        <v>7.8998610562333829E-2</v>
      </c>
      <c r="K349" s="304"/>
      <c r="L349" s="305"/>
    </row>
    <row r="350" spans="1:12" s="449" customFormat="1" x14ac:dyDescent="0.2">
      <c r="A350" s="303" t="s">
        <v>1</v>
      </c>
      <c r="B350" s="270">
        <f t="shared" ref="B350:I350" si="70">B347/B346*100-100</f>
        <v>3.1285796105383668</v>
      </c>
      <c r="C350" s="271">
        <f t="shared" si="70"/>
        <v>2.6930359772775034</v>
      </c>
      <c r="D350" s="271">
        <f t="shared" si="70"/>
        <v>2.7560137457044647</v>
      </c>
      <c r="E350" s="271">
        <f t="shared" si="70"/>
        <v>1.2457044673539457</v>
      </c>
      <c r="F350" s="271">
        <f t="shared" si="70"/>
        <v>7.9381443298969003</v>
      </c>
      <c r="G350" s="271">
        <f t="shared" si="70"/>
        <v>8.8925061795382021</v>
      </c>
      <c r="H350" s="271">
        <f t="shared" si="70"/>
        <v>-100</v>
      </c>
      <c r="I350" s="273">
        <f t="shared" si="70"/>
        <v>4.9764541173476005</v>
      </c>
      <c r="J350" s="408"/>
      <c r="K350" s="304"/>
      <c r="L350" s="227"/>
    </row>
    <row r="351" spans="1:12" s="449" customFormat="1" ht="13.5" thickBot="1" x14ac:dyDescent="0.25">
      <c r="A351" s="226" t="s">
        <v>27</v>
      </c>
      <c r="B351" s="275">
        <f>B347-B342</f>
        <v>144.74537037037044</v>
      </c>
      <c r="C351" s="276">
        <f t="shared" ref="C351:I351" si="71">C347-C342</f>
        <v>132.07105064247935</v>
      </c>
      <c r="D351" s="276">
        <f t="shared" si="71"/>
        <v>133.90370370370374</v>
      </c>
      <c r="E351" s="276">
        <f t="shared" si="71"/>
        <v>89.953703703703923</v>
      </c>
      <c r="F351" s="276">
        <f t="shared" si="71"/>
        <v>284.70370370370392</v>
      </c>
      <c r="G351" s="276">
        <f t="shared" si="71"/>
        <v>312.47563352826546</v>
      </c>
      <c r="H351" s="276">
        <f t="shared" si="71"/>
        <v>-2856.2962962962961</v>
      </c>
      <c r="I351" s="306">
        <f t="shared" si="71"/>
        <v>198.5185185185187</v>
      </c>
      <c r="J351" s="307"/>
      <c r="K351" s="304"/>
      <c r="L351" s="227"/>
    </row>
    <row r="352" spans="1:12" s="449" customFormat="1" x14ac:dyDescent="0.2">
      <c r="A352" s="286" t="s">
        <v>51</v>
      </c>
      <c r="B352" s="280">
        <v>673</v>
      </c>
      <c r="C352" s="281">
        <v>673</v>
      </c>
      <c r="D352" s="281">
        <v>673</v>
      </c>
      <c r="E352" s="281">
        <v>216</v>
      </c>
      <c r="F352" s="281">
        <v>675</v>
      </c>
      <c r="G352" s="281">
        <v>675</v>
      </c>
      <c r="H352" s="282"/>
      <c r="I352" s="472">
        <f>SUM(B352:H352)</f>
        <v>3585</v>
      </c>
      <c r="J352" s="309" t="s">
        <v>56</v>
      </c>
      <c r="K352" s="310">
        <f>I320-I352</f>
        <v>8</v>
      </c>
      <c r="L352" s="285">
        <f>K352/I320</f>
        <v>2.226551628165878E-3</v>
      </c>
    </row>
    <row r="353" spans="1:12" s="449" customFormat="1" x14ac:dyDescent="0.2">
      <c r="A353" s="286" t="s">
        <v>28</v>
      </c>
      <c r="B353" s="231">
        <v>116</v>
      </c>
      <c r="C353" s="289">
        <v>115</v>
      </c>
      <c r="D353" s="289">
        <v>114.5</v>
      </c>
      <c r="E353" s="289">
        <v>119</v>
      </c>
      <c r="F353" s="289">
        <v>115.5</v>
      </c>
      <c r="G353" s="289">
        <v>115.5</v>
      </c>
      <c r="H353" s="232"/>
      <c r="I353" s="473"/>
      <c r="J353" s="227" t="s">
        <v>57</v>
      </c>
      <c r="K353" s="449">
        <v>111.11</v>
      </c>
    </row>
    <row r="354" spans="1:12" s="449" customFormat="1" ht="13.5" thickBot="1" x14ac:dyDescent="0.25">
      <c r="A354" s="287" t="s">
        <v>26</v>
      </c>
      <c r="B354" s="233">
        <f>B353-B341</f>
        <v>4.5</v>
      </c>
      <c r="C354" s="234">
        <f t="shared" ref="C354:G354" si="72">C353-C341</f>
        <v>4.5</v>
      </c>
      <c r="D354" s="234">
        <f t="shared" si="72"/>
        <v>4.5</v>
      </c>
      <c r="E354" s="234">
        <f t="shared" si="72"/>
        <v>4.5</v>
      </c>
      <c r="F354" s="234">
        <f t="shared" si="72"/>
        <v>4</v>
      </c>
      <c r="G354" s="234">
        <f t="shared" si="72"/>
        <v>4</v>
      </c>
      <c r="H354" s="240">
        <f t="shared" ref="H354" si="73">H353-H324</f>
        <v>0</v>
      </c>
      <c r="I354" s="471"/>
      <c r="J354" s="449" t="s">
        <v>26</v>
      </c>
      <c r="K354" s="449">
        <f>K353-K321</f>
        <v>4.4599999999999937</v>
      </c>
    </row>
    <row r="355" spans="1:12" x14ac:dyDescent="0.2">
      <c r="C355" s="450"/>
      <c r="D355" s="450"/>
      <c r="E355" s="450"/>
      <c r="F355" s="450"/>
      <c r="G355" s="450"/>
    </row>
    <row r="356" spans="1:12" ht="13.5" thickBot="1" x14ac:dyDescent="0.25"/>
    <row r="357" spans="1:12" s="474" customFormat="1" ht="13.5" thickBot="1" x14ac:dyDescent="0.25">
      <c r="A357" s="295" t="s">
        <v>138</v>
      </c>
      <c r="B357" s="529" t="s">
        <v>50</v>
      </c>
      <c r="C357" s="530"/>
      <c r="D357" s="530"/>
      <c r="E357" s="530"/>
      <c r="F357" s="530"/>
      <c r="G357" s="530"/>
      <c r="H357" s="531"/>
      <c r="I357" s="312" t="s">
        <v>0</v>
      </c>
    </row>
    <row r="358" spans="1:12" s="474" customFormat="1" x14ac:dyDescent="0.2">
      <c r="A358" s="226" t="s">
        <v>54</v>
      </c>
      <c r="B358" s="392">
        <v>1</v>
      </c>
      <c r="C358" s="393">
        <v>2</v>
      </c>
      <c r="D358" s="394">
        <v>3</v>
      </c>
      <c r="E358" s="393">
        <v>4</v>
      </c>
      <c r="F358" s="393">
        <v>5</v>
      </c>
      <c r="G358" s="394">
        <v>6</v>
      </c>
      <c r="H358" s="250">
        <v>7</v>
      </c>
      <c r="I358" s="299"/>
    </row>
    <row r="359" spans="1:12" s="474" customFormat="1" x14ac:dyDescent="0.2">
      <c r="A359" s="226" t="s">
        <v>2</v>
      </c>
      <c r="B359" s="336">
        <v>1</v>
      </c>
      <c r="C359" s="337">
        <v>2</v>
      </c>
      <c r="D359" s="391">
        <v>3</v>
      </c>
      <c r="E359" s="350">
        <v>4</v>
      </c>
      <c r="F359" s="350">
        <v>5</v>
      </c>
      <c r="G359" s="338">
        <v>6</v>
      </c>
      <c r="H359" s="396">
        <v>7</v>
      </c>
      <c r="I359" s="294" t="s">
        <v>0</v>
      </c>
      <c r="K359" s="300"/>
    </row>
    <row r="360" spans="1:12" s="474" customFormat="1" x14ac:dyDescent="0.2">
      <c r="A360" s="301" t="s">
        <v>3</v>
      </c>
      <c r="B360" s="253">
        <v>3080</v>
      </c>
      <c r="C360" s="254">
        <v>3080</v>
      </c>
      <c r="D360" s="254">
        <v>3080</v>
      </c>
      <c r="E360" s="254">
        <v>3080</v>
      </c>
      <c r="F360" s="254">
        <v>3080</v>
      </c>
      <c r="G360" s="254">
        <v>3080</v>
      </c>
      <c r="H360" s="364">
        <v>3080</v>
      </c>
      <c r="I360" s="302">
        <v>3080</v>
      </c>
      <c r="K360" s="300"/>
    </row>
    <row r="361" spans="1:12" s="474" customFormat="1" x14ac:dyDescent="0.2">
      <c r="A361" s="303" t="s">
        <v>6</v>
      </c>
      <c r="B361" s="258">
        <v>3200.75</v>
      </c>
      <c r="C361" s="259">
        <v>3243.6585365853657</v>
      </c>
      <c r="D361" s="259">
        <v>3205.4054054054054</v>
      </c>
      <c r="E361" s="259">
        <v>3136.875</v>
      </c>
      <c r="F361" s="341">
        <v>3258.5365853658536</v>
      </c>
      <c r="G361" s="341">
        <v>3370.2564102564102</v>
      </c>
      <c r="H361" s="341"/>
      <c r="I361" s="342">
        <v>3246.9626168224299</v>
      </c>
      <c r="K361" s="300"/>
    </row>
    <row r="362" spans="1:12" s="474" customFormat="1" x14ac:dyDescent="0.2">
      <c r="A362" s="226" t="s">
        <v>7</v>
      </c>
      <c r="B362" s="262">
        <v>87.5</v>
      </c>
      <c r="C362" s="263">
        <v>82.926829268292678</v>
      </c>
      <c r="D362" s="263">
        <v>89.189189189189193</v>
      </c>
      <c r="E362" s="263">
        <v>87.5</v>
      </c>
      <c r="F362" s="343">
        <v>85.365853658536579</v>
      </c>
      <c r="G362" s="343">
        <v>87.179487179487182</v>
      </c>
      <c r="H362" s="343"/>
      <c r="I362" s="344">
        <v>86.915887850467286</v>
      </c>
      <c r="K362" s="300"/>
    </row>
    <row r="363" spans="1:12" s="474" customFormat="1" x14ac:dyDescent="0.2">
      <c r="A363" s="226" t="s">
        <v>8</v>
      </c>
      <c r="B363" s="266">
        <v>7.4513581149053154E-2</v>
      </c>
      <c r="C363" s="267">
        <v>6.5465453253182565E-2</v>
      </c>
      <c r="D363" s="267">
        <v>6.7927509101006894E-2</v>
      </c>
      <c r="E363" s="267">
        <v>6.3555354778585649E-2</v>
      </c>
      <c r="F363" s="345">
        <v>6.5538436601467964E-2</v>
      </c>
      <c r="G363" s="345">
        <v>5.8261945506403144E-2</v>
      </c>
      <c r="H363" s="345"/>
      <c r="I363" s="346">
        <v>6.9282659973452246E-2</v>
      </c>
      <c r="K363" s="304"/>
      <c r="L363" s="305"/>
    </row>
    <row r="364" spans="1:12" s="474" customFormat="1" x14ac:dyDescent="0.2">
      <c r="A364" s="303" t="s">
        <v>1</v>
      </c>
      <c r="B364" s="270">
        <f t="shared" ref="B364:I364" si="74">B361/B360*100-100</f>
        <v>3.920454545454561</v>
      </c>
      <c r="C364" s="271">
        <f t="shared" si="74"/>
        <v>5.313588850174213</v>
      </c>
      <c r="D364" s="271">
        <f t="shared" si="74"/>
        <v>4.0716040716040709</v>
      </c>
      <c r="E364" s="271">
        <f t="shared" si="74"/>
        <v>1.8465909090909207</v>
      </c>
      <c r="F364" s="271">
        <f t="shared" si="74"/>
        <v>5.7966423820082298</v>
      </c>
      <c r="G364" s="271">
        <f t="shared" si="74"/>
        <v>9.4239094239094214</v>
      </c>
      <c r="H364" s="271">
        <f t="shared" si="74"/>
        <v>-100</v>
      </c>
      <c r="I364" s="273">
        <f t="shared" si="74"/>
        <v>5.4208641825464383</v>
      </c>
      <c r="J364" s="408"/>
      <c r="K364" s="304"/>
      <c r="L364" s="227"/>
    </row>
    <row r="365" spans="1:12" s="474" customFormat="1" ht="13.5" thickBot="1" x14ac:dyDescent="0.25">
      <c r="A365" s="226" t="s">
        <v>27</v>
      </c>
      <c r="B365" s="275">
        <f>B361-B347</f>
        <v>199.70833333333348</v>
      </c>
      <c r="C365" s="276">
        <f t="shared" ref="C365:I365" si="75">C361-C347</f>
        <v>255.29118964659028</v>
      </c>
      <c r="D365" s="276">
        <f t="shared" si="75"/>
        <v>215.2054054054056</v>
      </c>
      <c r="E365" s="276">
        <f t="shared" si="75"/>
        <v>190.625</v>
      </c>
      <c r="F365" s="276">
        <f t="shared" si="75"/>
        <v>117.53658536585363</v>
      </c>
      <c r="G365" s="276">
        <f t="shared" si="75"/>
        <v>201.48448043184862</v>
      </c>
      <c r="H365" s="276">
        <f t="shared" si="75"/>
        <v>0</v>
      </c>
      <c r="I365" s="306">
        <f t="shared" si="75"/>
        <v>192.14780200761516</v>
      </c>
      <c r="J365" s="307"/>
      <c r="K365" s="304"/>
      <c r="L365" s="227"/>
    </row>
    <row r="366" spans="1:12" s="474" customFormat="1" x14ac:dyDescent="0.2">
      <c r="A366" s="286" t="s">
        <v>51</v>
      </c>
      <c r="B366" s="280">
        <v>673</v>
      </c>
      <c r="C366" s="281">
        <v>673</v>
      </c>
      <c r="D366" s="281">
        <v>673</v>
      </c>
      <c r="E366" s="281">
        <v>209</v>
      </c>
      <c r="F366" s="281">
        <v>674</v>
      </c>
      <c r="G366" s="281">
        <v>673</v>
      </c>
      <c r="H366" s="282"/>
      <c r="I366" s="472">
        <f>SUM(B366:H366)</f>
        <v>3575</v>
      </c>
      <c r="J366" s="309" t="s">
        <v>56</v>
      </c>
      <c r="K366" s="310">
        <f>I352-I366</f>
        <v>10</v>
      </c>
      <c r="L366" s="285">
        <f>K366/I352</f>
        <v>2.7894002789400278E-3</v>
      </c>
    </row>
    <row r="367" spans="1:12" s="474" customFormat="1" x14ac:dyDescent="0.2">
      <c r="A367" s="286" t="s">
        <v>28</v>
      </c>
      <c r="B367" s="231">
        <v>120</v>
      </c>
      <c r="C367" s="289">
        <v>119</v>
      </c>
      <c r="D367" s="289">
        <v>118.5</v>
      </c>
      <c r="E367" s="289">
        <v>123</v>
      </c>
      <c r="F367" s="289">
        <v>119.5</v>
      </c>
      <c r="G367" s="289">
        <v>119</v>
      </c>
      <c r="H367" s="232"/>
      <c r="I367" s="473"/>
      <c r="J367" s="227" t="s">
        <v>57</v>
      </c>
      <c r="K367" s="474">
        <v>115.85</v>
      </c>
    </row>
    <row r="368" spans="1:12" s="474" customFormat="1" ht="13.5" thickBot="1" x14ac:dyDescent="0.25">
      <c r="A368" s="287" t="s">
        <v>26</v>
      </c>
      <c r="B368" s="233">
        <f>B367-B353</f>
        <v>4</v>
      </c>
      <c r="C368" s="234">
        <f t="shared" ref="C368:H368" si="76">C367-C353</f>
        <v>4</v>
      </c>
      <c r="D368" s="234">
        <f t="shared" si="76"/>
        <v>4</v>
      </c>
      <c r="E368" s="234">
        <f t="shared" si="76"/>
        <v>4</v>
      </c>
      <c r="F368" s="234">
        <f t="shared" si="76"/>
        <v>4</v>
      </c>
      <c r="G368" s="234">
        <f t="shared" si="76"/>
        <v>3.5</v>
      </c>
      <c r="H368" s="240">
        <f t="shared" si="76"/>
        <v>0</v>
      </c>
      <c r="I368" s="471"/>
      <c r="J368" s="474" t="s">
        <v>26</v>
      </c>
      <c r="K368" s="474">
        <f>K367-K353</f>
        <v>4.7399999999999949</v>
      </c>
    </row>
    <row r="369" spans="1:12" x14ac:dyDescent="0.2">
      <c r="G369" s="288">
        <v>119</v>
      </c>
    </row>
    <row r="370" spans="1:12" s="487" customFormat="1" x14ac:dyDescent="0.2"/>
    <row r="371" spans="1:12" ht="13.5" thickBot="1" x14ac:dyDescent="0.25">
      <c r="A371" s="288" t="s">
        <v>140</v>
      </c>
      <c r="B371" s="228">
        <v>0</v>
      </c>
      <c r="C371" s="228">
        <v>0</v>
      </c>
      <c r="D371" s="228">
        <v>0</v>
      </c>
      <c r="E371" s="228">
        <v>0</v>
      </c>
      <c r="F371" s="228">
        <v>0.15</v>
      </c>
      <c r="G371" s="228">
        <v>0.3</v>
      </c>
    </row>
    <row r="372" spans="1:12" s="485" customFormat="1" ht="13.5" thickBot="1" x14ac:dyDescent="0.25">
      <c r="A372" s="295" t="s">
        <v>139</v>
      </c>
      <c r="B372" s="529" t="s">
        <v>50</v>
      </c>
      <c r="C372" s="530"/>
      <c r="D372" s="530"/>
      <c r="E372" s="530"/>
      <c r="F372" s="530"/>
      <c r="G372" s="530"/>
      <c r="H372" s="531"/>
      <c r="I372" s="312" t="s">
        <v>0</v>
      </c>
    </row>
    <row r="373" spans="1:12" s="485" customFormat="1" x14ac:dyDescent="0.2">
      <c r="A373" s="226" t="s">
        <v>54</v>
      </c>
      <c r="B373" s="392">
        <v>1</v>
      </c>
      <c r="C373" s="393">
        <v>2</v>
      </c>
      <c r="D373" s="394">
        <v>3</v>
      </c>
      <c r="E373" s="393">
        <v>4</v>
      </c>
      <c r="F373" s="393">
        <v>5</v>
      </c>
      <c r="G373" s="394">
        <v>6</v>
      </c>
      <c r="H373" s="250">
        <v>7</v>
      </c>
      <c r="I373" s="299"/>
    </row>
    <row r="374" spans="1:12" s="485" customFormat="1" x14ac:dyDescent="0.2">
      <c r="A374" s="226" t="s">
        <v>2</v>
      </c>
      <c r="B374" s="336">
        <v>1</v>
      </c>
      <c r="C374" s="337">
        <v>2</v>
      </c>
      <c r="D374" s="391">
        <v>3</v>
      </c>
      <c r="E374" s="350">
        <v>4</v>
      </c>
      <c r="F374" s="350">
        <v>5</v>
      </c>
      <c r="G374" s="338">
        <v>6</v>
      </c>
      <c r="H374" s="396">
        <v>7</v>
      </c>
      <c r="I374" s="294" t="s">
        <v>0</v>
      </c>
      <c r="K374" s="300"/>
    </row>
    <row r="375" spans="1:12" s="485" customFormat="1" x14ac:dyDescent="0.2">
      <c r="A375" s="301" t="s">
        <v>3</v>
      </c>
      <c r="B375" s="253">
        <v>3280</v>
      </c>
      <c r="C375" s="254">
        <v>3280</v>
      </c>
      <c r="D375" s="254">
        <v>3280</v>
      </c>
      <c r="E375" s="254">
        <v>3280</v>
      </c>
      <c r="F375" s="254">
        <v>3280</v>
      </c>
      <c r="G375" s="254">
        <v>3280</v>
      </c>
      <c r="H375" s="364">
        <v>3280</v>
      </c>
      <c r="I375" s="302">
        <v>3280</v>
      </c>
      <c r="K375" s="300"/>
    </row>
    <row r="376" spans="1:12" s="485" customFormat="1" x14ac:dyDescent="0.2">
      <c r="A376" s="303" t="s">
        <v>6</v>
      </c>
      <c r="B376" s="258">
        <v>3422.3076923076924</v>
      </c>
      <c r="C376" s="259">
        <v>3502.7450980392155</v>
      </c>
      <c r="D376" s="259">
        <v>3415.9574468085107</v>
      </c>
      <c r="E376" s="259">
        <v>3318.9473684210525</v>
      </c>
      <c r="F376" s="341">
        <v>3497.7551020408164</v>
      </c>
      <c r="G376" s="341">
        <v>3582.127659574468</v>
      </c>
      <c r="H376" s="341"/>
      <c r="I376" s="342">
        <v>3471.5471698113206</v>
      </c>
      <c r="K376" s="300"/>
    </row>
    <row r="377" spans="1:12" s="485" customFormat="1" x14ac:dyDescent="0.2">
      <c r="A377" s="226" t="s">
        <v>7</v>
      </c>
      <c r="B377" s="262">
        <v>80.769230769230774</v>
      </c>
      <c r="C377" s="263">
        <v>84.313725490196077</v>
      </c>
      <c r="D377" s="263">
        <v>80.851063829787236</v>
      </c>
      <c r="E377" s="263">
        <v>100</v>
      </c>
      <c r="F377" s="343">
        <v>85.714285714285708</v>
      </c>
      <c r="G377" s="343">
        <v>91.489361702127653</v>
      </c>
      <c r="H377" s="343"/>
      <c r="I377" s="344">
        <v>80</v>
      </c>
      <c r="K377" s="300"/>
    </row>
    <row r="378" spans="1:12" s="485" customFormat="1" x14ac:dyDescent="0.2">
      <c r="A378" s="226" t="s">
        <v>8</v>
      </c>
      <c r="B378" s="266">
        <v>7.2957044284083256E-2</v>
      </c>
      <c r="C378" s="267">
        <v>7.4066013396133765E-2</v>
      </c>
      <c r="D378" s="267">
        <v>6.9345935962986854E-2</v>
      </c>
      <c r="E378" s="267">
        <v>6.1133026289651907E-2</v>
      </c>
      <c r="F378" s="345">
        <v>7.4808218571031218E-2</v>
      </c>
      <c r="G378" s="345">
        <v>6.5345309196719992E-2</v>
      </c>
      <c r="H378" s="345"/>
      <c r="I378" s="346">
        <v>7.3803085431252802E-2</v>
      </c>
      <c r="K378" s="304"/>
      <c r="L378" s="305"/>
    </row>
    <row r="379" spans="1:12" s="485" customFormat="1" x14ac:dyDescent="0.2">
      <c r="A379" s="303" t="s">
        <v>1</v>
      </c>
      <c r="B379" s="270">
        <f t="shared" ref="B379:I379" si="77">B376/B375*100-100</f>
        <v>4.3386491557223223</v>
      </c>
      <c r="C379" s="271">
        <f t="shared" si="77"/>
        <v>6.791009086561445</v>
      </c>
      <c r="D379" s="271">
        <f t="shared" si="77"/>
        <v>4.1450441100155757</v>
      </c>
      <c r="E379" s="271">
        <f t="shared" si="77"/>
        <v>1.1874197689345323</v>
      </c>
      <c r="F379" s="271">
        <f t="shared" si="77"/>
        <v>6.6388750622200092</v>
      </c>
      <c r="G379" s="271">
        <f t="shared" si="77"/>
        <v>9.2112091333679302</v>
      </c>
      <c r="H379" s="271">
        <f t="shared" si="77"/>
        <v>-100</v>
      </c>
      <c r="I379" s="273">
        <f t="shared" si="77"/>
        <v>5.8398527381500145</v>
      </c>
      <c r="J379" s="408"/>
      <c r="K379" s="304"/>
      <c r="L379" s="227"/>
    </row>
    <row r="380" spans="1:12" s="485" customFormat="1" ht="13.5" thickBot="1" x14ac:dyDescent="0.25">
      <c r="A380" s="226" t="s">
        <v>27</v>
      </c>
      <c r="B380" s="275">
        <f>B376-B361</f>
        <v>221.55769230769238</v>
      </c>
      <c r="C380" s="276">
        <f t="shared" ref="C380:I380" si="78">C376-C361</f>
        <v>259.08656145384975</v>
      </c>
      <c r="D380" s="276">
        <f t="shared" si="78"/>
        <v>210.55204140310525</v>
      </c>
      <c r="E380" s="276">
        <f t="shared" si="78"/>
        <v>182.07236842105249</v>
      </c>
      <c r="F380" s="276">
        <f t="shared" si="78"/>
        <v>239.21851667496276</v>
      </c>
      <c r="G380" s="276">
        <f t="shared" si="78"/>
        <v>211.87124931805783</v>
      </c>
      <c r="H380" s="276">
        <f t="shared" si="78"/>
        <v>0</v>
      </c>
      <c r="I380" s="306">
        <f t="shared" si="78"/>
        <v>224.58455298889066</v>
      </c>
      <c r="J380" s="307"/>
      <c r="K380" s="304"/>
      <c r="L380" s="227"/>
    </row>
    <row r="381" spans="1:12" s="485" customFormat="1" x14ac:dyDescent="0.2">
      <c r="A381" s="286" t="s">
        <v>51</v>
      </c>
      <c r="B381" s="280">
        <v>673</v>
      </c>
      <c r="C381" s="281">
        <v>672</v>
      </c>
      <c r="D381" s="281">
        <v>672</v>
      </c>
      <c r="E381" s="281">
        <v>209</v>
      </c>
      <c r="F381" s="281">
        <v>674</v>
      </c>
      <c r="G381" s="281">
        <v>672</v>
      </c>
      <c r="H381" s="282"/>
      <c r="I381" s="472">
        <f>SUM(B381:H381)</f>
        <v>3572</v>
      </c>
      <c r="J381" s="309" t="s">
        <v>56</v>
      </c>
      <c r="K381" s="310">
        <f>I366-I381</f>
        <v>3</v>
      </c>
      <c r="L381" s="285">
        <f>K381/I366</f>
        <v>8.3916083916083916E-4</v>
      </c>
    </row>
    <row r="382" spans="1:12" s="485" customFormat="1" x14ac:dyDescent="0.2">
      <c r="A382" s="286" t="s">
        <v>28</v>
      </c>
      <c r="B382" s="231">
        <v>123</v>
      </c>
      <c r="C382" s="289">
        <v>122</v>
      </c>
      <c r="D382" s="289">
        <v>121.5</v>
      </c>
      <c r="E382" s="289">
        <v>125.5</v>
      </c>
      <c r="F382" s="289">
        <v>122.5</v>
      </c>
      <c r="G382" s="289">
        <v>122</v>
      </c>
      <c r="H382" s="232"/>
      <c r="I382" s="473"/>
      <c r="J382" s="227" t="s">
        <v>57</v>
      </c>
      <c r="K382" s="485">
        <v>119.52</v>
      </c>
    </row>
    <row r="383" spans="1:12" s="485" customFormat="1" ht="13.5" thickBot="1" x14ac:dyDescent="0.25">
      <c r="A383" s="287" t="s">
        <v>26</v>
      </c>
      <c r="B383" s="233">
        <f>B382-B367</f>
        <v>3</v>
      </c>
      <c r="C383" s="234">
        <f t="shared" ref="C383:H383" si="79">C382-C367</f>
        <v>3</v>
      </c>
      <c r="D383" s="234">
        <f t="shared" si="79"/>
        <v>3</v>
      </c>
      <c r="E383" s="234">
        <f t="shared" si="79"/>
        <v>2.5</v>
      </c>
      <c r="F383" s="234">
        <f t="shared" si="79"/>
        <v>3</v>
      </c>
      <c r="G383" s="234">
        <f t="shared" si="79"/>
        <v>3</v>
      </c>
      <c r="H383" s="240">
        <f t="shared" si="79"/>
        <v>0</v>
      </c>
      <c r="I383" s="471"/>
      <c r="J383" s="485" t="s">
        <v>26</v>
      </c>
      <c r="K383" s="485">
        <f>K382-K367</f>
        <v>3.6700000000000017</v>
      </c>
    </row>
    <row r="384" spans="1:12" x14ac:dyDescent="0.2">
      <c r="C384" s="486"/>
      <c r="D384" s="486"/>
      <c r="E384" s="486">
        <v>125.5</v>
      </c>
      <c r="F384" s="486"/>
      <c r="G384" s="486"/>
    </row>
    <row r="385" spans="1:13" ht="13.5" thickBot="1" x14ac:dyDescent="0.25">
      <c r="A385" s="488" t="s">
        <v>140</v>
      </c>
      <c r="B385" s="331">
        <v>8.8999999999999999E-3</v>
      </c>
      <c r="C385" s="331">
        <v>1.49E-2</v>
      </c>
      <c r="D385" s="331">
        <v>2.0899999999999998E-2</v>
      </c>
      <c r="E385" s="331">
        <v>9.5999999999999992E-3</v>
      </c>
      <c r="F385" s="331">
        <v>4.5999999999999999E-2</v>
      </c>
      <c r="G385" s="331">
        <v>7.1400000000000005E-2</v>
      </c>
    </row>
    <row r="386" spans="1:13" s="488" customFormat="1" ht="13.5" thickBot="1" x14ac:dyDescent="0.25">
      <c r="A386" s="295" t="s">
        <v>139</v>
      </c>
      <c r="B386" s="529" t="s">
        <v>50</v>
      </c>
      <c r="C386" s="530"/>
      <c r="D386" s="530"/>
      <c r="E386" s="530"/>
      <c r="F386" s="530"/>
      <c r="G386" s="530"/>
      <c r="H386" s="531"/>
      <c r="I386" s="312" t="s">
        <v>0</v>
      </c>
    </row>
    <row r="387" spans="1:13" s="488" customFormat="1" x14ac:dyDescent="0.2">
      <c r="A387" s="226" t="s">
        <v>54</v>
      </c>
      <c r="B387" s="392">
        <v>1</v>
      </c>
      <c r="C387" s="393">
        <v>2</v>
      </c>
      <c r="D387" s="394">
        <v>3</v>
      </c>
      <c r="E387" s="393">
        <v>4</v>
      </c>
      <c r="F387" s="393">
        <v>5</v>
      </c>
      <c r="G387" s="394">
        <v>6</v>
      </c>
      <c r="H387" s="250">
        <v>7</v>
      </c>
      <c r="I387" s="299"/>
    </row>
    <row r="388" spans="1:13" s="488" customFormat="1" x14ac:dyDescent="0.2">
      <c r="A388" s="226" t="s">
        <v>2</v>
      </c>
      <c r="B388" s="336">
        <v>1</v>
      </c>
      <c r="C388" s="337">
        <v>2</v>
      </c>
      <c r="D388" s="391">
        <v>3</v>
      </c>
      <c r="E388" s="350">
        <v>4</v>
      </c>
      <c r="F388" s="350">
        <v>5</v>
      </c>
      <c r="G388" s="338">
        <v>6</v>
      </c>
      <c r="H388" s="396">
        <v>7</v>
      </c>
      <c r="I388" s="294" t="s">
        <v>0</v>
      </c>
      <c r="K388" s="300"/>
    </row>
    <row r="389" spans="1:13" s="488" customFormat="1" x14ac:dyDescent="0.2">
      <c r="A389" s="301" t="s">
        <v>3</v>
      </c>
      <c r="B389" s="253">
        <v>3460</v>
      </c>
      <c r="C389" s="254">
        <v>3460</v>
      </c>
      <c r="D389" s="254">
        <v>3460</v>
      </c>
      <c r="E389" s="254">
        <v>3460</v>
      </c>
      <c r="F389" s="254">
        <v>3460</v>
      </c>
      <c r="G389" s="254">
        <v>3460</v>
      </c>
      <c r="H389" s="364">
        <v>3460</v>
      </c>
      <c r="I389" s="302">
        <v>3460</v>
      </c>
      <c r="K389" s="300"/>
    </row>
    <row r="390" spans="1:13" s="488" customFormat="1" x14ac:dyDescent="0.2">
      <c r="A390" s="303" t="s">
        <v>6</v>
      </c>
      <c r="B390" s="258">
        <v>3565.5</v>
      </c>
      <c r="C390" s="259">
        <v>3700</v>
      </c>
      <c r="D390" s="259">
        <v>3462.5</v>
      </c>
      <c r="E390" s="259">
        <v>3565.8333333333335</v>
      </c>
      <c r="F390" s="341">
        <v>3764.6875</v>
      </c>
      <c r="G390" s="341">
        <v>3621.0526315789475</v>
      </c>
      <c r="H390" s="341"/>
      <c r="I390" s="342">
        <v>3609.2708333333335</v>
      </c>
      <c r="K390" s="300"/>
    </row>
    <row r="391" spans="1:13" s="488" customFormat="1" x14ac:dyDescent="0.2">
      <c r="A391" s="226" t="s">
        <v>7</v>
      </c>
      <c r="B391" s="262">
        <v>80</v>
      </c>
      <c r="C391" s="263">
        <v>83.333333333333329</v>
      </c>
      <c r="D391" s="263">
        <v>80</v>
      </c>
      <c r="E391" s="263">
        <v>91.666666666666671</v>
      </c>
      <c r="F391" s="343">
        <v>87.5</v>
      </c>
      <c r="G391" s="343">
        <v>94.736842105263165</v>
      </c>
      <c r="H391" s="343"/>
      <c r="I391" s="344">
        <v>76.5625</v>
      </c>
      <c r="K391" s="300"/>
    </row>
    <row r="392" spans="1:13" s="488" customFormat="1" x14ac:dyDescent="0.2">
      <c r="A392" s="226" t="s">
        <v>8</v>
      </c>
      <c r="B392" s="266">
        <v>8.2865474587397209E-2</v>
      </c>
      <c r="C392" s="267">
        <v>8.3725640970546786E-2</v>
      </c>
      <c r="D392" s="267">
        <v>7.8209978187800094E-2</v>
      </c>
      <c r="E392" s="267">
        <v>6.1595216412840971E-2</v>
      </c>
      <c r="F392" s="345">
        <v>6.9050015650923072E-2</v>
      </c>
      <c r="G392" s="345">
        <v>6.5504771850668941E-2</v>
      </c>
      <c r="H392" s="345"/>
      <c r="I392" s="346">
        <v>8.0404097406635178E-2</v>
      </c>
      <c r="K392" s="304"/>
      <c r="L392" s="305"/>
    </row>
    <row r="393" spans="1:13" s="488" customFormat="1" x14ac:dyDescent="0.2">
      <c r="A393" s="303" t="s">
        <v>1</v>
      </c>
      <c r="B393" s="270">
        <f t="shared" ref="B393:I393" si="80">B390/B389*100-100</f>
        <v>3.0491329479768865</v>
      </c>
      <c r="C393" s="271">
        <f t="shared" si="80"/>
        <v>6.9364161849710939</v>
      </c>
      <c r="D393" s="271">
        <f t="shared" si="80"/>
        <v>7.2254335260126368E-2</v>
      </c>
      <c r="E393" s="271">
        <f t="shared" si="80"/>
        <v>3.0587668593448996</v>
      </c>
      <c r="F393" s="271">
        <f t="shared" si="80"/>
        <v>8.8059971098265919</v>
      </c>
      <c r="G393" s="271">
        <f t="shared" si="80"/>
        <v>4.6547003346516505</v>
      </c>
      <c r="H393" s="271">
        <f t="shared" si="80"/>
        <v>-100</v>
      </c>
      <c r="I393" s="273">
        <f t="shared" si="80"/>
        <v>4.3141859344894016</v>
      </c>
      <c r="J393" s="408"/>
      <c r="K393" s="304"/>
      <c r="L393" s="227"/>
    </row>
    <row r="394" spans="1:13" s="488" customFormat="1" ht="13.5" thickBot="1" x14ac:dyDescent="0.25">
      <c r="A394" s="226" t="s">
        <v>27</v>
      </c>
      <c r="B394" s="275">
        <f t="shared" ref="B394:I394" si="81">B390-B376</f>
        <v>143.19230769230762</v>
      </c>
      <c r="C394" s="276">
        <f t="shared" si="81"/>
        <v>197.25490196078454</v>
      </c>
      <c r="D394" s="276">
        <f t="shared" si="81"/>
        <v>46.542553191489333</v>
      </c>
      <c r="E394" s="276">
        <f t="shared" si="81"/>
        <v>246.885964912281</v>
      </c>
      <c r="F394" s="276">
        <f t="shared" si="81"/>
        <v>266.93239795918362</v>
      </c>
      <c r="G394" s="276">
        <f t="shared" si="81"/>
        <v>38.924972004479514</v>
      </c>
      <c r="H394" s="276">
        <f t="shared" si="81"/>
        <v>0</v>
      </c>
      <c r="I394" s="306">
        <f t="shared" si="81"/>
        <v>137.72366352201288</v>
      </c>
      <c r="J394" s="307"/>
      <c r="K394" s="304"/>
      <c r="L394" s="227"/>
    </row>
    <row r="395" spans="1:13" s="488" customFormat="1" x14ac:dyDescent="0.2">
      <c r="A395" s="286" t="s">
        <v>51</v>
      </c>
      <c r="B395" s="280">
        <v>673</v>
      </c>
      <c r="C395" s="281">
        <v>672</v>
      </c>
      <c r="D395" s="281">
        <v>671</v>
      </c>
      <c r="E395" s="281">
        <v>208</v>
      </c>
      <c r="F395" s="281">
        <v>674</v>
      </c>
      <c r="G395" s="281">
        <v>672</v>
      </c>
      <c r="H395" s="282"/>
      <c r="I395" s="472">
        <f>SUM(B395:H395)</f>
        <v>3570</v>
      </c>
      <c r="J395" s="309" t="s">
        <v>56</v>
      </c>
      <c r="K395" s="310">
        <f>I381-I395</f>
        <v>2</v>
      </c>
      <c r="L395" s="285">
        <f>K395/I381</f>
        <v>5.5991041433370661E-4</v>
      </c>
      <c r="M395" s="378" t="s">
        <v>142</v>
      </c>
    </row>
    <row r="396" spans="1:13" s="488" customFormat="1" x14ac:dyDescent="0.2">
      <c r="A396" s="286" t="s">
        <v>28</v>
      </c>
      <c r="B396" s="231">
        <v>125.5</v>
      </c>
      <c r="C396" s="289">
        <v>124.5</v>
      </c>
      <c r="D396" s="289">
        <v>125</v>
      </c>
      <c r="E396" s="289">
        <v>127.5</v>
      </c>
      <c r="F396" s="289"/>
      <c r="G396" s="289"/>
      <c r="H396" s="232"/>
      <c r="I396" s="473"/>
      <c r="J396" s="227" t="s">
        <v>57</v>
      </c>
      <c r="K396" s="488">
        <v>122.52</v>
      </c>
    </row>
    <row r="397" spans="1:13" s="488" customFormat="1" ht="13.5" thickBot="1" x14ac:dyDescent="0.25">
      <c r="A397" s="287" t="s">
        <v>26</v>
      </c>
      <c r="B397" s="233">
        <f t="shared" ref="B397:H397" si="82">B396-B382</f>
        <v>2.5</v>
      </c>
      <c r="C397" s="234">
        <f t="shared" si="82"/>
        <v>2.5</v>
      </c>
      <c r="D397" s="234">
        <f t="shared" si="82"/>
        <v>3.5</v>
      </c>
      <c r="E397" s="234">
        <f t="shared" si="82"/>
        <v>2</v>
      </c>
      <c r="F397" s="234">
        <f t="shared" si="82"/>
        <v>-122.5</v>
      </c>
      <c r="G397" s="234">
        <f t="shared" si="82"/>
        <v>-122</v>
      </c>
      <c r="H397" s="240">
        <f t="shared" si="82"/>
        <v>0</v>
      </c>
      <c r="I397" s="471"/>
      <c r="J397" s="488" t="s">
        <v>26</v>
      </c>
      <c r="K397" s="488">
        <f>K396-K382</f>
        <v>3</v>
      </c>
    </row>
    <row r="399" spans="1:13" ht="13.5" thickBot="1" x14ac:dyDescent="0.25"/>
    <row r="400" spans="1:13" ht="13.5" thickBot="1" x14ac:dyDescent="0.25">
      <c r="A400" s="295" t="s">
        <v>144</v>
      </c>
      <c r="B400" s="529" t="s">
        <v>50</v>
      </c>
      <c r="C400" s="530"/>
      <c r="D400" s="530"/>
      <c r="E400" s="530"/>
      <c r="F400" s="530"/>
      <c r="G400" s="530"/>
      <c r="H400" s="531"/>
      <c r="I400" s="312" t="s">
        <v>0</v>
      </c>
      <c r="J400" s="489"/>
      <c r="K400" s="489"/>
      <c r="L400" s="489"/>
    </row>
    <row r="401" spans="1:12" x14ac:dyDescent="0.2">
      <c r="A401" s="226" t="s">
        <v>54</v>
      </c>
      <c r="B401" s="392">
        <v>1</v>
      </c>
      <c r="C401" s="393">
        <v>2</v>
      </c>
      <c r="D401" s="394">
        <v>3</v>
      </c>
      <c r="E401" s="393">
        <v>4</v>
      </c>
      <c r="F401" s="393">
        <v>5</v>
      </c>
      <c r="G401" s="394">
        <v>6</v>
      </c>
      <c r="H401" s="250">
        <v>7</v>
      </c>
      <c r="I401" s="299"/>
      <c r="J401" s="489"/>
      <c r="K401" s="489"/>
      <c r="L401" s="489"/>
    </row>
    <row r="402" spans="1:12" x14ac:dyDescent="0.2">
      <c r="A402" s="226" t="s">
        <v>2</v>
      </c>
      <c r="B402" s="336">
        <v>1</v>
      </c>
      <c r="C402" s="337">
        <v>2</v>
      </c>
      <c r="D402" s="391">
        <v>3</v>
      </c>
      <c r="E402" s="350">
        <v>4</v>
      </c>
      <c r="F402" s="350">
        <v>5</v>
      </c>
      <c r="G402" s="338">
        <v>6</v>
      </c>
      <c r="H402" s="396">
        <v>7</v>
      </c>
      <c r="I402" s="294" t="s">
        <v>0</v>
      </c>
      <c r="J402" s="489"/>
      <c r="K402" s="300"/>
      <c r="L402" s="489"/>
    </row>
    <row r="403" spans="1:12" x14ac:dyDescent="0.2">
      <c r="A403" s="301" t="s">
        <v>3</v>
      </c>
      <c r="B403" s="253">
        <v>3610</v>
      </c>
      <c r="C403" s="254">
        <v>3610</v>
      </c>
      <c r="D403" s="254">
        <v>3610</v>
      </c>
      <c r="E403" s="254">
        <v>3610</v>
      </c>
      <c r="F403" s="254">
        <v>3610</v>
      </c>
      <c r="G403" s="254">
        <v>3610</v>
      </c>
      <c r="H403" s="364">
        <v>3610</v>
      </c>
      <c r="I403" s="302">
        <v>3610</v>
      </c>
      <c r="J403" s="489"/>
      <c r="K403" s="300"/>
      <c r="L403" s="489"/>
    </row>
    <row r="404" spans="1:12" x14ac:dyDescent="0.2">
      <c r="A404" s="303" t="s">
        <v>6</v>
      </c>
      <c r="B404" s="258">
        <v>3754.3589743589741</v>
      </c>
      <c r="C404" s="259">
        <v>3866.086956521739</v>
      </c>
      <c r="D404" s="259">
        <v>3734.3243243243242</v>
      </c>
      <c r="E404" s="259">
        <v>3884.5454545454545</v>
      </c>
      <c r="F404" s="341">
        <v>3863.2608695652175</v>
      </c>
      <c r="G404" s="341">
        <v>3893.3333333333335</v>
      </c>
      <c r="H404" s="341"/>
      <c r="I404" s="342">
        <v>3827.1226415094338</v>
      </c>
      <c r="J404" s="489"/>
      <c r="K404" s="300"/>
      <c r="L404" s="489"/>
    </row>
    <row r="405" spans="1:12" x14ac:dyDescent="0.2">
      <c r="A405" s="226" t="s">
        <v>7</v>
      </c>
      <c r="B405" s="262">
        <v>82.051282051282058</v>
      </c>
      <c r="C405" s="263">
        <v>95.652173913043484</v>
      </c>
      <c r="D405" s="263">
        <v>86.486486486486484</v>
      </c>
      <c r="E405" s="263">
        <v>81.818181818181813</v>
      </c>
      <c r="F405" s="343">
        <v>78.260869565217391</v>
      </c>
      <c r="G405" s="343">
        <v>93.939393939393938</v>
      </c>
      <c r="H405" s="343"/>
      <c r="I405" s="344">
        <v>86.320754716981128</v>
      </c>
      <c r="J405" s="489"/>
      <c r="K405" s="300"/>
      <c r="L405" s="489"/>
    </row>
    <row r="406" spans="1:12" x14ac:dyDescent="0.2">
      <c r="A406" s="226" t="s">
        <v>8</v>
      </c>
      <c r="B406" s="266">
        <v>7.3696137766898276E-2</v>
      </c>
      <c r="C406" s="267">
        <v>5.5040608028686738E-2</v>
      </c>
      <c r="D406" s="267">
        <v>7.219235936950387E-2</v>
      </c>
      <c r="E406" s="267">
        <v>0.10235812502168302</v>
      </c>
      <c r="F406" s="345">
        <v>7.8425551177308123E-2</v>
      </c>
      <c r="G406" s="345">
        <v>6.220770885723443E-2</v>
      </c>
      <c r="H406" s="345"/>
      <c r="I406" s="346">
        <v>7.2875652972802227E-2</v>
      </c>
      <c r="J406" s="489"/>
      <c r="K406" s="304"/>
      <c r="L406" s="305"/>
    </row>
    <row r="407" spans="1:12" x14ac:dyDescent="0.2">
      <c r="A407" s="303" t="s">
        <v>1</v>
      </c>
      <c r="B407" s="270">
        <f t="shared" ref="B407:I407" si="83">B404/B403*100-100</f>
        <v>3.9988635556502459</v>
      </c>
      <c r="C407" s="271">
        <f t="shared" si="83"/>
        <v>7.0938215102974738</v>
      </c>
      <c r="D407" s="271">
        <f t="shared" si="83"/>
        <v>3.443887100396779</v>
      </c>
      <c r="E407" s="271">
        <f t="shared" si="83"/>
        <v>7.6051372450264552</v>
      </c>
      <c r="F407" s="271">
        <f t="shared" si="83"/>
        <v>7.01553655305311</v>
      </c>
      <c r="G407" s="271">
        <f t="shared" si="83"/>
        <v>7.8485687903970529</v>
      </c>
      <c r="H407" s="271">
        <f t="shared" si="83"/>
        <v>-100</v>
      </c>
      <c r="I407" s="273">
        <f t="shared" si="83"/>
        <v>6.0144776041394437</v>
      </c>
      <c r="J407" s="408"/>
      <c r="K407" s="304"/>
      <c r="L407" s="227"/>
    </row>
    <row r="408" spans="1:12" ht="13.5" thickBot="1" x14ac:dyDescent="0.25">
      <c r="A408" s="226" t="s">
        <v>27</v>
      </c>
      <c r="B408" s="275">
        <f t="shared" ref="B408:I408" si="84">B404-B390</f>
        <v>188.85897435897414</v>
      </c>
      <c r="C408" s="276">
        <f t="shared" si="84"/>
        <v>166.08695652173901</v>
      </c>
      <c r="D408" s="276">
        <f t="shared" si="84"/>
        <v>271.82432432432415</v>
      </c>
      <c r="E408" s="276">
        <f t="shared" si="84"/>
        <v>318.71212121212102</v>
      </c>
      <c r="F408" s="276">
        <f t="shared" si="84"/>
        <v>98.57336956521749</v>
      </c>
      <c r="G408" s="276">
        <f t="shared" si="84"/>
        <v>272.28070175438597</v>
      </c>
      <c r="H408" s="276">
        <f t="shared" si="84"/>
        <v>0</v>
      </c>
      <c r="I408" s="306">
        <f t="shared" si="84"/>
        <v>217.85180817610035</v>
      </c>
      <c r="J408" s="307"/>
      <c r="K408" s="304"/>
      <c r="L408" s="227"/>
    </row>
    <row r="409" spans="1:12" x14ac:dyDescent="0.2">
      <c r="A409" s="286" t="s">
        <v>51</v>
      </c>
      <c r="B409" s="280">
        <v>673</v>
      </c>
      <c r="C409" s="281">
        <v>672</v>
      </c>
      <c r="D409" s="281">
        <v>671</v>
      </c>
      <c r="E409" s="281">
        <v>206</v>
      </c>
      <c r="F409" s="281">
        <v>673</v>
      </c>
      <c r="G409" s="281">
        <v>669</v>
      </c>
      <c r="H409" s="282"/>
      <c r="I409" s="472">
        <f>SUM(B409:H409)</f>
        <v>3564</v>
      </c>
      <c r="J409" s="309" t="s">
        <v>56</v>
      </c>
      <c r="K409" s="310">
        <f>I395-I409</f>
        <v>6</v>
      </c>
      <c r="L409" s="285">
        <f>K409/I395</f>
        <v>1.6806722689075631E-3</v>
      </c>
    </row>
    <row r="410" spans="1:12" x14ac:dyDescent="0.2">
      <c r="A410" s="286" t="s">
        <v>28</v>
      </c>
      <c r="B410" s="231"/>
      <c r="C410" s="289"/>
      <c r="D410" s="289"/>
      <c r="E410" s="289"/>
      <c r="F410" s="289"/>
      <c r="G410" s="289"/>
      <c r="H410" s="232"/>
      <c r="I410" s="473"/>
      <c r="J410" s="227" t="s">
        <v>57</v>
      </c>
      <c r="K410" s="489">
        <v>124.97</v>
      </c>
      <c r="L410" s="489"/>
    </row>
    <row r="411" spans="1:12" ht="13.5" thickBot="1" x14ac:dyDescent="0.25">
      <c r="A411" s="287" t="s">
        <v>26</v>
      </c>
      <c r="B411" s="233">
        <f t="shared" ref="B411:H411" si="85">B410-B396</f>
        <v>-125.5</v>
      </c>
      <c r="C411" s="234">
        <f t="shared" si="85"/>
        <v>-124.5</v>
      </c>
      <c r="D411" s="234">
        <f t="shared" si="85"/>
        <v>-125</v>
      </c>
      <c r="E411" s="234">
        <f t="shared" si="85"/>
        <v>-127.5</v>
      </c>
      <c r="F411" s="234">
        <f t="shared" si="85"/>
        <v>0</v>
      </c>
      <c r="G411" s="234">
        <f t="shared" si="85"/>
        <v>0</v>
      </c>
      <c r="H411" s="240">
        <f t="shared" si="85"/>
        <v>0</v>
      </c>
      <c r="I411" s="471"/>
      <c r="J411" s="489" t="s">
        <v>26</v>
      </c>
      <c r="K411" s="489">
        <f>K410-K396</f>
        <v>2.4500000000000028</v>
      </c>
      <c r="L411" s="489"/>
    </row>
    <row r="413" spans="1:12" ht="13.5" thickBot="1" x14ac:dyDescent="0.25"/>
    <row r="414" spans="1:12" s="490" customFormat="1" ht="13.5" thickBot="1" x14ac:dyDescent="0.25">
      <c r="A414" s="295" t="s">
        <v>145</v>
      </c>
      <c r="B414" s="529" t="s">
        <v>50</v>
      </c>
      <c r="C414" s="530"/>
      <c r="D414" s="530"/>
      <c r="E414" s="530"/>
      <c r="F414" s="530"/>
      <c r="G414" s="530"/>
      <c r="H414" s="531"/>
      <c r="I414" s="312" t="s">
        <v>0</v>
      </c>
    </row>
    <row r="415" spans="1:12" s="490" customFormat="1" x14ac:dyDescent="0.2">
      <c r="A415" s="226" t="s">
        <v>54</v>
      </c>
      <c r="B415" s="392">
        <v>1</v>
      </c>
      <c r="C415" s="393">
        <v>2</v>
      </c>
      <c r="D415" s="394">
        <v>3</v>
      </c>
      <c r="E415" s="393">
        <v>4</v>
      </c>
      <c r="F415" s="393">
        <v>5</v>
      </c>
      <c r="G415" s="394">
        <v>6</v>
      </c>
      <c r="H415" s="250">
        <v>7</v>
      </c>
      <c r="I415" s="299"/>
    </row>
    <row r="416" spans="1:12" s="490" customFormat="1" x14ac:dyDescent="0.2">
      <c r="A416" s="301" t="s">
        <v>3</v>
      </c>
      <c r="B416" s="253">
        <v>3730</v>
      </c>
      <c r="C416" s="254">
        <v>3730</v>
      </c>
      <c r="D416" s="254">
        <v>3730</v>
      </c>
      <c r="E416" s="254">
        <v>3730</v>
      </c>
      <c r="F416" s="254">
        <v>3730</v>
      </c>
      <c r="G416" s="254">
        <v>3730</v>
      </c>
      <c r="H416" s="364">
        <v>3730</v>
      </c>
      <c r="I416" s="302">
        <v>3730</v>
      </c>
      <c r="K416" s="300"/>
    </row>
    <row r="417" spans="1:12" s="490" customFormat="1" x14ac:dyDescent="0.2">
      <c r="A417" s="303" t="s">
        <v>6</v>
      </c>
      <c r="B417" s="258">
        <v>3958.5106382978724</v>
      </c>
      <c r="C417" s="259">
        <v>4037.8431372549021</v>
      </c>
      <c r="D417" s="259">
        <v>3901.0204081632655</v>
      </c>
      <c r="E417" s="259">
        <v>3938.8888888888887</v>
      </c>
      <c r="F417" s="341">
        <v>3966.0784313725489</v>
      </c>
      <c r="G417" s="341">
        <v>3929.1489361702129</v>
      </c>
      <c r="H417" s="341"/>
      <c r="I417" s="342">
        <v>3958.0608365019011</v>
      </c>
      <c r="K417" s="300"/>
    </row>
    <row r="418" spans="1:12" s="490" customFormat="1" x14ac:dyDescent="0.2">
      <c r="A418" s="226" t="s">
        <v>7</v>
      </c>
      <c r="B418" s="262">
        <v>78.723404255319153</v>
      </c>
      <c r="C418" s="263">
        <v>78.431372549019613</v>
      </c>
      <c r="D418" s="263">
        <v>81.632653061224488</v>
      </c>
      <c r="E418" s="263">
        <v>88.888888888888886</v>
      </c>
      <c r="F418" s="343">
        <v>76.470588235294116</v>
      </c>
      <c r="G418" s="343">
        <v>80.851063829787236</v>
      </c>
      <c r="H418" s="343"/>
      <c r="I418" s="344">
        <v>78.707224334600767</v>
      </c>
      <c r="K418" s="300"/>
    </row>
    <row r="419" spans="1:12" s="490" customFormat="1" x14ac:dyDescent="0.2">
      <c r="A419" s="226" t="s">
        <v>8</v>
      </c>
      <c r="B419" s="266">
        <v>8.4539664151254384E-2</v>
      </c>
      <c r="C419" s="267">
        <v>8.4508907373071263E-2</v>
      </c>
      <c r="D419" s="267">
        <v>7.2164125988462946E-2</v>
      </c>
      <c r="E419" s="267">
        <v>7.4839878396014248E-2</v>
      </c>
      <c r="F419" s="345">
        <v>8.0208649329096007E-2</v>
      </c>
      <c r="G419" s="345">
        <v>7.5028374325466579E-2</v>
      </c>
      <c r="H419" s="345"/>
      <c r="I419" s="346">
        <v>8.0089275544638752E-2</v>
      </c>
      <c r="K419" s="304"/>
      <c r="L419" s="305"/>
    </row>
    <row r="420" spans="1:12" s="490" customFormat="1" x14ac:dyDescent="0.2">
      <c r="A420" s="303" t="s">
        <v>1</v>
      </c>
      <c r="B420" s="270">
        <f t="shared" ref="B420:I420" si="86">B417/B416*100-100</f>
        <v>6.1262905709885445</v>
      </c>
      <c r="C420" s="271">
        <f t="shared" si="86"/>
        <v>8.2531672186300682</v>
      </c>
      <c r="D420" s="271">
        <f t="shared" si="86"/>
        <v>4.5849975378891514</v>
      </c>
      <c r="E420" s="271">
        <f t="shared" si="86"/>
        <v>5.600238308013104</v>
      </c>
      <c r="F420" s="271">
        <f t="shared" si="86"/>
        <v>6.329180465751989</v>
      </c>
      <c r="G420" s="271">
        <f t="shared" si="86"/>
        <v>5.3391135702469938</v>
      </c>
      <c r="H420" s="271">
        <f t="shared" si="86"/>
        <v>-100</v>
      </c>
      <c r="I420" s="273">
        <f t="shared" si="86"/>
        <v>6.1142315416059319</v>
      </c>
      <c r="J420" s="408"/>
      <c r="K420" s="304"/>
      <c r="L420" s="227"/>
    </row>
    <row r="421" spans="1:12" s="490" customFormat="1" ht="13.5" thickBot="1" x14ac:dyDescent="0.25">
      <c r="A421" s="226" t="s">
        <v>27</v>
      </c>
      <c r="B421" s="275">
        <f t="shared" ref="B421:I421" si="87">B417-B404</f>
        <v>204.15166393889831</v>
      </c>
      <c r="C421" s="276">
        <f t="shared" si="87"/>
        <v>171.75618073316309</v>
      </c>
      <c r="D421" s="276">
        <f t="shared" si="87"/>
        <v>166.69608383894138</v>
      </c>
      <c r="E421" s="276">
        <f t="shared" si="87"/>
        <v>54.343434343434183</v>
      </c>
      <c r="F421" s="276">
        <f t="shared" si="87"/>
        <v>102.81756180733146</v>
      </c>
      <c r="G421" s="276">
        <f t="shared" si="87"/>
        <v>35.815602836879407</v>
      </c>
      <c r="H421" s="276">
        <f t="shared" si="87"/>
        <v>0</v>
      </c>
      <c r="I421" s="306">
        <f t="shared" si="87"/>
        <v>130.93819499246729</v>
      </c>
      <c r="J421" s="307"/>
      <c r="K421" s="304"/>
      <c r="L421" s="227"/>
    </row>
    <row r="422" spans="1:12" s="490" customFormat="1" x14ac:dyDescent="0.2">
      <c r="A422" s="286" t="s">
        <v>51</v>
      </c>
      <c r="B422" s="280">
        <v>671</v>
      </c>
      <c r="C422" s="281">
        <v>670</v>
      </c>
      <c r="D422" s="281">
        <v>666</v>
      </c>
      <c r="E422" s="281">
        <v>206</v>
      </c>
      <c r="F422" s="281">
        <v>670</v>
      </c>
      <c r="G422" s="281">
        <v>666</v>
      </c>
      <c r="H422" s="282"/>
      <c r="I422" s="472">
        <f>SUM(B422:H422)</f>
        <v>3549</v>
      </c>
      <c r="J422" s="309" t="s">
        <v>56</v>
      </c>
      <c r="K422" s="310">
        <f>I409-I422</f>
        <v>15</v>
      </c>
      <c r="L422" s="285">
        <f>K422/I409</f>
        <v>4.2087542087542087E-3</v>
      </c>
    </row>
    <row r="423" spans="1:12" s="490" customFormat="1" x14ac:dyDescent="0.2">
      <c r="A423" s="286" t="s">
        <v>28</v>
      </c>
      <c r="B423" s="231"/>
      <c r="C423" s="289"/>
      <c r="D423" s="289"/>
      <c r="E423" s="289"/>
      <c r="F423" s="289"/>
      <c r="G423" s="289"/>
      <c r="H423" s="232"/>
      <c r="I423" s="473"/>
      <c r="J423" s="227" t="s">
        <v>57</v>
      </c>
      <c r="K423" s="490">
        <v>129.01</v>
      </c>
    </row>
    <row r="424" spans="1:12" s="490" customFormat="1" ht="13.5" thickBot="1" x14ac:dyDescent="0.25">
      <c r="A424" s="287" t="s">
        <v>26</v>
      </c>
      <c r="B424" s="233">
        <f t="shared" ref="B424:H424" si="88">B423-B410</f>
        <v>0</v>
      </c>
      <c r="C424" s="234">
        <f t="shared" si="88"/>
        <v>0</v>
      </c>
      <c r="D424" s="234">
        <f t="shared" si="88"/>
        <v>0</v>
      </c>
      <c r="E424" s="234">
        <f t="shared" si="88"/>
        <v>0</v>
      </c>
      <c r="F424" s="234">
        <f t="shared" si="88"/>
        <v>0</v>
      </c>
      <c r="G424" s="234">
        <f t="shared" si="88"/>
        <v>0</v>
      </c>
      <c r="H424" s="240">
        <f t="shared" si="88"/>
        <v>0</v>
      </c>
      <c r="I424" s="471"/>
      <c r="J424" s="490" t="s">
        <v>26</v>
      </c>
      <c r="K424" s="490">
        <f>K423-K410</f>
        <v>4.039999999999992</v>
      </c>
    </row>
    <row r="426" spans="1:12" ht="13.5" thickBot="1" x14ac:dyDescent="0.25"/>
    <row r="427" spans="1:12" s="491" customFormat="1" ht="13.5" thickBot="1" x14ac:dyDescent="0.25">
      <c r="A427" s="295" t="s">
        <v>146</v>
      </c>
      <c r="B427" s="529" t="s">
        <v>50</v>
      </c>
      <c r="C427" s="530"/>
      <c r="D427" s="530"/>
      <c r="E427" s="530"/>
      <c r="F427" s="530"/>
      <c r="G427" s="530"/>
      <c r="H427" s="531"/>
      <c r="I427" s="312" t="s">
        <v>0</v>
      </c>
    </row>
    <row r="428" spans="1:12" s="491" customFormat="1" x14ac:dyDescent="0.2">
      <c r="A428" s="226" t="s">
        <v>54</v>
      </c>
      <c r="B428" s="392">
        <v>1</v>
      </c>
      <c r="C428" s="393">
        <v>2</v>
      </c>
      <c r="D428" s="394">
        <v>3</v>
      </c>
      <c r="E428" s="393">
        <v>4</v>
      </c>
      <c r="F428" s="393">
        <v>5</v>
      </c>
      <c r="G428" s="394">
        <v>6</v>
      </c>
      <c r="H428" s="250">
        <v>7</v>
      </c>
      <c r="I428" s="299"/>
    </row>
    <row r="429" spans="1:12" s="491" customFormat="1" x14ac:dyDescent="0.2">
      <c r="A429" s="301" t="s">
        <v>3</v>
      </c>
      <c r="B429" s="253">
        <v>3810</v>
      </c>
      <c r="C429" s="254">
        <v>3810</v>
      </c>
      <c r="D429" s="254">
        <v>3810</v>
      </c>
      <c r="E429" s="254">
        <v>3810</v>
      </c>
      <c r="F429" s="254">
        <v>3810</v>
      </c>
      <c r="G429" s="254">
        <v>3810</v>
      </c>
      <c r="H429" s="364">
        <v>3810</v>
      </c>
      <c r="I429" s="302">
        <v>3810</v>
      </c>
      <c r="K429" s="300"/>
    </row>
    <row r="430" spans="1:12" s="491" customFormat="1" x14ac:dyDescent="0.2">
      <c r="A430" s="303" t="s">
        <v>6</v>
      </c>
      <c r="B430" s="258">
        <v>3939.1176470588234</v>
      </c>
      <c r="C430" s="259">
        <v>4142.1621621621625</v>
      </c>
      <c r="D430" s="259">
        <v>3892.1052631578946</v>
      </c>
      <c r="E430" s="259">
        <v>3946.3636363636365</v>
      </c>
      <c r="F430" s="341">
        <v>3933.3333333333335</v>
      </c>
      <c r="G430" s="341">
        <v>3896.6666666666665</v>
      </c>
      <c r="H430" s="341"/>
      <c r="I430" s="342">
        <v>3957.9245283018868</v>
      </c>
      <c r="K430" s="300"/>
    </row>
    <row r="431" spans="1:12" s="491" customFormat="1" x14ac:dyDescent="0.2">
      <c r="A431" s="226" t="s">
        <v>7</v>
      </c>
      <c r="B431" s="262">
        <v>94.117647058823536</v>
      </c>
      <c r="C431" s="263">
        <v>86.486486486486484</v>
      </c>
      <c r="D431" s="263">
        <v>97.368421052631575</v>
      </c>
      <c r="E431" s="263">
        <v>86.36363636363636</v>
      </c>
      <c r="F431" s="343">
        <v>90.476190476190482</v>
      </c>
      <c r="G431" s="343">
        <v>79.487179487179489</v>
      </c>
      <c r="H431" s="343"/>
      <c r="I431" s="344">
        <v>84.433962264150949</v>
      </c>
      <c r="K431" s="300"/>
    </row>
    <row r="432" spans="1:12" s="491" customFormat="1" x14ac:dyDescent="0.2">
      <c r="A432" s="226" t="s">
        <v>8</v>
      </c>
      <c r="B432" s="266">
        <v>5.8393150201972138E-2</v>
      </c>
      <c r="C432" s="267">
        <v>6.5543961519508434E-2</v>
      </c>
      <c r="D432" s="267">
        <v>5.6435967927616799E-2</v>
      </c>
      <c r="E432" s="267">
        <v>7.3725451444240933E-2</v>
      </c>
      <c r="F432" s="345">
        <v>6.4831497563235169E-2</v>
      </c>
      <c r="G432" s="345">
        <v>8.9895217554699522E-2</v>
      </c>
      <c r="H432" s="345"/>
      <c r="I432" s="346">
        <v>7.2270375465794262E-2</v>
      </c>
      <c r="K432" s="304"/>
      <c r="L432" s="305"/>
    </row>
    <row r="433" spans="1:12" s="491" customFormat="1" x14ac:dyDescent="0.2">
      <c r="A433" s="303" t="s">
        <v>1</v>
      </c>
      <c r="B433" s="270">
        <f t="shared" ref="B433:I433" si="89">B430/B429*100-100</f>
        <v>3.3889146209664887</v>
      </c>
      <c r="C433" s="271">
        <f t="shared" si="89"/>
        <v>8.7181669858835278</v>
      </c>
      <c r="D433" s="271">
        <f t="shared" si="89"/>
        <v>2.1549937836717703</v>
      </c>
      <c r="E433" s="271">
        <f t="shared" si="89"/>
        <v>3.5790980672870489</v>
      </c>
      <c r="F433" s="271">
        <f t="shared" si="89"/>
        <v>3.237095363079618</v>
      </c>
      <c r="G433" s="271">
        <f t="shared" si="89"/>
        <v>2.2747156605424266</v>
      </c>
      <c r="H433" s="271">
        <f t="shared" si="89"/>
        <v>-100</v>
      </c>
      <c r="I433" s="273">
        <f t="shared" si="89"/>
        <v>3.8825335512306225</v>
      </c>
      <c r="J433" s="408"/>
      <c r="K433" s="304"/>
      <c r="L433" s="227"/>
    </row>
    <row r="434" spans="1:12" s="491" customFormat="1" ht="13.5" thickBot="1" x14ac:dyDescent="0.25">
      <c r="A434" s="226" t="s">
        <v>27</v>
      </c>
      <c r="B434" s="275">
        <f t="shared" ref="B434:I434" si="90">B430-B417</f>
        <v>-19.392991239049024</v>
      </c>
      <c r="C434" s="276">
        <f t="shared" si="90"/>
        <v>104.31902490726043</v>
      </c>
      <c r="D434" s="276">
        <f t="shared" si="90"/>
        <v>-8.9151450053709596</v>
      </c>
      <c r="E434" s="276">
        <f t="shared" si="90"/>
        <v>7.4747474747478009</v>
      </c>
      <c r="F434" s="276">
        <f t="shared" si="90"/>
        <v>-32.745098039215463</v>
      </c>
      <c r="G434" s="276">
        <f t="shared" si="90"/>
        <v>-32.482269503546377</v>
      </c>
      <c r="H434" s="276">
        <f t="shared" si="90"/>
        <v>0</v>
      </c>
      <c r="I434" s="306">
        <f t="shared" si="90"/>
        <v>-0.13630820001435495</v>
      </c>
      <c r="J434" s="307"/>
      <c r="K434" s="304"/>
      <c r="L434" s="227"/>
    </row>
    <row r="435" spans="1:12" s="491" customFormat="1" x14ac:dyDescent="0.2">
      <c r="A435" s="286" t="s">
        <v>51</v>
      </c>
      <c r="B435" s="280">
        <v>667</v>
      </c>
      <c r="C435" s="281">
        <v>664</v>
      </c>
      <c r="D435" s="281">
        <v>665</v>
      </c>
      <c r="E435" s="281">
        <v>204</v>
      </c>
      <c r="F435" s="281">
        <v>668</v>
      </c>
      <c r="G435" s="281">
        <v>663</v>
      </c>
      <c r="H435" s="282"/>
      <c r="I435" s="472">
        <f>SUM(B435:H435)</f>
        <v>3531</v>
      </c>
      <c r="J435" s="309" t="s">
        <v>56</v>
      </c>
      <c r="K435" s="310">
        <f>I422-I435</f>
        <v>18</v>
      </c>
      <c r="L435" s="285">
        <f>K435/I422</f>
        <v>5.0718512256973797E-3</v>
      </c>
    </row>
    <row r="436" spans="1:12" s="491" customFormat="1" x14ac:dyDescent="0.2">
      <c r="A436" s="286" t="s">
        <v>28</v>
      </c>
      <c r="B436" s="231"/>
      <c r="C436" s="289"/>
      <c r="D436" s="289"/>
      <c r="E436" s="289"/>
      <c r="F436" s="289"/>
      <c r="G436" s="289"/>
      <c r="H436" s="232"/>
      <c r="I436" s="473"/>
      <c r="J436" s="227" t="s">
        <v>57</v>
      </c>
      <c r="K436" s="491">
        <v>139.34</v>
      </c>
    </row>
    <row r="437" spans="1:12" s="491" customFormat="1" ht="13.5" thickBot="1" x14ac:dyDescent="0.25">
      <c r="A437" s="287" t="s">
        <v>26</v>
      </c>
      <c r="B437" s="233">
        <f t="shared" ref="B437:H437" si="91">B436-B423</f>
        <v>0</v>
      </c>
      <c r="C437" s="234">
        <f t="shared" si="91"/>
        <v>0</v>
      </c>
      <c r="D437" s="234">
        <f t="shared" si="91"/>
        <v>0</v>
      </c>
      <c r="E437" s="234">
        <f t="shared" si="91"/>
        <v>0</v>
      </c>
      <c r="F437" s="234">
        <f t="shared" si="91"/>
        <v>0</v>
      </c>
      <c r="G437" s="234">
        <f t="shared" si="91"/>
        <v>0</v>
      </c>
      <c r="H437" s="240">
        <f t="shared" si="91"/>
        <v>0</v>
      </c>
      <c r="I437" s="471"/>
      <c r="J437" s="491" t="s">
        <v>26</v>
      </c>
      <c r="K437" s="491">
        <f>K436-K423</f>
        <v>10.330000000000013</v>
      </c>
    </row>
    <row r="439" spans="1:12" ht="13.5" thickBot="1" x14ac:dyDescent="0.25"/>
    <row r="440" spans="1:12" s="492" customFormat="1" ht="13.5" thickBot="1" x14ac:dyDescent="0.25">
      <c r="A440" s="295" t="s">
        <v>148</v>
      </c>
      <c r="B440" s="529" t="s">
        <v>50</v>
      </c>
      <c r="C440" s="530"/>
      <c r="D440" s="530"/>
      <c r="E440" s="530"/>
      <c r="F440" s="530"/>
      <c r="G440" s="530"/>
      <c r="H440" s="531"/>
      <c r="I440" s="312" t="s">
        <v>0</v>
      </c>
    </row>
    <row r="441" spans="1:12" s="492" customFormat="1" x14ac:dyDescent="0.2">
      <c r="A441" s="226" t="s">
        <v>54</v>
      </c>
      <c r="B441" s="392">
        <v>1</v>
      </c>
      <c r="C441" s="393">
        <v>2</v>
      </c>
      <c r="D441" s="394">
        <v>3</v>
      </c>
      <c r="E441" s="393">
        <v>4</v>
      </c>
      <c r="F441" s="393">
        <v>5</v>
      </c>
      <c r="G441" s="394">
        <v>6</v>
      </c>
      <c r="H441" s="250">
        <v>7</v>
      </c>
      <c r="I441" s="299"/>
    </row>
    <row r="442" spans="1:12" s="492" customFormat="1" x14ac:dyDescent="0.2">
      <c r="A442" s="301" t="s">
        <v>3</v>
      </c>
      <c r="B442" s="253">
        <v>3865</v>
      </c>
      <c r="C442" s="254">
        <v>3865</v>
      </c>
      <c r="D442" s="254">
        <v>3865</v>
      </c>
      <c r="E442" s="254">
        <v>3865</v>
      </c>
      <c r="F442" s="254">
        <v>3865</v>
      </c>
      <c r="G442" s="254">
        <v>3865</v>
      </c>
      <c r="H442" s="364">
        <v>3865</v>
      </c>
      <c r="I442" s="302">
        <v>3865</v>
      </c>
      <c r="K442" s="300"/>
    </row>
    <row r="443" spans="1:12" s="492" customFormat="1" x14ac:dyDescent="0.2">
      <c r="A443" s="303" t="s">
        <v>6</v>
      </c>
      <c r="B443" s="258">
        <v>4190.27027027027</v>
      </c>
      <c r="C443" s="259">
        <v>4166.666666666667</v>
      </c>
      <c r="D443" s="259">
        <v>4073.3333333333335</v>
      </c>
      <c r="E443" s="259">
        <v>4106.875</v>
      </c>
      <c r="F443" s="341">
        <v>4155.8139534883721</v>
      </c>
      <c r="G443" s="341">
        <v>4083.9024390243903</v>
      </c>
      <c r="H443" s="341"/>
      <c r="I443" s="342">
        <v>4130.5963302752298</v>
      </c>
      <c r="K443" s="300"/>
    </row>
    <row r="444" spans="1:12" s="492" customFormat="1" x14ac:dyDescent="0.2">
      <c r="A444" s="226" t="s">
        <v>7</v>
      </c>
      <c r="B444" s="262">
        <v>83.78378378378379</v>
      </c>
      <c r="C444" s="263">
        <v>89.743589743589737</v>
      </c>
      <c r="D444" s="263">
        <v>90.476190476190482</v>
      </c>
      <c r="E444" s="263">
        <v>100</v>
      </c>
      <c r="F444" s="343">
        <v>81.395348837209298</v>
      </c>
      <c r="G444" s="343">
        <v>85.365853658536579</v>
      </c>
      <c r="H444" s="343"/>
      <c r="I444" s="344">
        <v>85.779816513761475</v>
      </c>
      <c r="K444" s="300"/>
    </row>
    <row r="445" spans="1:12" s="492" customFormat="1" x14ac:dyDescent="0.2">
      <c r="A445" s="226" t="s">
        <v>8</v>
      </c>
      <c r="B445" s="266">
        <v>7.0634444799148294E-2</v>
      </c>
      <c r="C445" s="267">
        <v>6.418128171886929E-2</v>
      </c>
      <c r="D445" s="267">
        <v>6.2092291169946245E-2</v>
      </c>
      <c r="E445" s="267">
        <v>5.2687926126212432E-2</v>
      </c>
      <c r="F445" s="345">
        <v>7.4039368755542956E-2</v>
      </c>
      <c r="G445" s="345">
        <v>7.1060697887115581E-2</v>
      </c>
      <c r="H445" s="345"/>
      <c r="I445" s="346">
        <v>6.8467614887352229E-2</v>
      </c>
      <c r="K445" s="304"/>
      <c r="L445" s="305"/>
    </row>
    <row r="446" spans="1:12" s="492" customFormat="1" x14ac:dyDescent="0.2">
      <c r="A446" s="303" t="s">
        <v>1</v>
      </c>
      <c r="B446" s="270">
        <f t="shared" ref="B446:I446" si="92">B443/B442*100-100</f>
        <v>8.4157896577042663</v>
      </c>
      <c r="C446" s="271">
        <f t="shared" si="92"/>
        <v>7.8050884001724938</v>
      </c>
      <c r="D446" s="271">
        <f t="shared" si="92"/>
        <v>5.3902544200086169</v>
      </c>
      <c r="E446" s="271">
        <f t="shared" si="92"/>
        <v>6.2580853816300248</v>
      </c>
      <c r="F446" s="271">
        <f t="shared" si="92"/>
        <v>7.5242937513162218</v>
      </c>
      <c r="G446" s="271">
        <f t="shared" si="92"/>
        <v>5.6637112296090635</v>
      </c>
      <c r="H446" s="271">
        <f t="shared" si="92"/>
        <v>-100</v>
      </c>
      <c r="I446" s="273">
        <f t="shared" si="92"/>
        <v>6.8718326073798295</v>
      </c>
      <c r="J446" s="408"/>
      <c r="K446" s="304"/>
      <c r="L446" s="227"/>
    </row>
    <row r="447" spans="1:12" s="492" customFormat="1" ht="13.5" thickBot="1" x14ac:dyDescent="0.25">
      <c r="A447" s="226" t="s">
        <v>27</v>
      </c>
      <c r="B447" s="275">
        <f t="shared" ref="B447:I447" si="93">B443-B430</f>
        <v>251.15262321144655</v>
      </c>
      <c r="C447" s="276">
        <f t="shared" si="93"/>
        <v>24.504504504504439</v>
      </c>
      <c r="D447" s="276">
        <f t="shared" si="93"/>
        <v>181.22807017543892</v>
      </c>
      <c r="E447" s="276">
        <f t="shared" si="93"/>
        <v>160.51136363636351</v>
      </c>
      <c r="F447" s="276">
        <f t="shared" si="93"/>
        <v>222.48062015503865</v>
      </c>
      <c r="G447" s="276">
        <f t="shared" si="93"/>
        <v>187.23577235772382</v>
      </c>
      <c r="H447" s="276">
        <f t="shared" si="93"/>
        <v>0</v>
      </c>
      <c r="I447" s="306">
        <f t="shared" si="93"/>
        <v>172.67180197334301</v>
      </c>
      <c r="J447" s="307"/>
      <c r="K447" s="304"/>
      <c r="L447" s="227"/>
    </row>
    <row r="448" spans="1:12" s="492" customFormat="1" x14ac:dyDescent="0.2">
      <c r="A448" s="286" t="s">
        <v>51</v>
      </c>
      <c r="B448" s="280">
        <v>663</v>
      </c>
      <c r="C448" s="281">
        <v>655</v>
      </c>
      <c r="D448" s="281">
        <v>658</v>
      </c>
      <c r="E448" s="281">
        <v>202</v>
      </c>
      <c r="F448" s="281">
        <v>664</v>
      </c>
      <c r="G448" s="281">
        <v>660</v>
      </c>
      <c r="H448" s="282"/>
      <c r="I448" s="472">
        <f>SUM(B448:H448)</f>
        <v>3502</v>
      </c>
      <c r="J448" s="309" t="s">
        <v>56</v>
      </c>
      <c r="K448" s="310">
        <f>I435-I448</f>
        <v>29</v>
      </c>
      <c r="L448" s="285">
        <f>K448/I435</f>
        <v>8.2129708297932601E-3</v>
      </c>
    </row>
    <row r="449" spans="1:12" s="492" customFormat="1" x14ac:dyDescent="0.2">
      <c r="A449" s="286" t="s">
        <v>28</v>
      </c>
      <c r="B449" s="231"/>
      <c r="C449" s="289"/>
      <c r="D449" s="289"/>
      <c r="E449" s="289"/>
      <c r="F449" s="289"/>
      <c r="G449" s="289"/>
      <c r="H449" s="232"/>
      <c r="I449" s="473"/>
      <c r="J449" s="227" t="s">
        <v>57</v>
      </c>
      <c r="K449" s="492">
        <v>153.22999999999999</v>
      </c>
    </row>
    <row r="450" spans="1:12" s="492" customFormat="1" ht="13.5" thickBot="1" x14ac:dyDescent="0.25">
      <c r="A450" s="287" t="s">
        <v>26</v>
      </c>
      <c r="B450" s="233">
        <f t="shared" ref="B450:H450" si="94">B449-B436</f>
        <v>0</v>
      </c>
      <c r="C450" s="234">
        <f t="shared" si="94"/>
        <v>0</v>
      </c>
      <c r="D450" s="234">
        <f t="shared" si="94"/>
        <v>0</v>
      </c>
      <c r="E450" s="234">
        <f t="shared" si="94"/>
        <v>0</v>
      </c>
      <c r="F450" s="234">
        <f t="shared" si="94"/>
        <v>0</v>
      </c>
      <c r="G450" s="234">
        <f t="shared" si="94"/>
        <v>0</v>
      </c>
      <c r="H450" s="240">
        <f t="shared" si="94"/>
        <v>0</v>
      </c>
      <c r="I450" s="471"/>
      <c r="J450" s="492" t="s">
        <v>26</v>
      </c>
      <c r="K450" s="492">
        <f>K449-K436</f>
        <v>13.889999999999986</v>
      </c>
    </row>
    <row r="452" spans="1:12" ht="13.5" thickBot="1" x14ac:dyDescent="0.25"/>
    <row r="453" spans="1:12" s="493" customFormat="1" ht="13.5" thickBot="1" x14ac:dyDescent="0.25">
      <c r="A453" s="295" t="s">
        <v>149</v>
      </c>
      <c r="B453" s="529" t="s">
        <v>50</v>
      </c>
      <c r="C453" s="530"/>
      <c r="D453" s="530"/>
      <c r="E453" s="530"/>
      <c r="F453" s="530"/>
      <c r="G453" s="530"/>
      <c r="H453" s="531"/>
      <c r="I453" s="312" t="s">
        <v>0</v>
      </c>
    </row>
    <row r="454" spans="1:12" s="493" customFormat="1" x14ac:dyDescent="0.2">
      <c r="A454" s="226" t="s">
        <v>54</v>
      </c>
      <c r="B454" s="392">
        <v>1</v>
      </c>
      <c r="C454" s="393">
        <v>2</v>
      </c>
      <c r="D454" s="394">
        <v>3</v>
      </c>
      <c r="E454" s="393">
        <v>4</v>
      </c>
      <c r="F454" s="393">
        <v>5</v>
      </c>
      <c r="G454" s="394">
        <v>6</v>
      </c>
      <c r="H454" s="250">
        <v>7</v>
      </c>
      <c r="I454" s="299"/>
    </row>
    <row r="455" spans="1:12" s="493" customFormat="1" x14ac:dyDescent="0.2">
      <c r="A455" s="301" t="s">
        <v>3</v>
      </c>
      <c r="B455" s="253">
        <v>3885</v>
      </c>
      <c r="C455" s="254">
        <v>3885</v>
      </c>
      <c r="D455" s="254">
        <v>3885</v>
      </c>
      <c r="E455" s="254">
        <v>3885</v>
      </c>
      <c r="F455" s="254">
        <v>3885</v>
      </c>
      <c r="G455" s="254">
        <v>3885</v>
      </c>
      <c r="H455" s="364">
        <v>3885</v>
      </c>
      <c r="I455" s="302">
        <v>3885</v>
      </c>
      <c r="K455" s="300"/>
    </row>
    <row r="456" spans="1:12" s="493" customFormat="1" x14ac:dyDescent="0.2">
      <c r="A456" s="303" t="s">
        <v>6</v>
      </c>
      <c r="B456" s="258">
        <v>4322.9729729729734</v>
      </c>
      <c r="C456" s="259">
        <v>4516.5384615384619</v>
      </c>
      <c r="D456" s="259">
        <v>4106.5789473684208</v>
      </c>
      <c r="E456" s="259">
        <v>4323.333333333333</v>
      </c>
      <c r="F456" s="341">
        <v>4265.1428571428569</v>
      </c>
      <c r="G456" s="341">
        <v>4262.8571428571431</v>
      </c>
      <c r="H456" s="341"/>
      <c r="I456" s="342">
        <v>4282.9015544041449</v>
      </c>
      <c r="K456" s="300"/>
    </row>
    <row r="457" spans="1:12" s="493" customFormat="1" x14ac:dyDescent="0.2">
      <c r="A457" s="226" t="s">
        <v>7</v>
      </c>
      <c r="B457" s="262">
        <v>91.891891891891888</v>
      </c>
      <c r="C457" s="263">
        <v>76.92307692307692</v>
      </c>
      <c r="D457" s="263">
        <v>89.473684210526315</v>
      </c>
      <c r="E457" s="263">
        <v>60</v>
      </c>
      <c r="F457" s="343">
        <v>85.714285714285708</v>
      </c>
      <c r="G457" s="343">
        <v>73.80952380952381</v>
      </c>
      <c r="H457" s="343"/>
      <c r="I457" s="344">
        <v>77.720207253886016</v>
      </c>
      <c r="K457" s="300"/>
    </row>
    <row r="458" spans="1:12" s="493" customFormat="1" x14ac:dyDescent="0.2">
      <c r="A458" s="226" t="s">
        <v>8</v>
      </c>
      <c r="B458" s="266">
        <v>5.9551426401187935E-2</v>
      </c>
      <c r="C458" s="267">
        <v>7.7982764529949372E-2</v>
      </c>
      <c r="D458" s="267">
        <v>6.0000797683473196E-2</v>
      </c>
      <c r="E458" s="267">
        <v>0.104377786698799</v>
      </c>
      <c r="F458" s="345">
        <v>6.8138107575605192E-2</v>
      </c>
      <c r="G458" s="345">
        <v>8.44772164049091E-2</v>
      </c>
      <c r="H458" s="345"/>
      <c r="I458" s="346">
        <v>7.9106652310127756E-2</v>
      </c>
      <c r="K458" s="304"/>
      <c r="L458" s="305"/>
    </row>
    <row r="459" spans="1:12" s="493" customFormat="1" x14ac:dyDescent="0.2">
      <c r="A459" s="303" t="s">
        <v>1</v>
      </c>
      <c r="B459" s="270">
        <f t="shared" ref="B459:I459" si="95">B456/B455*100-100</f>
        <v>11.273435597759928</v>
      </c>
      <c r="C459" s="271">
        <f t="shared" si="95"/>
        <v>16.255816255816271</v>
      </c>
      <c r="D459" s="271">
        <f t="shared" si="95"/>
        <v>5.7034478087109761</v>
      </c>
      <c r="E459" s="271">
        <f t="shared" si="95"/>
        <v>11.282711282711276</v>
      </c>
      <c r="F459" s="271">
        <f t="shared" si="95"/>
        <v>9.7848869277440684</v>
      </c>
      <c r="G459" s="271">
        <f t="shared" si="95"/>
        <v>9.7260525831954538</v>
      </c>
      <c r="H459" s="271">
        <f t="shared" si="95"/>
        <v>-100</v>
      </c>
      <c r="I459" s="273">
        <f t="shared" si="95"/>
        <v>10.241996252358959</v>
      </c>
      <c r="J459" s="408"/>
      <c r="K459" s="304"/>
      <c r="L459" s="227"/>
    </row>
    <row r="460" spans="1:12" s="493" customFormat="1" ht="13.5" thickBot="1" x14ac:dyDescent="0.25">
      <c r="A460" s="226" t="s">
        <v>27</v>
      </c>
      <c r="B460" s="275">
        <f t="shared" ref="B460:I460" si="96">B456-B443</f>
        <v>132.70270270270339</v>
      </c>
      <c r="C460" s="276">
        <f t="shared" si="96"/>
        <v>349.87179487179492</v>
      </c>
      <c r="D460" s="276">
        <f t="shared" si="96"/>
        <v>33.245614035087328</v>
      </c>
      <c r="E460" s="276">
        <f t="shared" si="96"/>
        <v>216.45833333333303</v>
      </c>
      <c r="F460" s="276">
        <f t="shared" si="96"/>
        <v>109.32890365448475</v>
      </c>
      <c r="G460" s="276">
        <f t="shared" si="96"/>
        <v>178.95470383275278</v>
      </c>
      <c r="H460" s="276">
        <f t="shared" si="96"/>
        <v>0</v>
      </c>
      <c r="I460" s="306">
        <f t="shared" si="96"/>
        <v>152.30522412891514</v>
      </c>
      <c r="J460" s="307"/>
      <c r="K460" s="304"/>
      <c r="L460" s="227"/>
    </row>
    <row r="461" spans="1:12" s="493" customFormat="1" x14ac:dyDescent="0.2">
      <c r="A461" s="286" t="s">
        <v>51</v>
      </c>
      <c r="B461" s="280">
        <v>660</v>
      </c>
      <c r="C461" s="281">
        <v>647</v>
      </c>
      <c r="D461" s="281">
        <v>651</v>
      </c>
      <c r="E461" s="281">
        <v>198</v>
      </c>
      <c r="F461" s="281">
        <v>661</v>
      </c>
      <c r="G461" s="281">
        <v>656</v>
      </c>
      <c r="H461" s="282"/>
      <c r="I461" s="472">
        <f>SUM(B461:H461)</f>
        <v>3473</v>
      </c>
      <c r="J461" s="309" t="s">
        <v>56</v>
      </c>
      <c r="K461" s="310">
        <f>I448-I461</f>
        <v>29</v>
      </c>
      <c r="L461" s="285">
        <f>K461/I448</f>
        <v>8.2809822958309545E-3</v>
      </c>
    </row>
    <row r="462" spans="1:12" s="493" customFormat="1" x14ac:dyDescent="0.2">
      <c r="A462" s="286" t="s">
        <v>28</v>
      </c>
      <c r="B462" s="231"/>
      <c r="C462" s="289"/>
      <c r="D462" s="289"/>
      <c r="E462" s="289"/>
      <c r="F462" s="289"/>
      <c r="G462" s="289"/>
      <c r="H462" s="232"/>
      <c r="I462" s="473"/>
      <c r="J462" s="227" t="s">
        <v>57</v>
      </c>
      <c r="K462" s="493">
        <v>159.31</v>
      </c>
    </row>
    <row r="463" spans="1:12" s="493" customFormat="1" ht="13.5" thickBot="1" x14ac:dyDescent="0.25">
      <c r="A463" s="287" t="s">
        <v>26</v>
      </c>
      <c r="B463" s="233">
        <f t="shared" ref="B463:H463" si="97">B462-B449</f>
        <v>0</v>
      </c>
      <c r="C463" s="234">
        <f t="shared" si="97"/>
        <v>0</v>
      </c>
      <c r="D463" s="234">
        <f t="shared" si="97"/>
        <v>0</v>
      </c>
      <c r="E463" s="234">
        <f t="shared" si="97"/>
        <v>0</v>
      </c>
      <c r="F463" s="234">
        <f t="shared" si="97"/>
        <v>0</v>
      </c>
      <c r="G463" s="234">
        <f t="shared" si="97"/>
        <v>0</v>
      </c>
      <c r="H463" s="240">
        <f t="shared" si="97"/>
        <v>0</v>
      </c>
      <c r="I463" s="471"/>
      <c r="J463" s="493" t="s">
        <v>26</v>
      </c>
      <c r="K463" s="493">
        <f>K462-K449</f>
        <v>6.0800000000000125</v>
      </c>
    </row>
    <row r="465" spans="1:12" ht="13.5" thickBot="1" x14ac:dyDescent="0.25"/>
    <row r="466" spans="1:12" ht="13.5" thickBot="1" x14ac:dyDescent="0.25">
      <c r="A466" s="295" t="s">
        <v>151</v>
      </c>
      <c r="B466" s="529" t="s">
        <v>50</v>
      </c>
      <c r="C466" s="530"/>
      <c r="D466" s="530"/>
      <c r="E466" s="530"/>
      <c r="F466" s="530"/>
      <c r="G466" s="530"/>
      <c r="H466" s="531"/>
      <c r="I466" s="312" t="s">
        <v>0</v>
      </c>
      <c r="J466" s="494"/>
      <c r="K466" s="494"/>
      <c r="L466" s="494"/>
    </row>
    <row r="467" spans="1:12" x14ac:dyDescent="0.2">
      <c r="A467" s="226" t="s">
        <v>54</v>
      </c>
      <c r="B467" s="392">
        <v>1</v>
      </c>
      <c r="C467" s="393">
        <v>2</v>
      </c>
      <c r="D467" s="394">
        <v>3</v>
      </c>
      <c r="E467" s="393">
        <v>4</v>
      </c>
      <c r="F467" s="393">
        <v>5</v>
      </c>
      <c r="G467" s="394">
        <v>6</v>
      </c>
      <c r="H467" s="250">
        <v>7</v>
      </c>
      <c r="I467" s="299"/>
      <c r="J467" s="494"/>
      <c r="K467" s="494"/>
      <c r="L467" s="494"/>
    </row>
    <row r="468" spans="1:12" x14ac:dyDescent="0.2">
      <c r="A468" s="301" t="s">
        <v>3</v>
      </c>
      <c r="B468" s="253">
        <v>3905</v>
      </c>
      <c r="C468" s="254">
        <v>3905</v>
      </c>
      <c r="D468" s="254">
        <v>3905</v>
      </c>
      <c r="E468" s="254">
        <v>3905</v>
      </c>
      <c r="F468" s="254">
        <v>3905</v>
      </c>
      <c r="G468" s="254">
        <v>3905</v>
      </c>
      <c r="H468" s="364">
        <v>3905</v>
      </c>
      <c r="I468" s="302">
        <v>3905</v>
      </c>
      <c r="J468" s="494"/>
      <c r="K468" s="300"/>
      <c r="L468" s="494"/>
    </row>
    <row r="469" spans="1:12" x14ac:dyDescent="0.2">
      <c r="A469" s="303" t="s">
        <v>6</v>
      </c>
      <c r="B469" s="258">
        <v>4301.5384615384619</v>
      </c>
      <c r="C469" s="259">
        <v>4541.0810810810808</v>
      </c>
      <c r="D469" s="259">
        <v>4187.5555555555557</v>
      </c>
      <c r="E469" s="259">
        <v>4237.5</v>
      </c>
      <c r="F469" s="341">
        <v>4418</v>
      </c>
      <c r="G469" s="341">
        <v>4195.909090909091</v>
      </c>
      <c r="H469" s="341"/>
      <c r="I469" s="342">
        <v>4310.090909090909</v>
      </c>
      <c r="J469" s="494"/>
      <c r="K469" s="300"/>
      <c r="L469" s="494"/>
    </row>
    <row r="470" spans="1:12" x14ac:dyDescent="0.2">
      <c r="A470" s="226" t="s">
        <v>7</v>
      </c>
      <c r="B470" s="262">
        <v>82.051282051282058</v>
      </c>
      <c r="C470" s="263">
        <v>89.189189189189193</v>
      </c>
      <c r="D470" s="263">
        <v>80</v>
      </c>
      <c r="E470" s="263">
        <v>90</v>
      </c>
      <c r="F470" s="343">
        <v>65.714285714285708</v>
      </c>
      <c r="G470" s="343">
        <v>81.818181818181813</v>
      </c>
      <c r="H470" s="343"/>
      <c r="I470" s="344">
        <v>75.909090909090907</v>
      </c>
      <c r="J470" s="494"/>
      <c r="K470" s="300"/>
      <c r="L470" s="494"/>
    </row>
    <row r="471" spans="1:12" x14ac:dyDescent="0.2">
      <c r="A471" s="226" t="s">
        <v>8</v>
      </c>
      <c r="B471" s="266">
        <v>8.076115099456492E-2</v>
      </c>
      <c r="C471" s="267">
        <v>5.9493091367944527E-2</v>
      </c>
      <c r="D471" s="267">
        <v>8.7432349180940519E-2</v>
      </c>
      <c r="E471" s="267">
        <v>7.5060850466720619E-2</v>
      </c>
      <c r="F471" s="345">
        <v>8.7270107278232062E-2</v>
      </c>
      <c r="G471" s="345">
        <v>7.7053388843546844E-2</v>
      </c>
      <c r="H471" s="345"/>
      <c r="I471" s="346">
        <v>8.4243064829524317E-2</v>
      </c>
      <c r="J471" s="494"/>
      <c r="K471" s="304"/>
      <c r="L471" s="305"/>
    </row>
    <row r="472" spans="1:12" x14ac:dyDescent="0.2">
      <c r="A472" s="303" t="s">
        <v>1</v>
      </c>
      <c r="B472" s="270">
        <f t="shared" ref="B472:I472" si="98">B469/B468*100-100</f>
        <v>10.154634098296086</v>
      </c>
      <c r="C472" s="271">
        <f t="shared" si="98"/>
        <v>16.288888119874031</v>
      </c>
      <c r="D472" s="271">
        <f t="shared" si="98"/>
        <v>7.2357376582728818</v>
      </c>
      <c r="E472" s="271">
        <f t="shared" si="98"/>
        <v>8.5147247119078173</v>
      </c>
      <c r="F472" s="271">
        <f t="shared" si="98"/>
        <v>13.137003841229202</v>
      </c>
      <c r="G472" s="271">
        <f t="shared" si="98"/>
        <v>7.4496566173903034</v>
      </c>
      <c r="H472" s="271">
        <f t="shared" si="98"/>
        <v>-100</v>
      </c>
      <c r="I472" s="273">
        <f t="shared" si="98"/>
        <v>10.373646839715974</v>
      </c>
      <c r="J472" s="408"/>
      <c r="K472" s="304"/>
      <c r="L472" s="227"/>
    </row>
    <row r="473" spans="1:12" ht="13.5" thickBot="1" x14ac:dyDescent="0.25">
      <c r="A473" s="226" t="s">
        <v>27</v>
      </c>
      <c r="B473" s="275">
        <f t="shared" ref="B473:I473" si="99">B469-B456</f>
        <v>-21.434511434511478</v>
      </c>
      <c r="C473" s="276">
        <f t="shared" si="99"/>
        <v>24.542619542618922</v>
      </c>
      <c r="D473" s="276">
        <f t="shared" si="99"/>
        <v>80.976608187134843</v>
      </c>
      <c r="E473" s="276">
        <f t="shared" si="99"/>
        <v>-85.83333333333303</v>
      </c>
      <c r="F473" s="276">
        <f t="shared" si="99"/>
        <v>152.85714285714312</v>
      </c>
      <c r="G473" s="276">
        <f t="shared" si="99"/>
        <v>-66.948051948052125</v>
      </c>
      <c r="H473" s="276">
        <f t="shared" si="99"/>
        <v>0</v>
      </c>
      <c r="I473" s="306">
        <f t="shared" si="99"/>
        <v>27.189354686764091</v>
      </c>
      <c r="J473" s="307"/>
      <c r="K473" s="304"/>
      <c r="L473" s="227"/>
    </row>
    <row r="474" spans="1:12" x14ac:dyDescent="0.2">
      <c r="A474" s="286" t="s">
        <v>51</v>
      </c>
      <c r="B474" s="280">
        <v>658</v>
      </c>
      <c r="C474" s="281">
        <v>637</v>
      </c>
      <c r="D474" s="281">
        <v>643</v>
      </c>
      <c r="E474" s="281">
        <v>191</v>
      </c>
      <c r="F474" s="281">
        <v>659</v>
      </c>
      <c r="G474" s="281">
        <v>648</v>
      </c>
      <c r="H474" s="282"/>
      <c r="I474" s="472">
        <f>SUM(B474:H474)</f>
        <v>3436</v>
      </c>
      <c r="J474" s="309" t="s">
        <v>56</v>
      </c>
      <c r="K474" s="310">
        <f>I461-I474</f>
        <v>37</v>
      </c>
      <c r="L474" s="285">
        <f>K474/I461</f>
        <v>1.0653613590555715E-2</v>
      </c>
    </row>
    <row r="475" spans="1:12" x14ac:dyDescent="0.2">
      <c r="A475" s="286" t="s">
        <v>28</v>
      </c>
      <c r="B475" s="231"/>
      <c r="C475" s="289"/>
      <c r="D475" s="289"/>
      <c r="E475" s="289"/>
      <c r="F475" s="289"/>
      <c r="G475" s="289"/>
      <c r="H475" s="232"/>
      <c r="I475" s="473"/>
      <c r="J475" s="227" t="s">
        <v>57</v>
      </c>
      <c r="K475" s="494">
        <v>159.51</v>
      </c>
      <c r="L475" s="494"/>
    </row>
    <row r="476" spans="1:12" ht="13.5" thickBot="1" x14ac:dyDescent="0.25">
      <c r="A476" s="287" t="s">
        <v>26</v>
      </c>
      <c r="B476" s="233">
        <f t="shared" ref="B476:H476" si="100">B475-B462</f>
        <v>0</v>
      </c>
      <c r="C476" s="234">
        <f t="shared" si="100"/>
        <v>0</v>
      </c>
      <c r="D476" s="234">
        <f t="shared" si="100"/>
        <v>0</v>
      </c>
      <c r="E476" s="234">
        <f t="shared" si="100"/>
        <v>0</v>
      </c>
      <c r="F476" s="234">
        <f t="shared" si="100"/>
        <v>0</v>
      </c>
      <c r="G476" s="234">
        <f t="shared" si="100"/>
        <v>0</v>
      </c>
      <c r="H476" s="240">
        <f t="shared" si="100"/>
        <v>0</v>
      </c>
      <c r="I476" s="471"/>
      <c r="J476" s="494" t="s">
        <v>26</v>
      </c>
      <c r="K476" s="494">
        <f>K475-K462</f>
        <v>0.19999999999998863</v>
      </c>
      <c r="L476" s="494"/>
    </row>
    <row r="478" spans="1:12" ht="13.5" thickBot="1" x14ac:dyDescent="0.25"/>
    <row r="479" spans="1:12" ht="13.5" thickBot="1" x14ac:dyDescent="0.25">
      <c r="A479" s="295" t="s">
        <v>154</v>
      </c>
      <c r="B479" s="529" t="s">
        <v>50</v>
      </c>
      <c r="C479" s="530"/>
      <c r="D479" s="530"/>
      <c r="E479" s="530"/>
      <c r="F479" s="530"/>
      <c r="G479" s="530"/>
      <c r="H479" s="531"/>
      <c r="I479" s="312" t="s">
        <v>0</v>
      </c>
      <c r="J479" s="497"/>
      <c r="K479" s="497"/>
      <c r="L479" s="497"/>
    </row>
    <row r="480" spans="1:12" x14ac:dyDescent="0.2">
      <c r="A480" s="226" t="s">
        <v>54</v>
      </c>
      <c r="B480" s="392">
        <v>1</v>
      </c>
      <c r="C480" s="393">
        <v>2</v>
      </c>
      <c r="D480" s="394">
        <v>3</v>
      </c>
      <c r="E480" s="393">
        <v>4</v>
      </c>
      <c r="F480" s="393">
        <v>5</v>
      </c>
      <c r="G480" s="394">
        <v>6</v>
      </c>
      <c r="H480" s="250">
        <v>7</v>
      </c>
      <c r="I480" s="299"/>
      <c r="J480" s="497"/>
      <c r="K480" s="497"/>
      <c r="L480" s="497"/>
    </row>
    <row r="481" spans="1:12" x14ac:dyDescent="0.2">
      <c r="A481" s="301" t="s">
        <v>3</v>
      </c>
      <c r="B481" s="253">
        <v>3925</v>
      </c>
      <c r="C481" s="254">
        <v>3925</v>
      </c>
      <c r="D481" s="254">
        <v>3925</v>
      </c>
      <c r="E481" s="254">
        <v>3925</v>
      </c>
      <c r="F481" s="254">
        <v>3925</v>
      </c>
      <c r="G481" s="254">
        <v>3925</v>
      </c>
      <c r="H481" s="364">
        <v>3925</v>
      </c>
      <c r="I481" s="302">
        <v>3925</v>
      </c>
      <c r="J481" s="497"/>
      <c r="K481" s="300"/>
      <c r="L481" s="497"/>
    </row>
    <row r="482" spans="1:12" x14ac:dyDescent="0.2">
      <c r="A482" s="303" t="s">
        <v>6</v>
      </c>
      <c r="B482" s="258">
        <v>4245.6756756756758</v>
      </c>
      <c r="C482" s="259">
        <v>4485.5813953488368</v>
      </c>
      <c r="D482" s="259">
        <v>4358.0952380952385</v>
      </c>
      <c r="E482" s="259">
        <v>4505</v>
      </c>
      <c r="F482" s="341">
        <v>4396.9230769230771</v>
      </c>
      <c r="G482" s="341">
        <v>4245.454545454545</v>
      </c>
      <c r="H482" s="341"/>
      <c r="I482" s="342">
        <v>4357.7777777777774</v>
      </c>
      <c r="J482" s="497"/>
      <c r="K482" s="300"/>
      <c r="L482" s="497"/>
    </row>
    <row r="483" spans="1:12" x14ac:dyDescent="0.2">
      <c r="A483" s="226" t="s">
        <v>7</v>
      </c>
      <c r="B483" s="262">
        <v>83.78378378378379</v>
      </c>
      <c r="C483" s="263">
        <v>81.395348837209298</v>
      </c>
      <c r="D483" s="263">
        <v>80.952380952380949</v>
      </c>
      <c r="E483" s="263">
        <v>64.285714285714292</v>
      </c>
      <c r="F483" s="343">
        <v>82.051282051282058</v>
      </c>
      <c r="G483" s="343">
        <v>79.545454545454547</v>
      </c>
      <c r="H483" s="343"/>
      <c r="I483" s="344">
        <v>78.787878787878782</v>
      </c>
      <c r="J483" s="497"/>
      <c r="K483" s="300"/>
      <c r="L483" s="497"/>
    </row>
    <row r="484" spans="1:12" x14ac:dyDescent="0.2">
      <c r="A484" s="226" t="s">
        <v>8</v>
      </c>
      <c r="B484" s="266">
        <v>7.1446261489302193E-2</v>
      </c>
      <c r="C484" s="267">
        <v>8.0489120405134493E-2</v>
      </c>
      <c r="D484" s="267">
        <v>8.8771667979678073E-2</v>
      </c>
      <c r="E484" s="267">
        <v>8.4474761301167711E-2</v>
      </c>
      <c r="F484" s="345">
        <v>6.5043312413722937E-2</v>
      </c>
      <c r="G484" s="345">
        <v>8.4147909384154632E-2</v>
      </c>
      <c r="H484" s="345"/>
      <c r="I484" s="346">
        <v>8.1656371599641342E-2</v>
      </c>
      <c r="J484" s="497"/>
      <c r="K484" s="304"/>
      <c r="L484" s="305"/>
    </row>
    <row r="485" spans="1:12" x14ac:dyDescent="0.2">
      <c r="A485" s="303" t="s">
        <v>1</v>
      </c>
      <c r="B485" s="270">
        <f t="shared" ref="B485:I485" si="101">B482/B481*100-100</f>
        <v>8.1700809089344091</v>
      </c>
      <c r="C485" s="271">
        <f t="shared" si="101"/>
        <v>14.282328543919419</v>
      </c>
      <c r="D485" s="271">
        <f t="shared" si="101"/>
        <v>11.034273582044293</v>
      </c>
      <c r="E485" s="271">
        <f t="shared" si="101"/>
        <v>14.777070063694268</v>
      </c>
      <c r="F485" s="271">
        <f t="shared" si="101"/>
        <v>12.023517883390511</v>
      </c>
      <c r="G485" s="271">
        <f t="shared" si="101"/>
        <v>8.1644470179501809</v>
      </c>
      <c r="H485" s="271">
        <f t="shared" si="101"/>
        <v>-100</v>
      </c>
      <c r="I485" s="273">
        <f t="shared" si="101"/>
        <v>11.026185421089863</v>
      </c>
      <c r="J485" s="408"/>
      <c r="K485" s="304"/>
      <c r="L485" s="227"/>
    </row>
    <row r="486" spans="1:12" ht="13.5" thickBot="1" x14ac:dyDescent="0.25">
      <c r="A486" s="226" t="s">
        <v>27</v>
      </c>
      <c r="B486" s="275">
        <f t="shared" ref="B486:I486" si="102">B482-B469</f>
        <v>-55.862785862786041</v>
      </c>
      <c r="C486" s="276">
        <f t="shared" si="102"/>
        <v>-55.499685732243961</v>
      </c>
      <c r="D486" s="276">
        <f t="shared" si="102"/>
        <v>170.53968253968287</v>
      </c>
      <c r="E486" s="276">
        <f t="shared" si="102"/>
        <v>267.5</v>
      </c>
      <c r="F486" s="276">
        <f t="shared" si="102"/>
        <v>-21.076923076922867</v>
      </c>
      <c r="G486" s="276">
        <f t="shared" si="102"/>
        <v>49.545454545454049</v>
      </c>
      <c r="H486" s="276">
        <f t="shared" si="102"/>
        <v>0</v>
      </c>
      <c r="I486" s="306">
        <f t="shared" si="102"/>
        <v>47.686868686868365</v>
      </c>
      <c r="J486" s="307"/>
      <c r="K486" s="304"/>
      <c r="L486" s="227"/>
    </row>
    <row r="487" spans="1:12" x14ac:dyDescent="0.2">
      <c r="A487" s="286" t="s">
        <v>51</v>
      </c>
      <c r="B487" s="280">
        <v>655</v>
      </c>
      <c r="C487" s="281">
        <v>633</v>
      </c>
      <c r="D487" s="281">
        <v>642</v>
      </c>
      <c r="E487" s="281">
        <v>190</v>
      </c>
      <c r="F487" s="281">
        <v>654</v>
      </c>
      <c r="G487" s="281">
        <v>646</v>
      </c>
      <c r="H487" s="282"/>
      <c r="I487" s="472">
        <f>SUM(B487:H487)</f>
        <v>3420</v>
      </c>
      <c r="J487" s="309" t="s">
        <v>56</v>
      </c>
      <c r="K487" s="310">
        <f>I474-I487</f>
        <v>16</v>
      </c>
      <c r="L487" s="285">
        <f>K487/I474</f>
        <v>4.6565774155995342E-3</v>
      </c>
    </row>
    <row r="488" spans="1:12" x14ac:dyDescent="0.2">
      <c r="A488" s="286" t="s">
        <v>28</v>
      </c>
      <c r="B488" s="231"/>
      <c r="C488" s="289"/>
      <c r="D488" s="289"/>
      <c r="E488" s="289"/>
      <c r="F488" s="289"/>
      <c r="G488" s="289"/>
      <c r="H488" s="232"/>
      <c r="I488" s="473"/>
      <c r="J488" s="227" t="s">
        <v>57</v>
      </c>
      <c r="K488" s="497">
        <v>159.31</v>
      </c>
      <c r="L488" s="497"/>
    </row>
    <row r="489" spans="1:12" ht="13.5" thickBot="1" x14ac:dyDescent="0.25">
      <c r="A489" s="287" t="s">
        <v>26</v>
      </c>
      <c r="B489" s="233">
        <f t="shared" ref="B489:H489" si="103">B488-B475</f>
        <v>0</v>
      </c>
      <c r="C489" s="234">
        <f t="shared" si="103"/>
        <v>0</v>
      </c>
      <c r="D489" s="234">
        <f t="shared" si="103"/>
        <v>0</v>
      </c>
      <c r="E489" s="234">
        <f t="shared" si="103"/>
        <v>0</v>
      </c>
      <c r="F489" s="234">
        <f t="shared" si="103"/>
        <v>0</v>
      </c>
      <c r="G489" s="234">
        <f t="shared" si="103"/>
        <v>0</v>
      </c>
      <c r="H489" s="240">
        <f t="shared" si="103"/>
        <v>0</v>
      </c>
      <c r="I489" s="471"/>
      <c r="J489" s="497" t="s">
        <v>26</v>
      </c>
      <c r="K489" s="497">
        <f>K488-K475</f>
        <v>-0.19999999999998863</v>
      </c>
      <c r="L489" s="497"/>
    </row>
    <row r="491" spans="1:12" ht="13.5" thickBot="1" x14ac:dyDescent="0.25"/>
    <row r="492" spans="1:12" s="498" customFormat="1" ht="13.5" thickBot="1" x14ac:dyDescent="0.25">
      <c r="A492" s="295" t="s">
        <v>155</v>
      </c>
      <c r="B492" s="529" t="s">
        <v>50</v>
      </c>
      <c r="C492" s="530"/>
      <c r="D492" s="530"/>
      <c r="E492" s="530"/>
      <c r="F492" s="530"/>
      <c r="G492" s="530"/>
      <c r="H492" s="531"/>
      <c r="I492" s="312" t="s">
        <v>0</v>
      </c>
    </row>
    <row r="493" spans="1:12" s="498" customFormat="1" x14ac:dyDescent="0.2">
      <c r="A493" s="226" t="s">
        <v>54</v>
      </c>
      <c r="B493" s="392">
        <v>1</v>
      </c>
      <c r="C493" s="393">
        <v>2</v>
      </c>
      <c r="D493" s="394">
        <v>3</v>
      </c>
      <c r="E493" s="393">
        <v>4</v>
      </c>
      <c r="F493" s="393">
        <v>5</v>
      </c>
      <c r="G493" s="394">
        <v>6</v>
      </c>
      <c r="H493" s="250">
        <v>7</v>
      </c>
      <c r="I493" s="299"/>
    </row>
    <row r="494" spans="1:12" s="498" customFormat="1" x14ac:dyDescent="0.2">
      <c r="A494" s="301" t="s">
        <v>3</v>
      </c>
      <c r="B494" s="253">
        <v>3945</v>
      </c>
      <c r="C494" s="254">
        <v>3945</v>
      </c>
      <c r="D494" s="254">
        <v>3945</v>
      </c>
      <c r="E494" s="254">
        <v>3945</v>
      </c>
      <c r="F494" s="254">
        <v>3945</v>
      </c>
      <c r="G494" s="254">
        <v>3945</v>
      </c>
      <c r="H494" s="364">
        <v>3945</v>
      </c>
      <c r="I494" s="302">
        <v>3945</v>
      </c>
      <c r="K494" s="300"/>
    </row>
    <row r="495" spans="1:12" s="498" customFormat="1" x14ac:dyDescent="0.2">
      <c r="A495" s="303" t="s">
        <v>6</v>
      </c>
      <c r="B495" s="258">
        <v>4479.1891891891892</v>
      </c>
      <c r="C495" s="259">
        <v>4454.5</v>
      </c>
      <c r="D495" s="259">
        <v>4220.454545454545</v>
      </c>
      <c r="E495" s="259">
        <v>4511.333333333333</v>
      </c>
      <c r="F495" s="341">
        <v>4350.8108108108108</v>
      </c>
      <c r="G495" s="341">
        <v>4371.6216216216217</v>
      </c>
      <c r="H495" s="341"/>
      <c r="I495" s="342">
        <v>4399.7872340425529</v>
      </c>
      <c r="K495" s="300"/>
    </row>
    <row r="496" spans="1:12" s="498" customFormat="1" x14ac:dyDescent="0.2">
      <c r="A496" s="226" t="s">
        <v>7</v>
      </c>
      <c r="B496" s="262">
        <v>86.486486486486484</v>
      </c>
      <c r="C496" s="263">
        <v>70</v>
      </c>
      <c r="D496" s="263">
        <v>63.636363636363633</v>
      </c>
      <c r="E496" s="263">
        <v>73.333333333333329</v>
      </c>
      <c r="F496" s="343">
        <v>83.78378378378379</v>
      </c>
      <c r="G496" s="343">
        <v>75.675675675675677</v>
      </c>
      <c r="H496" s="343"/>
      <c r="I496" s="344">
        <v>75.531914893617028</v>
      </c>
      <c r="K496" s="300"/>
    </row>
    <row r="497" spans="1:12" s="498" customFormat="1" x14ac:dyDescent="0.2">
      <c r="A497" s="226" t="s">
        <v>8</v>
      </c>
      <c r="B497" s="266">
        <v>6.369900831114006E-2</v>
      </c>
      <c r="C497" s="267">
        <v>8.2549238528632746E-2</v>
      </c>
      <c r="D497" s="267">
        <v>0.10540675185969152</v>
      </c>
      <c r="E497" s="267">
        <v>8.37012287062463E-2</v>
      </c>
      <c r="F497" s="345">
        <v>6.9530806834138731E-2</v>
      </c>
      <c r="G497" s="345">
        <v>7.7809817373032983E-2</v>
      </c>
      <c r="H497" s="345"/>
      <c r="I497" s="346">
        <v>8.111552779349486E-2</v>
      </c>
      <c r="K497" s="304"/>
      <c r="L497" s="305"/>
    </row>
    <row r="498" spans="1:12" s="498" customFormat="1" x14ac:dyDescent="0.2">
      <c r="A498" s="303" t="s">
        <v>1</v>
      </c>
      <c r="B498" s="270">
        <f t="shared" ref="B498:I498" si="104">B495/B494*100-100</f>
        <v>13.540917343198714</v>
      </c>
      <c r="C498" s="271">
        <f t="shared" si="104"/>
        <v>12.915082382763003</v>
      </c>
      <c r="D498" s="271">
        <f t="shared" si="104"/>
        <v>6.982371240926355</v>
      </c>
      <c r="E498" s="271">
        <f t="shared" si="104"/>
        <v>14.355724545838598</v>
      </c>
      <c r="F498" s="271">
        <f t="shared" si="104"/>
        <v>10.286712568081384</v>
      </c>
      <c r="G498" s="271">
        <f t="shared" si="104"/>
        <v>10.814236289521475</v>
      </c>
      <c r="H498" s="271">
        <f t="shared" si="104"/>
        <v>-100</v>
      </c>
      <c r="I498" s="273">
        <f t="shared" si="104"/>
        <v>11.528193511851796</v>
      </c>
      <c r="J498" s="408"/>
      <c r="K498" s="304"/>
      <c r="L498" s="227"/>
    </row>
    <row r="499" spans="1:12" s="498" customFormat="1" ht="13.5" thickBot="1" x14ac:dyDescent="0.25">
      <c r="A499" s="226" t="s">
        <v>27</v>
      </c>
      <c r="B499" s="275">
        <f t="shared" ref="B499:I499" si="105">B495-B482</f>
        <v>233.51351351351332</v>
      </c>
      <c r="C499" s="276">
        <f t="shared" si="105"/>
        <v>-31.08139534883685</v>
      </c>
      <c r="D499" s="276">
        <f t="shared" si="105"/>
        <v>-137.64069264069349</v>
      </c>
      <c r="E499" s="276">
        <f t="shared" si="105"/>
        <v>6.3333333333330302</v>
      </c>
      <c r="F499" s="276">
        <f t="shared" si="105"/>
        <v>-46.112266112266298</v>
      </c>
      <c r="G499" s="276">
        <f t="shared" si="105"/>
        <v>126.16707616707663</v>
      </c>
      <c r="H499" s="276">
        <f t="shared" si="105"/>
        <v>0</v>
      </c>
      <c r="I499" s="306">
        <f t="shared" si="105"/>
        <v>42.009456264775508</v>
      </c>
      <c r="J499" s="307"/>
      <c r="K499" s="304"/>
      <c r="L499" s="227"/>
    </row>
    <row r="500" spans="1:12" s="498" customFormat="1" x14ac:dyDescent="0.2">
      <c r="A500" s="286" t="s">
        <v>51</v>
      </c>
      <c r="B500" s="280">
        <v>650</v>
      </c>
      <c r="C500" s="281">
        <v>627</v>
      </c>
      <c r="D500" s="281">
        <v>638</v>
      </c>
      <c r="E500" s="281">
        <v>190</v>
      </c>
      <c r="F500" s="281">
        <v>652</v>
      </c>
      <c r="G500" s="281">
        <v>642</v>
      </c>
      <c r="H500" s="282"/>
      <c r="I500" s="472">
        <f>SUM(B500:H500)</f>
        <v>3399</v>
      </c>
      <c r="J500" s="309" t="s">
        <v>56</v>
      </c>
      <c r="K500" s="310">
        <f>I487-I500</f>
        <v>21</v>
      </c>
      <c r="L500" s="285">
        <f>K500/I487</f>
        <v>6.1403508771929825E-3</v>
      </c>
    </row>
    <row r="501" spans="1:12" s="498" customFormat="1" x14ac:dyDescent="0.2">
      <c r="A501" s="286" t="s">
        <v>28</v>
      </c>
      <c r="B501" s="231"/>
      <c r="C501" s="289"/>
      <c r="D501" s="289"/>
      <c r="E501" s="289"/>
      <c r="F501" s="289"/>
      <c r="G501" s="289"/>
      <c r="H501" s="232"/>
      <c r="I501" s="473"/>
      <c r="J501" s="227" t="s">
        <v>57</v>
      </c>
      <c r="K501" s="498">
        <v>159.1</v>
      </c>
    </row>
    <row r="502" spans="1:12" s="498" customFormat="1" ht="13.5" thickBot="1" x14ac:dyDescent="0.25">
      <c r="A502" s="287" t="s">
        <v>26</v>
      </c>
      <c r="B502" s="233">
        <f t="shared" ref="B502:H502" si="106">B501-B488</f>
        <v>0</v>
      </c>
      <c r="C502" s="234">
        <f t="shared" si="106"/>
        <v>0</v>
      </c>
      <c r="D502" s="234">
        <f t="shared" si="106"/>
        <v>0</v>
      </c>
      <c r="E502" s="234">
        <f t="shared" si="106"/>
        <v>0</v>
      </c>
      <c r="F502" s="234">
        <f t="shared" si="106"/>
        <v>0</v>
      </c>
      <c r="G502" s="234">
        <f t="shared" si="106"/>
        <v>0</v>
      </c>
      <c r="H502" s="240">
        <f t="shared" si="106"/>
        <v>0</v>
      </c>
      <c r="I502" s="471"/>
      <c r="J502" s="498" t="s">
        <v>26</v>
      </c>
      <c r="K502" s="498">
        <f>K501-K488</f>
        <v>-0.21000000000000796</v>
      </c>
    </row>
    <row r="504" spans="1:12" ht="13.5" thickBot="1" x14ac:dyDescent="0.25"/>
    <row r="505" spans="1:12" s="499" customFormat="1" ht="13.5" thickBot="1" x14ac:dyDescent="0.25">
      <c r="A505" s="295" t="s">
        <v>156</v>
      </c>
      <c r="B505" s="529" t="s">
        <v>50</v>
      </c>
      <c r="C505" s="530"/>
      <c r="D505" s="530"/>
      <c r="E505" s="530"/>
      <c r="F505" s="530"/>
      <c r="G505" s="530"/>
      <c r="H505" s="531"/>
      <c r="I505" s="312" t="s">
        <v>0</v>
      </c>
    </row>
    <row r="506" spans="1:12" s="499" customFormat="1" x14ac:dyDescent="0.2">
      <c r="A506" s="226" t="s">
        <v>54</v>
      </c>
      <c r="B506" s="392">
        <v>1</v>
      </c>
      <c r="C506" s="393">
        <v>2</v>
      </c>
      <c r="D506" s="394">
        <v>3</v>
      </c>
      <c r="E506" s="393">
        <v>4</v>
      </c>
      <c r="F506" s="393">
        <v>5</v>
      </c>
      <c r="G506" s="394">
        <v>6</v>
      </c>
      <c r="H506" s="250">
        <v>7</v>
      </c>
      <c r="I506" s="299"/>
    </row>
    <row r="507" spans="1:12" s="499" customFormat="1" x14ac:dyDescent="0.2">
      <c r="A507" s="301" t="s">
        <v>3</v>
      </c>
      <c r="B507" s="253">
        <v>3965</v>
      </c>
      <c r="C507" s="254">
        <v>3965</v>
      </c>
      <c r="D507" s="254">
        <v>3965</v>
      </c>
      <c r="E507" s="254">
        <v>3965</v>
      </c>
      <c r="F507" s="254">
        <v>3965</v>
      </c>
      <c r="G507" s="254">
        <v>3965</v>
      </c>
      <c r="H507" s="364">
        <v>3965</v>
      </c>
      <c r="I507" s="302">
        <v>3965</v>
      </c>
      <c r="K507" s="300"/>
    </row>
    <row r="508" spans="1:12" s="499" customFormat="1" x14ac:dyDescent="0.2">
      <c r="A508" s="303" t="s">
        <v>6</v>
      </c>
      <c r="B508" s="258">
        <v>4299.7222222222226</v>
      </c>
      <c r="C508" s="259">
        <v>4439.4736842105267</v>
      </c>
      <c r="D508" s="259">
        <v>4266.666666666667</v>
      </c>
      <c r="E508" s="259">
        <v>4202.666666666667</v>
      </c>
      <c r="F508" s="341">
        <v>4594.2857142857147</v>
      </c>
      <c r="G508" s="341">
        <v>4394.75</v>
      </c>
      <c r="H508" s="341"/>
      <c r="I508" s="342">
        <v>4366.137566137566</v>
      </c>
      <c r="K508" s="300"/>
    </row>
    <row r="509" spans="1:12" s="499" customFormat="1" x14ac:dyDescent="0.2">
      <c r="A509" s="226" t="s">
        <v>7</v>
      </c>
      <c r="B509" s="262">
        <v>83.333333333333329</v>
      </c>
      <c r="C509" s="263">
        <v>71.05263157894737</v>
      </c>
      <c r="D509" s="263">
        <v>76.92307692307692</v>
      </c>
      <c r="E509" s="263">
        <v>86.666666666666671</v>
      </c>
      <c r="F509" s="343">
        <v>71.428571428571431</v>
      </c>
      <c r="G509" s="343">
        <v>80</v>
      </c>
      <c r="H509" s="343"/>
      <c r="I509" s="344">
        <v>76.719576719576722</v>
      </c>
      <c r="K509" s="300"/>
    </row>
    <row r="510" spans="1:12" s="499" customFormat="1" x14ac:dyDescent="0.2">
      <c r="A510" s="226" t="s">
        <v>8</v>
      </c>
      <c r="B510" s="266">
        <v>6.9546518935287988E-2</v>
      </c>
      <c r="C510" s="267">
        <v>9.1209753965683787E-2</v>
      </c>
      <c r="D510" s="267">
        <v>8.0304338667933586E-2</v>
      </c>
      <c r="E510" s="267">
        <v>6.7454640418614056E-2</v>
      </c>
      <c r="F510" s="345">
        <v>9.1532768179683435E-2</v>
      </c>
      <c r="G510" s="345">
        <v>8.1292524433544497E-2</v>
      </c>
      <c r="H510" s="345"/>
      <c r="I510" s="346">
        <v>8.5483949644217433E-2</v>
      </c>
      <c r="K510" s="304"/>
      <c r="L510" s="305"/>
    </row>
    <row r="511" spans="1:12" s="499" customFormat="1" x14ac:dyDescent="0.2">
      <c r="A511" s="303" t="s">
        <v>1</v>
      </c>
      <c r="B511" s="270">
        <f t="shared" ref="B511:I511" si="107">B508/B507*100-100</f>
        <v>8.4419223763486144</v>
      </c>
      <c r="C511" s="271">
        <f t="shared" si="107"/>
        <v>11.966549412623635</v>
      </c>
      <c r="D511" s="271">
        <f t="shared" si="107"/>
        <v>7.6082387557797375</v>
      </c>
      <c r="E511" s="271">
        <f t="shared" si="107"/>
        <v>5.994115174443067</v>
      </c>
      <c r="F511" s="271">
        <f t="shared" si="107"/>
        <v>15.871014231669989</v>
      </c>
      <c r="G511" s="271">
        <f t="shared" si="107"/>
        <v>10.83858764186634</v>
      </c>
      <c r="H511" s="271">
        <f t="shared" si="107"/>
        <v>-100</v>
      </c>
      <c r="I511" s="273">
        <f t="shared" si="107"/>
        <v>10.11696257597896</v>
      </c>
      <c r="J511" s="408"/>
      <c r="K511" s="304"/>
      <c r="L511" s="227"/>
    </row>
    <row r="512" spans="1:12" s="499" customFormat="1" ht="13.5" thickBot="1" x14ac:dyDescent="0.25">
      <c r="A512" s="226" t="s">
        <v>27</v>
      </c>
      <c r="B512" s="275">
        <f t="shared" ref="B512:I512" si="108">B508-B495</f>
        <v>-179.46696696696654</v>
      </c>
      <c r="C512" s="276">
        <f t="shared" si="108"/>
        <v>-15.026315789473301</v>
      </c>
      <c r="D512" s="276">
        <f t="shared" si="108"/>
        <v>46.212121212121929</v>
      </c>
      <c r="E512" s="276">
        <f t="shared" si="108"/>
        <v>-308.66666666666606</v>
      </c>
      <c r="F512" s="276">
        <f t="shared" si="108"/>
        <v>243.47490347490384</v>
      </c>
      <c r="G512" s="276">
        <f t="shared" si="108"/>
        <v>23.128378378378329</v>
      </c>
      <c r="H512" s="276">
        <f t="shared" si="108"/>
        <v>0</v>
      </c>
      <c r="I512" s="306">
        <f t="shared" si="108"/>
        <v>-33.649667904986927</v>
      </c>
      <c r="J512" s="307"/>
      <c r="K512" s="304"/>
      <c r="L512" s="227"/>
    </row>
    <row r="513" spans="1:13" s="499" customFormat="1" x14ac:dyDescent="0.2">
      <c r="A513" s="286" t="s">
        <v>51</v>
      </c>
      <c r="B513" s="280">
        <v>646</v>
      </c>
      <c r="C513" s="281">
        <v>619</v>
      </c>
      <c r="D513" s="281">
        <v>636</v>
      </c>
      <c r="E513" s="281">
        <v>186</v>
      </c>
      <c r="F513" s="281">
        <v>646</v>
      </c>
      <c r="G513" s="281">
        <v>637</v>
      </c>
      <c r="H513" s="282"/>
      <c r="I513" s="472">
        <f>SUM(B513:H513)</f>
        <v>3370</v>
      </c>
      <c r="J513" s="309" t="s">
        <v>56</v>
      </c>
      <c r="K513" s="310">
        <f>I500-I513</f>
        <v>29</v>
      </c>
      <c r="L513" s="285">
        <f>K513/I500</f>
        <v>8.5319211532803758E-3</v>
      </c>
    </row>
    <row r="514" spans="1:13" s="499" customFormat="1" x14ac:dyDescent="0.2">
      <c r="A514" s="286" t="s">
        <v>28</v>
      </c>
      <c r="B514" s="231"/>
      <c r="C514" s="289"/>
      <c r="D514" s="289"/>
      <c r="E514" s="289"/>
      <c r="F514" s="289"/>
      <c r="G514" s="289"/>
      <c r="H514" s="232"/>
      <c r="I514" s="473"/>
      <c r="J514" s="227" t="s">
        <v>57</v>
      </c>
      <c r="K514" s="499">
        <v>159.34</v>
      </c>
    </row>
    <row r="515" spans="1:13" s="499" customFormat="1" ht="13.5" thickBot="1" x14ac:dyDescent="0.25">
      <c r="A515" s="287" t="s">
        <v>26</v>
      </c>
      <c r="B515" s="233">
        <f t="shared" ref="B515:H515" si="109">B514-B501</f>
        <v>0</v>
      </c>
      <c r="C515" s="234">
        <f t="shared" si="109"/>
        <v>0</v>
      </c>
      <c r="D515" s="234">
        <f t="shared" si="109"/>
        <v>0</v>
      </c>
      <c r="E515" s="234">
        <f t="shared" si="109"/>
        <v>0</v>
      </c>
      <c r="F515" s="234">
        <f t="shared" si="109"/>
        <v>0</v>
      </c>
      <c r="G515" s="234">
        <f t="shared" si="109"/>
        <v>0</v>
      </c>
      <c r="H515" s="240">
        <f t="shared" si="109"/>
        <v>0</v>
      </c>
      <c r="I515" s="471"/>
      <c r="J515" s="499" t="s">
        <v>26</v>
      </c>
      <c r="K515" s="499">
        <f>K514-K501</f>
        <v>0.24000000000000909</v>
      </c>
    </row>
    <row r="517" spans="1:13" ht="13.5" thickBot="1" x14ac:dyDescent="0.25"/>
    <row r="518" spans="1:13" s="500" customFormat="1" ht="13.5" thickBot="1" x14ac:dyDescent="0.25">
      <c r="A518" s="295" t="s">
        <v>159</v>
      </c>
      <c r="B518" s="529" t="s">
        <v>50</v>
      </c>
      <c r="C518" s="530"/>
      <c r="D518" s="530"/>
      <c r="E518" s="530"/>
      <c r="F518" s="530"/>
      <c r="G518" s="530"/>
      <c r="H518" s="531"/>
      <c r="I518" s="312" t="s">
        <v>0</v>
      </c>
    </row>
    <row r="519" spans="1:13" s="500" customFormat="1" x14ac:dyDescent="0.2">
      <c r="A519" s="226" t="s">
        <v>54</v>
      </c>
      <c r="B519" s="392">
        <v>1</v>
      </c>
      <c r="C519" s="393">
        <v>2</v>
      </c>
      <c r="D519" s="394">
        <v>3</v>
      </c>
      <c r="E519" s="393">
        <v>4</v>
      </c>
      <c r="F519" s="393">
        <v>5</v>
      </c>
      <c r="G519" s="394">
        <v>6</v>
      </c>
      <c r="H519" s="250">
        <v>7</v>
      </c>
      <c r="I519" s="299"/>
    </row>
    <row r="520" spans="1:13" s="500" customFormat="1" x14ac:dyDescent="0.2">
      <c r="A520" s="301" t="s">
        <v>3</v>
      </c>
      <c r="B520" s="253">
        <v>3985</v>
      </c>
      <c r="C520" s="254">
        <v>3985</v>
      </c>
      <c r="D520" s="254">
        <v>3985</v>
      </c>
      <c r="E520" s="254">
        <v>3985</v>
      </c>
      <c r="F520" s="254">
        <v>3985</v>
      </c>
      <c r="G520" s="254">
        <v>3985</v>
      </c>
      <c r="H520" s="364">
        <v>3985</v>
      </c>
      <c r="I520" s="302">
        <v>3985</v>
      </c>
      <c r="K520" s="300"/>
    </row>
    <row r="521" spans="1:13" s="500" customFormat="1" x14ac:dyDescent="0.2">
      <c r="A521" s="303" t="s">
        <v>6</v>
      </c>
      <c r="B521" s="258">
        <v>4413.0769230769229</v>
      </c>
      <c r="C521" s="259">
        <v>4701.3888888888887</v>
      </c>
      <c r="D521" s="259">
        <v>4266.5116279069771</v>
      </c>
      <c r="E521" s="259">
        <v>4612.9411764705883</v>
      </c>
      <c r="F521" s="341">
        <v>4753.6585365853662</v>
      </c>
      <c r="G521" s="341">
        <v>4534.6341463414637</v>
      </c>
      <c r="H521" s="341"/>
      <c r="I521" s="342">
        <v>4534.8387096774195</v>
      </c>
      <c r="K521" s="300"/>
    </row>
    <row r="522" spans="1:13" s="500" customFormat="1" x14ac:dyDescent="0.2">
      <c r="A522" s="226" t="s">
        <v>7</v>
      </c>
      <c r="B522" s="262">
        <v>74.358974358974365</v>
      </c>
      <c r="C522" s="263">
        <v>77.777777777777771</v>
      </c>
      <c r="D522" s="263">
        <v>79.069767441860463</v>
      </c>
      <c r="E522" s="263">
        <v>82.352941176470594</v>
      </c>
      <c r="F522" s="343">
        <v>78.048780487804876</v>
      </c>
      <c r="G522" s="343">
        <v>73.170731707317074</v>
      </c>
      <c r="H522" s="343"/>
      <c r="I522" s="344">
        <v>72.811059907834107</v>
      </c>
      <c r="K522" s="300"/>
    </row>
    <row r="523" spans="1:13" s="500" customFormat="1" x14ac:dyDescent="0.2">
      <c r="A523" s="226" t="s">
        <v>8</v>
      </c>
      <c r="B523" s="266">
        <v>7.7378231046583881E-2</v>
      </c>
      <c r="C523" s="267">
        <v>7.6183404782478981E-2</v>
      </c>
      <c r="D523" s="267">
        <v>8.6442110287124674E-2</v>
      </c>
      <c r="E523" s="267">
        <v>8.5151611647532502E-2</v>
      </c>
      <c r="F523" s="345">
        <v>7.5935753606355516E-2</v>
      </c>
      <c r="G523" s="345">
        <v>8.0756382244016656E-2</v>
      </c>
      <c r="H523" s="345"/>
      <c r="I523" s="346">
        <v>8.8836107028977082E-2</v>
      </c>
      <c r="K523" s="304"/>
      <c r="L523" s="305"/>
    </row>
    <row r="524" spans="1:13" s="500" customFormat="1" x14ac:dyDescent="0.2">
      <c r="A524" s="303" t="s">
        <v>1</v>
      </c>
      <c r="B524" s="270">
        <f t="shared" ref="B524:I524" si="110">B521/B520*100-100</f>
        <v>10.742206350738343</v>
      </c>
      <c r="C524" s="271">
        <f t="shared" si="110"/>
        <v>17.977136484037359</v>
      </c>
      <c r="D524" s="271">
        <f t="shared" si="110"/>
        <v>7.0642817542528604</v>
      </c>
      <c r="E524" s="271">
        <f t="shared" si="110"/>
        <v>15.757620488596942</v>
      </c>
      <c r="F524" s="271">
        <f t="shared" si="110"/>
        <v>19.288796401138427</v>
      </c>
      <c r="G524" s="271">
        <f t="shared" si="110"/>
        <v>13.792575817853532</v>
      </c>
      <c r="H524" s="271">
        <f t="shared" si="110"/>
        <v>-100</v>
      </c>
      <c r="I524" s="273">
        <f t="shared" si="110"/>
        <v>13.79770915125269</v>
      </c>
      <c r="J524" s="408"/>
      <c r="K524" s="304"/>
      <c r="L524" s="227"/>
    </row>
    <row r="525" spans="1:13" s="500" customFormat="1" ht="13.5" thickBot="1" x14ac:dyDescent="0.25">
      <c r="A525" s="226" t="s">
        <v>27</v>
      </c>
      <c r="B525" s="275">
        <f t="shared" ref="B525:I525" si="111">B521-B508</f>
        <v>113.35470085470024</v>
      </c>
      <c r="C525" s="276">
        <f t="shared" si="111"/>
        <v>261.91520467836199</v>
      </c>
      <c r="D525" s="276">
        <f t="shared" si="111"/>
        <v>-0.15503875968988723</v>
      </c>
      <c r="E525" s="276">
        <f t="shared" si="111"/>
        <v>410.27450980392132</v>
      </c>
      <c r="F525" s="276">
        <f t="shared" si="111"/>
        <v>159.37282229965149</v>
      </c>
      <c r="G525" s="276">
        <f t="shared" si="111"/>
        <v>139.88414634146375</v>
      </c>
      <c r="H525" s="276">
        <f t="shared" si="111"/>
        <v>0</v>
      </c>
      <c r="I525" s="306">
        <f t="shared" si="111"/>
        <v>168.70114353985355</v>
      </c>
      <c r="J525" s="307"/>
      <c r="K525" s="304"/>
      <c r="L525" s="227"/>
    </row>
    <row r="526" spans="1:13" s="500" customFormat="1" x14ac:dyDescent="0.2">
      <c r="A526" s="286" t="s">
        <v>51</v>
      </c>
      <c r="B526" s="280">
        <v>643</v>
      </c>
      <c r="C526" s="281">
        <v>608</v>
      </c>
      <c r="D526" s="281">
        <v>634</v>
      </c>
      <c r="E526" s="281">
        <v>184</v>
      </c>
      <c r="F526" s="281">
        <v>640</v>
      </c>
      <c r="G526" s="281">
        <v>629</v>
      </c>
      <c r="H526" s="282"/>
      <c r="I526" s="472">
        <f>SUM(B526:H526)</f>
        <v>3338</v>
      </c>
      <c r="J526" s="309" t="s">
        <v>56</v>
      </c>
      <c r="K526" s="310">
        <f>I513-I526</f>
        <v>32</v>
      </c>
      <c r="L526" s="285">
        <f>K526/I513</f>
        <v>9.495548961424332E-3</v>
      </c>
      <c r="M526" s="405" t="s">
        <v>160</v>
      </c>
    </row>
    <row r="527" spans="1:13" s="500" customFormat="1" x14ac:dyDescent="0.2">
      <c r="A527" s="286" t="s">
        <v>28</v>
      </c>
      <c r="B527" s="231"/>
      <c r="C527" s="289"/>
      <c r="D527" s="289"/>
      <c r="E527" s="289"/>
      <c r="F527" s="289"/>
      <c r="G527" s="289"/>
      <c r="H527" s="232"/>
      <c r="I527" s="473"/>
      <c r="J527" s="227" t="s">
        <v>57</v>
      </c>
      <c r="K527" s="500">
        <v>158.72999999999999</v>
      </c>
      <c r="M527" s="405" t="s">
        <v>161</v>
      </c>
    </row>
    <row r="528" spans="1:13" s="500" customFormat="1" ht="13.5" thickBot="1" x14ac:dyDescent="0.25">
      <c r="A528" s="287" t="s">
        <v>26</v>
      </c>
      <c r="B528" s="233">
        <f t="shared" ref="B528:H528" si="112">B527-B514</f>
        <v>0</v>
      </c>
      <c r="C528" s="234">
        <f t="shared" si="112"/>
        <v>0</v>
      </c>
      <c r="D528" s="234">
        <f t="shared" si="112"/>
        <v>0</v>
      </c>
      <c r="E528" s="234">
        <f t="shared" si="112"/>
        <v>0</v>
      </c>
      <c r="F528" s="234">
        <f t="shared" si="112"/>
        <v>0</v>
      </c>
      <c r="G528" s="234">
        <f t="shared" si="112"/>
        <v>0</v>
      </c>
      <c r="H528" s="240">
        <f t="shared" si="112"/>
        <v>0</v>
      </c>
      <c r="I528" s="471"/>
      <c r="J528" s="500" t="s">
        <v>26</v>
      </c>
      <c r="K528" s="500">
        <f>K527-K514</f>
        <v>-0.61000000000001364</v>
      </c>
    </row>
    <row r="530" spans="1:12" ht="13.5" thickBot="1" x14ac:dyDescent="0.25"/>
    <row r="531" spans="1:12" ht="13.5" thickBot="1" x14ac:dyDescent="0.25">
      <c r="A531" s="295" t="s">
        <v>162</v>
      </c>
      <c r="B531" s="529" t="s">
        <v>50</v>
      </c>
      <c r="C531" s="530"/>
      <c r="D531" s="530"/>
      <c r="E531" s="530"/>
      <c r="F531" s="530"/>
      <c r="G531" s="530"/>
      <c r="H531" s="531"/>
      <c r="I531" s="312" t="s">
        <v>0</v>
      </c>
      <c r="J531" s="501"/>
      <c r="K531" s="501"/>
      <c r="L531" s="501"/>
    </row>
    <row r="532" spans="1:12" x14ac:dyDescent="0.2">
      <c r="A532" s="226" t="s">
        <v>54</v>
      </c>
      <c r="B532" s="392">
        <v>1</v>
      </c>
      <c r="C532" s="393">
        <v>2</v>
      </c>
      <c r="D532" s="394">
        <v>3</v>
      </c>
      <c r="E532" s="393">
        <v>4</v>
      </c>
      <c r="F532" s="393">
        <v>5</v>
      </c>
      <c r="G532" s="394">
        <v>6</v>
      </c>
      <c r="H532" s="250">
        <v>7</v>
      </c>
      <c r="I532" s="299"/>
      <c r="J532" s="501"/>
      <c r="K532" s="501"/>
      <c r="L532" s="501"/>
    </row>
    <row r="533" spans="1:12" x14ac:dyDescent="0.2">
      <c r="A533" s="301" t="s">
        <v>3</v>
      </c>
      <c r="B533" s="253">
        <v>4005</v>
      </c>
      <c r="C533" s="254">
        <v>4005</v>
      </c>
      <c r="D533" s="254">
        <v>4005</v>
      </c>
      <c r="E533" s="254">
        <v>4005</v>
      </c>
      <c r="F533" s="254">
        <v>4005</v>
      </c>
      <c r="G533" s="254">
        <v>4005</v>
      </c>
      <c r="H533" s="364"/>
      <c r="I533" s="302">
        <v>4005</v>
      </c>
      <c r="J533" s="501"/>
      <c r="K533" s="300"/>
      <c r="L533" s="501"/>
    </row>
    <row r="534" spans="1:12" x14ac:dyDescent="0.2">
      <c r="A534" s="303" t="s">
        <v>6</v>
      </c>
      <c r="B534" s="258">
        <v>4538.333333333333</v>
      </c>
      <c r="C534" s="259">
        <v>4655</v>
      </c>
      <c r="D534" s="259">
        <v>4532.3684210526317</v>
      </c>
      <c r="E534" s="259">
        <v>4632.7777777777774</v>
      </c>
      <c r="F534" s="341">
        <v>4646.666666666667</v>
      </c>
      <c r="G534" s="341">
        <v>4512</v>
      </c>
      <c r="H534" s="341"/>
      <c r="I534" s="342">
        <v>4584.3961352657007</v>
      </c>
      <c r="J534" s="501"/>
      <c r="K534" s="300"/>
      <c r="L534" s="501"/>
    </row>
    <row r="535" spans="1:12" x14ac:dyDescent="0.2">
      <c r="A535" s="226" t="s">
        <v>7</v>
      </c>
      <c r="B535" s="262">
        <v>83.333333333333329</v>
      </c>
      <c r="C535" s="263">
        <v>84.21052631578948</v>
      </c>
      <c r="D535" s="263">
        <v>71.05263157894737</v>
      </c>
      <c r="E535" s="263">
        <v>83.333333333333329</v>
      </c>
      <c r="F535" s="343">
        <v>83.333333333333329</v>
      </c>
      <c r="G535" s="343">
        <v>88.571428571428569</v>
      </c>
      <c r="H535" s="343"/>
      <c r="I535" s="344">
        <v>81.159420289855078</v>
      </c>
      <c r="J535" s="501"/>
      <c r="K535" s="300"/>
      <c r="L535" s="501"/>
    </row>
    <row r="536" spans="1:12" x14ac:dyDescent="0.2">
      <c r="A536" s="226" t="s">
        <v>8</v>
      </c>
      <c r="B536" s="266">
        <v>7.5286403962814705E-2</v>
      </c>
      <c r="C536" s="267">
        <v>6.8741078459639463E-2</v>
      </c>
      <c r="D536" s="267">
        <v>8.8506916189682996E-2</v>
      </c>
      <c r="E536" s="267">
        <v>6.9296786353193071E-2</v>
      </c>
      <c r="F536" s="345">
        <v>7.257857313959043E-2</v>
      </c>
      <c r="G536" s="345">
        <v>6.7956623747293624E-2</v>
      </c>
      <c r="H536" s="345"/>
      <c r="I536" s="346">
        <v>7.5636304546403674E-2</v>
      </c>
      <c r="J536" s="501"/>
      <c r="K536" s="304"/>
      <c r="L536" s="305"/>
    </row>
    <row r="537" spans="1:12" x14ac:dyDescent="0.2">
      <c r="A537" s="303" t="s">
        <v>1</v>
      </c>
      <c r="B537" s="270">
        <f t="shared" ref="B537:I537" si="113">B534/B533*100-100</f>
        <v>13.316687473990839</v>
      </c>
      <c r="C537" s="271">
        <f t="shared" si="113"/>
        <v>16.229712858926334</v>
      </c>
      <c r="D537" s="271">
        <f t="shared" si="113"/>
        <v>13.16775083776858</v>
      </c>
      <c r="E537" s="271">
        <f t="shared" si="113"/>
        <v>15.674850880843366</v>
      </c>
      <c r="F537" s="271">
        <f t="shared" si="113"/>
        <v>16.02163961714524</v>
      </c>
      <c r="G537" s="271">
        <f t="shared" si="113"/>
        <v>12.659176029962538</v>
      </c>
      <c r="H537" s="271" t="e">
        <f t="shared" si="113"/>
        <v>#DIV/0!</v>
      </c>
      <c r="I537" s="273">
        <f t="shared" si="113"/>
        <v>14.466819856821502</v>
      </c>
      <c r="J537" s="408"/>
      <c r="K537" s="304"/>
      <c r="L537" s="227"/>
    </row>
    <row r="538" spans="1:12" ht="13.5" thickBot="1" x14ac:dyDescent="0.25">
      <c r="A538" s="226" t="s">
        <v>27</v>
      </c>
      <c r="B538" s="275">
        <f t="shared" ref="B538:I538" si="114">B534-B521</f>
        <v>125.25641025641016</v>
      </c>
      <c r="C538" s="276">
        <f t="shared" si="114"/>
        <v>-46.388888888888687</v>
      </c>
      <c r="D538" s="276">
        <f t="shared" si="114"/>
        <v>265.85679314565459</v>
      </c>
      <c r="E538" s="276">
        <f t="shared" si="114"/>
        <v>19.836601307189085</v>
      </c>
      <c r="F538" s="276">
        <f t="shared" si="114"/>
        <v>-106.99186991869919</v>
      </c>
      <c r="G538" s="276">
        <f t="shared" si="114"/>
        <v>-22.634146341463747</v>
      </c>
      <c r="H538" s="276">
        <f t="shared" si="114"/>
        <v>0</v>
      </c>
      <c r="I538" s="306">
        <f t="shared" si="114"/>
        <v>49.557425588281149</v>
      </c>
      <c r="J538" s="307"/>
      <c r="K538" s="304"/>
      <c r="L538" s="227"/>
    </row>
    <row r="539" spans="1:12" x14ac:dyDescent="0.2">
      <c r="A539" s="286" t="s">
        <v>51</v>
      </c>
      <c r="B539" s="280">
        <v>640</v>
      </c>
      <c r="C539" s="281">
        <v>604</v>
      </c>
      <c r="D539" s="281">
        <v>630</v>
      </c>
      <c r="E539" s="281">
        <v>177</v>
      </c>
      <c r="F539" s="281">
        <v>636</v>
      </c>
      <c r="G539" s="281">
        <v>626</v>
      </c>
      <c r="H539" s="282"/>
      <c r="I539" s="472">
        <f>SUM(B539:H539)</f>
        <v>3313</v>
      </c>
      <c r="J539" s="309" t="s">
        <v>56</v>
      </c>
      <c r="K539" s="310">
        <f>I526-I539</f>
        <v>25</v>
      </c>
      <c r="L539" s="285">
        <f>K539/I526</f>
        <v>7.4895146794487716E-3</v>
      </c>
    </row>
    <row r="540" spans="1:12" x14ac:dyDescent="0.2">
      <c r="A540" s="286" t="s">
        <v>28</v>
      </c>
      <c r="B540" s="231"/>
      <c r="C540" s="289"/>
      <c r="D540" s="289"/>
      <c r="E540" s="289"/>
      <c r="F540" s="289"/>
      <c r="G540" s="289"/>
      <c r="H540" s="232"/>
      <c r="I540" s="473"/>
      <c r="J540" s="227" t="s">
        <v>57</v>
      </c>
      <c r="K540" s="501">
        <v>158.5</v>
      </c>
      <c r="L540" s="501"/>
    </row>
    <row r="541" spans="1:12" ht="13.5" thickBot="1" x14ac:dyDescent="0.25">
      <c r="A541" s="287" t="s">
        <v>26</v>
      </c>
      <c r="B541" s="233">
        <f t="shared" ref="B541:H541" si="115">B540-B527</f>
        <v>0</v>
      </c>
      <c r="C541" s="234">
        <f t="shared" si="115"/>
        <v>0</v>
      </c>
      <c r="D541" s="234">
        <f t="shared" si="115"/>
        <v>0</v>
      </c>
      <c r="E541" s="234">
        <f t="shared" si="115"/>
        <v>0</v>
      </c>
      <c r="F541" s="234">
        <f t="shared" si="115"/>
        <v>0</v>
      </c>
      <c r="G541" s="234">
        <f t="shared" si="115"/>
        <v>0</v>
      </c>
      <c r="H541" s="240">
        <f t="shared" si="115"/>
        <v>0</v>
      </c>
      <c r="I541" s="471"/>
      <c r="J541" s="501" t="s">
        <v>26</v>
      </c>
      <c r="K541" s="501">
        <f>K540-K527</f>
        <v>-0.22999999999998977</v>
      </c>
      <c r="L541" s="501"/>
    </row>
    <row r="543" spans="1:12" ht="13.5" thickBot="1" x14ac:dyDescent="0.25"/>
    <row r="544" spans="1:12" s="502" customFormat="1" ht="13.5" thickBot="1" x14ac:dyDescent="0.25">
      <c r="A544" s="295" t="s">
        <v>163</v>
      </c>
      <c r="B544" s="529" t="s">
        <v>50</v>
      </c>
      <c r="C544" s="530"/>
      <c r="D544" s="530"/>
      <c r="E544" s="530"/>
      <c r="F544" s="530"/>
      <c r="G544" s="530"/>
      <c r="H544" s="531"/>
      <c r="I544" s="312" t="s">
        <v>0</v>
      </c>
    </row>
    <row r="545" spans="1:12" s="502" customFormat="1" x14ac:dyDescent="0.2">
      <c r="A545" s="226" t="s">
        <v>54</v>
      </c>
      <c r="B545" s="392">
        <v>1</v>
      </c>
      <c r="C545" s="393">
        <v>2</v>
      </c>
      <c r="D545" s="394">
        <v>3</v>
      </c>
      <c r="E545" s="393">
        <v>4</v>
      </c>
      <c r="F545" s="393">
        <v>5</v>
      </c>
      <c r="G545" s="394">
        <v>6</v>
      </c>
      <c r="H545" s="250">
        <v>7</v>
      </c>
      <c r="I545" s="299"/>
    </row>
    <row r="546" spans="1:12" s="502" customFormat="1" x14ac:dyDescent="0.2">
      <c r="A546" s="301" t="s">
        <v>3</v>
      </c>
      <c r="B546" s="253">
        <v>4025</v>
      </c>
      <c r="C546" s="254">
        <v>4025</v>
      </c>
      <c r="D546" s="254">
        <v>4025</v>
      </c>
      <c r="E546" s="254">
        <v>4025</v>
      </c>
      <c r="F546" s="254">
        <v>4025</v>
      </c>
      <c r="G546" s="254">
        <v>4025</v>
      </c>
      <c r="H546" s="364"/>
      <c r="I546" s="302">
        <v>4025</v>
      </c>
      <c r="K546" s="300"/>
    </row>
    <row r="547" spans="1:12" s="502" customFormat="1" x14ac:dyDescent="0.2">
      <c r="A547" s="303" t="s">
        <v>6</v>
      </c>
      <c r="B547" s="258">
        <v>4526.363636363636</v>
      </c>
      <c r="C547" s="259">
        <v>4891.875</v>
      </c>
      <c r="D547" s="259">
        <v>4315.135135135135</v>
      </c>
      <c r="E547" s="259">
        <v>4852.5</v>
      </c>
      <c r="F547" s="341">
        <v>4608.4210526315792</v>
      </c>
      <c r="G547" s="341">
        <v>4563.181818181818</v>
      </c>
      <c r="H547" s="341"/>
      <c r="I547" s="342">
        <v>4586.9082125603863</v>
      </c>
      <c r="K547" s="300"/>
    </row>
    <row r="548" spans="1:12" s="502" customFormat="1" x14ac:dyDescent="0.2">
      <c r="A548" s="226" t="s">
        <v>7</v>
      </c>
      <c r="B548" s="262">
        <v>75</v>
      </c>
      <c r="C548" s="263">
        <v>71.875</v>
      </c>
      <c r="D548" s="263">
        <v>78.378378378378372</v>
      </c>
      <c r="E548" s="263">
        <v>91.666666666666671</v>
      </c>
      <c r="F548" s="343">
        <v>76.315789473684205</v>
      </c>
      <c r="G548" s="343">
        <v>72.727272727272734</v>
      </c>
      <c r="H548" s="343"/>
      <c r="I548" s="344">
        <v>73.913043478260875</v>
      </c>
      <c r="K548" s="300"/>
    </row>
    <row r="549" spans="1:12" s="502" customFormat="1" x14ac:dyDescent="0.2">
      <c r="A549" s="226" t="s">
        <v>8</v>
      </c>
      <c r="B549" s="266">
        <v>7.7313416820259079E-2</v>
      </c>
      <c r="C549" s="267">
        <v>8.8751617363709817E-2</v>
      </c>
      <c r="D549" s="267">
        <v>7.507500759260359E-2</v>
      </c>
      <c r="E549" s="267">
        <v>4.718965667003952E-2</v>
      </c>
      <c r="F549" s="345">
        <v>8.5923139205022023E-2</v>
      </c>
      <c r="G549" s="345">
        <v>9.1555663261149819E-2</v>
      </c>
      <c r="H549" s="345"/>
      <c r="I549" s="346">
        <v>9.1332723471867272E-2</v>
      </c>
      <c r="K549" s="304"/>
      <c r="L549" s="305"/>
    </row>
    <row r="550" spans="1:12" s="502" customFormat="1" x14ac:dyDescent="0.2">
      <c r="A550" s="303" t="s">
        <v>1</v>
      </c>
      <c r="B550" s="270">
        <f t="shared" ref="B550:I550" si="116">B547/B546*100-100</f>
        <v>12.45623941276115</v>
      </c>
      <c r="C550" s="271">
        <f t="shared" si="116"/>
        <v>21.537267080745352</v>
      </c>
      <c r="D550" s="271">
        <f t="shared" si="116"/>
        <v>7.2083263387611112</v>
      </c>
      <c r="E550" s="271">
        <f t="shared" si="116"/>
        <v>20.559006211180119</v>
      </c>
      <c r="F550" s="271">
        <f t="shared" si="116"/>
        <v>14.494932984635511</v>
      </c>
      <c r="G550" s="271">
        <f t="shared" si="116"/>
        <v>13.370976849237721</v>
      </c>
      <c r="H550" s="271" t="e">
        <f t="shared" si="116"/>
        <v>#DIV/0!</v>
      </c>
      <c r="I550" s="273">
        <f t="shared" si="116"/>
        <v>13.960452485972326</v>
      </c>
      <c r="J550" s="408"/>
      <c r="K550" s="304"/>
      <c r="L550" s="227"/>
    </row>
    <row r="551" spans="1:12" s="502" customFormat="1" ht="13.5" thickBot="1" x14ac:dyDescent="0.25">
      <c r="A551" s="226" t="s">
        <v>27</v>
      </c>
      <c r="B551" s="275">
        <f t="shared" ref="B551:I551" si="117">B547-B534</f>
        <v>-11.969696969696997</v>
      </c>
      <c r="C551" s="276">
        <f t="shared" si="117"/>
        <v>236.875</v>
      </c>
      <c r="D551" s="276">
        <f t="shared" si="117"/>
        <v>-217.23328591749669</v>
      </c>
      <c r="E551" s="276">
        <f t="shared" si="117"/>
        <v>219.72222222222263</v>
      </c>
      <c r="F551" s="276">
        <f t="shared" si="117"/>
        <v>-38.245614035087783</v>
      </c>
      <c r="G551" s="276">
        <f t="shared" si="117"/>
        <v>51.181818181818016</v>
      </c>
      <c r="H551" s="276">
        <f t="shared" si="117"/>
        <v>0</v>
      </c>
      <c r="I551" s="306">
        <f t="shared" si="117"/>
        <v>2.512077294685696</v>
      </c>
      <c r="J551" s="307"/>
      <c r="K551" s="304"/>
      <c r="L551" s="227"/>
    </row>
    <row r="552" spans="1:12" s="502" customFormat="1" x14ac:dyDescent="0.2">
      <c r="A552" s="286" t="s">
        <v>51</v>
      </c>
      <c r="B552" s="280">
        <v>638</v>
      </c>
      <c r="C552" s="281">
        <v>597</v>
      </c>
      <c r="D552" s="281">
        <v>628</v>
      </c>
      <c r="E552" s="281">
        <v>164</v>
      </c>
      <c r="F552" s="281">
        <v>633</v>
      </c>
      <c r="G552" s="281">
        <v>626</v>
      </c>
      <c r="H552" s="282"/>
      <c r="I552" s="472">
        <f>SUM(B552:H552)</f>
        <v>3286</v>
      </c>
      <c r="J552" s="309" t="s">
        <v>56</v>
      </c>
      <c r="K552" s="310">
        <f>I539-I552</f>
        <v>27</v>
      </c>
      <c r="L552" s="285">
        <f>K552/I539</f>
        <v>8.1497132508300627E-3</v>
      </c>
    </row>
    <row r="553" spans="1:12" s="502" customFormat="1" x14ac:dyDescent="0.2">
      <c r="A553" s="286" t="s">
        <v>28</v>
      </c>
      <c r="B553" s="231"/>
      <c r="C553" s="289"/>
      <c r="D553" s="289"/>
      <c r="E553" s="289"/>
      <c r="F553" s="289"/>
      <c r="G553" s="289"/>
      <c r="H553" s="232"/>
      <c r="I553" s="473"/>
      <c r="J553" s="227" t="s">
        <v>57</v>
      </c>
      <c r="K553" s="502">
        <v>158.32</v>
      </c>
    </row>
    <row r="554" spans="1:12" s="502" customFormat="1" ht="13.5" thickBot="1" x14ac:dyDescent="0.25">
      <c r="A554" s="287" t="s">
        <v>26</v>
      </c>
      <c r="B554" s="233">
        <f t="shared" ref="B554:H554" si="118">B553-B540</f>
        <v>0</v>
      </c>
      <c r="C554" s="234">
        <f t="shared" si="118"/>
        <v>0</v>
      </c>
      <c r="D554" s="234">
        <f t="shared" si="118"/>
        <v>0</v>
      </c>
      <c r="E554" s="234">
        <f t="shared" si="118"/>
        <v>0</v>
      </c>
      <c r="F554" s="234">
        <f t="shared" si="118"/>
        <v>0</v>
      </c>
      <c r="G554" s="234">
        <f t="shared" si="118"/>
        <v>0</v>
      </c>
      <c r="H554" s="240">
        <f t="shared" si="118"/>
        <v>0</v>
      </c>
      <c r="I554" s="471"/>
      <c r="J554" s="502" t="s">
        <v>26</v>
      </c>
      <c r="K554" s="502">
        <f>K553-K540</f>
        <v>-0.18000000000000682</v>
      </c>
    </row>
    <row r="556" spans="1:12" ht="13.5" thickBot="1" x14ac:dyDescent="0.25"/>
    <row r="557" spans="1:12" s="504" customFormat="1" ht="12.75" customHeight="1" thickBot="1" x14ac:dyDescent="0.25">
      <c r="A557" s="295" t="s">
        <v>164</v>
      </c>
      <c r="B557" s="529" t="s">
        <v>50</v>
      </c>
      <c r="C557" s="530"/>
      <c r="D557" s="530"/>
      <c r="E557" s="530"/>
      <c r="F557" s="530"/>
      <c r="G557" s="530"/>
      <c r="H557" s="531"/>
      <c r="I557" s="312" t="s">
        <v>0</v>
      </c>
    </row>
    <row r="558" spans="1:12" s="504" customFormat="1" ht="12.75" customHeight="1" x14ac:dyDescent="0.2">
      <c r="A558" s="226" t="s">
        <v>54</v>
      </c>
      <c r="B558" s="392">
        <v>1</v>
      </c>
      <c r="C558" s="393">
        <v>2</v>
      </c>
      <c r="D558" s="394">
        <v>3</v>
      </c>
      <c r="E558" s="393">
        <v>4</v>
      </c>
      <c r="F558" s="393">
        <v>5</v>
      </c>
      <c r="G558" s="394">
        <v>6</v>
      </c>
      <c r="H558" s="250">
        <v>7</v>
      </c>
      <c r="I558" s="299"/>
    </row>
    <row r="559" spans="1:12" s="504" customFormat="1" ht="12.75" customHeight="1" x14ac:dyDescent="0.2">
      <c r="A559" s="301" t="s">
        <v>3</v>
      </c>
      <c r="B559" s="253">
        <v>4045</v>
      </c>
      <c r="C559" s="254">
        <v>4045</v>
      </c>
      <c r="D559" s="254">
        <v>4045</v>
      </c>
      <c r="E559" s="254">
        <v>4045</v>
      </c>
      <c r="F559" s="254">
        <v>4045</v>
      </c>
      <c r="G559" s="254">
        <v>4045</v>
      </c>
      <c r="H559" s="364">
        <v>4045</v>
      </c>
      <c r="I559" s="302">
        <v>4045</v>
      </c>
      <c r="K559" s="300"/>
    </row>
    <row r="560" spans="1:12" s="504" customFormat="1" ht="12.75" customHeight="1" x14ac:dyDescent="0.2">
      <c r="A560" s="303" t="s">
        <v>6</v>
      </c>
      <c r="B560" s="258">
        <v>4404.166666666667</v>
      </c>
      <c r="C560" s="259">
        <v>4823.2558139534885</v>
      </c>
      <c r="D560" s="259">
        <v>4488.2051282051279</v>
      </c>
      <c r="E560" s="259">
        <v>4432.5</v>
      </c>
      <c r="F560" s="341">
        <v>4677.6595744680853</v>
      </c>
      <c r="G560" s="341">
        <v>4583.333333333333</v>
      </c>
      <c r="H560" s="341"/>
      <c r="I560" s="342">
        <v>4603.8388625592415</v>
      </c>
      <c r="K560" s="300"/>
    </row>
    <row r="561" spans="1:12" s="504" customFormat="1" ht="12.75" customHeight="1" x14ac:dyDescent="0.2">
      <c r="A561" s="226" t="s">
        <v>7</v>
      </c>
      <c r="B561" s="262">
        <v>87.5</v>
      </c>
      <c r="C561" s="263">
        <v>55.813953488372093</v>
      </c>
      <c r="D561" s="263">
        <v>76.92307692307692</v>
      </c>
      <c r="E561" s="263">
        <v>93.75</v>
      </c>
      <c r="F561" s="343">
        <v>65.957446808510639</v>
      </c>
      <c r="G561" s="343">
        <v>66.666666666666671</v>
      </c>
      <c r="H561" s="343"/>
      <c r="I561" s="344">
        <v>73.459715639810426</v>
      </c>
      <c r="K561" s="300"/>
    </row>
    <row r="562" spans="1:12" s="504" customFormat="1" ht="12.75" customHeight="1" x14ac:dyDescent="0.2">
      <c r="A562" s="226" t="s">
        <v>8</v>
      </c>
      <c r="B562" s="266">
        <v>8.623191466437656E-2</v>
      </c>
      <c r="C562" s="267">
        <v>0.10074949122275248</v>
      </c>
      <c r="D562" s="267">
        <v>7.2093143331746282E-2</v>
      </c>
      <c r="E562" s="267">
        <v>6.0497102670283333E-2</v>
      </c>
      <c r="F562" s="345">
        <v>0.10561826959858751</v>
      </c>
      <c r="G562" s="345">
        <v>8.7538124600425787E-2</v>
      </c>
      <c r="H562" s="345"/>
      <c r="I562" s="346">
        <v>9.6183895672179512E-2</v>
      </c>
      <c r="K562" s="304"/>
      <c r="L562" s="305"/>
    </row>
    <row r="563" spans="1:12" s="504" customFormat="1" ht="12.75" customHeight="1" x14ac:dyDescent="0.2">
      <c r="A563" s="303" t="s">
        <v>1</v>
      </c>
      <c r="B563" s="270">
        <f t="shared" ref="B563:I563" si="119">B560/B559*100-100</f>
        <v>8.8792748248867071</v>
      </c>
      <c r="C563" s="271">
        <f t="shared" si="119"/>
        <v>19.23994595682295</v>
      </c>
      <c r="D563" s="271">
        <f t="shared" si="119"/>
        <v>10.95686349085608</v>
      </c>
      <c r="E563" s="271">
        <f t="shared" si="119"/>
        <v>9.5797280593325098</v>
      </c>
      <c r="F563" s="271">
        <f t="shared" si="119"/>
        <v>15.640533361386531</v>
      </c>
      <c r="G563" s="271">
        <f t="shared" si="119"/>
        <v>13.308611454470537</v>
      </c>
      <c r="H563" s="271">
        <f t="shared" si="119"/>
        <v>-100</v>
      </c>
      <c r="I563" s="273">
        <f t="shared" si="119"/>
        <v>13.815546664010924</v>
      </c>
      <c r="J563" s="408"/>
      <c r="K563" s="304"/>
      <c r="L563" s="227"/>
    </row>
    <row r="564" spans="1:12" s="504" customFormat="1" ht="12.75" customHeight="1" thickBot="1" x14ac:dyDescent="0.25">
      <c r="A564" s="226" t="s">
        <v>27</v>
      </c>
      <c r="B564" s="275">
        <f t="shared" ref="B564:I564" si="120">B560-B547</f>
        <v>-122.19696969696906</v>
      </c>
      <c r="C564" s="276">
        <f t="shared" si="120"/>
        <v>-68.619186046511459</v>
      </c>
      <c r="D564" s="276">
        <f t="shared" si="120"/>
        <v>173.06999306999296</v>
      </c>
      <c r="E564" s="276">
        <f t="shared" si="120"/>
        <v>-420</v>
      </c>
      <c r="F564" s="276">
        <f t="shared" si="120"/>
        <v>69.238521836506152</v>
      </c>
      <c r="G564" s="276">
        <f t="shared" si="120"/>
        <v>20.151515151515014</v>
      </c>
      <c r="H564" s="276">
        <f t="shared" si="120"/>
        <v>0</v>
      </c>
      <c r="I564" s="306">
        <f t="shared" si="120"/>
        <v>16.930649998855188</v>
      </c>
      <c r="J564" s="307"/>
      <c r="K564" s="304"/>
      <c r="L564" s="227"/>
    </row>
    <row r="565" spans="1:12" s="504" customFormat="1" ht="12.75" customHeight="1" x14ac:dyDescent="0.2">
      <c r="A565" s="286" t="s">
        <v>51</v>
      </c>
      <c r="B565" s="280">
        <v>636</v>
      </c>
      <c r="C565" s="281">
        <v>596</v>
      </c>
      <c r="D565" s="281">
        <v>625</v>
      </c>
      <c r="E565" s="281">
        <v>155</v>
      </c>
      <c r="F565" s="281">
        <v>629</v>
      </c>
      <c r="G565" s="281">
        <v>622</v>
      </c>
      <c r="H565" s="282"/>
      <c r="I565" s="472">
        <f>SUM(B565:H565)</f>
        <v>3263</v>
      </c>
      <c r="J565" s="309" t="s">
        <v>56</v>
      </c>
      <c r="K565" s="310">
        <f>I552-I565</f>
        <v>23</v>
      </c>
      <c r="L565" s="285">
        <f>K565/I552</f>
        <v>6.9993913572732802E-3</v>
      </c>
    </row>
    <row r="566" spans="1:12" s="504" customFormat="1" ht="12.75" customHeight="1" x14ac:dyDescent="0.2">
      <c r="A566" s="286" t="s">
        <v>28</v>
      </c>
      <c r="B566" s="231"/>
      <c r="C566" s="289"/>
      <c r="D566" s="289"/>
      <c r="E566" s="289"/>
      <c r="F566" s="289"/>
      <c r="G566" s="289"/>
      <c r="H566" s="232"/>
      <c r="I566" s="473"/>
      <c r="J566" s="227" t="s">
        <v>57</v>
      </c>
      <c r="K566" s="504">
        <v>157.99</v>
      </c>
    </row>
    <row r="567" spans="1:12" s="504" customFormat="1" ht="12.75" customHeight="1" thickBot="1" x14ac:dyDescent="0.25">
      <c r="A567" s="287" t="s">
        <v>26</v>
      </c>
      <c r="B567" s="233">
        <f t="shared" ref="B567:H567" si="121">B566-B553</f>
        <v>0</v>
      </c>
      <c r="C567" s="234">
        <f t="shared" si="121"/>
        <v>0</v>
      </c>
      <c r="D567" s="234">
        <f t="shared" si="121"/>
        <v>0</v>
      </c>
      <c r="E567" s="234">
        <f t="shared" si="121"/>
        <v>0</v>
      </c>
      <c r="F567" s="234">
        <f t="shared" si="121"/>
        <v>0</v>
      </c>
      <c r="G567" s="234">
        <f t="shared" si="121"/>
        <v>0</v>
      </c>
      <c r="H567" s="240">
        <f t="shared" si="121"/>
        <v>0</v>
      </c>
      <c r="I567" s="471"/>
      <c r="J567" s="504" t="s">
        <v>26</v>
      </c>
      <c r="K567" s="504">
        <f>K566-K553</f>
        <v>-0.32999999999998408</v>
      </c>
    </row>
    <row r="569" spans="1:12" ht="13.5" thickBot="1" x14ac:dyDescent="0.25"/>
    <row r="570" spans="1:12" s="505" customFormat="1" ht="12.75" customHeight="1" thickBot="1" x14ac:dyDescent="0.25">
      <c r="A570" s="295" t="s">
        <v>165</v>
      </c>
      <c r="B570" s="529" t="s">
        <v>50</v>
      </c>
      <c r="C570" s="530"/>
      <c r="D570" s="530"/>
      <c r="E570" s="530"/>
      <c r="F570" s="530"/>
      <c r="G570" s="530"/>
      <c r="H570" s="531"/>
      <c r="I570" s="312" t="s">
        <v>0</v>
      </c>
    </row>
    <row r="571" spans="1:12" s="505" customFormat="1" ht="12.75" customHeight="1" x14ac:dyDescent="0.2">
      <c r="A571" s="226" t="s">
        <v>54</v>
      </c>
      <c r="B571" s="392">
        <v>1</v>
      </c>
      <c r="C571" s="393">
        <v>2</v>
      </c>
      <c r="D571" s="394">
        <v>3</v>
      </c>
      <c r="E571" s="393">
        <v>4</v>
      </c>
      <c r="F571" s="393">
        <v>5</v>
      </c>
      <c r="G571" s="394">
        <v>6</v>
      </c>
      <c r="H571" s="250">
        <v>7</v>
      </c>
      <c r="I571" s="299"/>
    </row>
    <row r="572" spans="1:12" s="505" customFormat="1" ht="12.75" customHeight="1" x14ac:dyDescent="0.2">
      <c r="A572" s="301" t="s">
        <v>3</v>
      </c>
      <c r="B572" s="253">
        <v>4065</v>
      </c>
      <c r="C572" s="254">
        <v>4065</v>
      </c>
      <c r="D572" s="254">
        <v>4065</v>
      </c>
      <c r="E572" s="254">
        <v>4065</v>
      </c>
      <c r="F572" s="254">
        <v>4065</v>
      </c>
      <c r="G572" s="254">
        <v>4065</v>
      </c>
      <c r="H572" s="364"/>
      <c r="I572" s="302">
        <v>4065</v>
      </c>
      <c r="K572" s="300"/>
    </row>
    <row r="573" spans="1:12" s="505" customFormat="1" ht="12.75" customHeight="1" x14ac:dyDescent="0.2">
      <c r="A573" s="303" t="s">
        <v>6</v>
      </c>
      <c r="B573" s="258">
        <v>4853.0555555555557</v>
      </c>
      <c r="C573" s="259">
        <v>4978.8571428571431</v>
      </c>
      <c r="D573" s="259">
        <v>4691.7142857142853</v>
      </c>
      <c r="E573" s="259">
        <v>4819.333333333333</v>
      </c>
      <c r="F573" s="341">
        <v>4723.5</v>
      </c>
      <c r="G573" s="341">
        <v>4744.1860465116279</v>
      </c>
      <c r="H573" s="341"/>
      <c r="I573" s="342">
        <v>4796.1274509803925</v>
      </c>
      <c r="K573" s="300"/>
    </row>
    <row r="574" spans="1:12" s="505" customFormat="1" ht="12.75" customHeight="1" x14ac:dyDescent="0.2">
      <c r="A574" s="226" t="s">
        <v>7</v>
      </c>
      <c r="B574" s="262">
        <v>88.888888888888886</v>
      </c>
      <c r="C574" s="263">
        <v>85.714285714285708</v>
      </c>
      <c r="D574" s="263">
        <v>91.428571428571431</v>
      </c>
      <c r="E574" s="263">
        <v>100</v>
      </c>
      <c r="F574" s="343">
        <v>92.5</v>
      </c>
      <c r="G574" s="343">
        <v>76.744186046511629</v>
      </c>
      <c r="H574" s="343"/>
      <c r="I574" s="344">
        <v>84.803921568627445</v>
      </c>
      <c r="K574" s="300"/>
    </row>
    <row r="575" spans="1:12" s="505" customFormat="1" ht="12.75" customHeight="1" x14ac:dyDescent="0.2">
      <c r="A575" s="226" t="s">
        <v>8</v>
      </c>
      <c r="B575" s="266">
        <v>6.5459997011602461E-2</v>
      </c>
      <c r="C575" s="267">
        <v>6.962885233575522E-2</v>
      </c>
      <c r="D575" s="267">
        <v>4.9544031180233351E-2</v>
      </c>
      <c r="E575" s="267">
        <v>2.8140901623905833E-2</v>
      </c>
      <c r="F575" s="345">
        <v>5.3052777060209035E-2</v>
      </c>
      <c r="G575" s="345">
        <v>7.8641599382276967E-2</v>
      </c>
      <c r="H575" s="345"/>
      <c r="I575" s="346">
        <v>6.6104799199627182E-2</v>
      </c>
      <c r="K575" s="304"/>
      <c r="L575" s="305"/>
    </row>
    <row r="576" spans="1:12" s="505" customFormat="1" ht="12.75" customHeight="1" x14ac:dyDescent="0.2">
      <c r="A576" s="303" t="s">
        <v>1</v>
      </c>
      <c r="B576" s="270">
        <f t="shared" ref="B576:I576" si="122">B573/B572*100-100</f>
        <v>19.386360530271958</v>
      </c>
      <c r="C576" s="271">
        <f t="shared" si="122"/>
        <v>22.481110525390974</v>
      </c>
      <c r="D576" s="271">
        <f t="shared" si="122"/>
        <v>15.417325601827443</v>
      </c>
      <c r="E576" s="271">
        <f t="shared" si="122"/>
        <v>18.55678556785567</v>
      </c>
      <c r="F576" s="271">
        <f t="shared" si="122"/>
        <v>16.199261992619924</v>
      </c>
      <c r="G576" s="271">
        <f t="shared" si="122"/>
        <v>16.708143825624305</v>
      </c>
      <c r="H576" s="271" t="e">
        <f t="shared" si="122"/>
        <v>#DIV/0!</v>
      </c>
      <c r="I576" s="273">
        <f t="shared" si="122"/>
        <v>17.98591515326919</v>
      </c>
      <c r="J576" s="408"/>
      <c r="K576" s="304"/>
      <c r="L576" s="227"/>
    </row>
    <row r="577" spans="1:12" s="505" customFormat="1" ht="12.75" customHeight="1" thickBot="1" x14ac:dyDescent="0.25">
      <c r="A577" s="226" t="s">
        <v>27</v>
      </c>
      <c r="B577" s="275">
        <f t="shared" ref="B577:I577" si="123">B573-B560</f>
        <v>448.88888888888869</v>
      </c>
      <c r="C577" s="276">
        <f t="shared" si="123"/>
        <v>155.60132890365458</v>
      </c>
      <c r="D577" s="276">
        <f t="shared" si="123"/>
        <v>203.50915750915738</v>
      </c>
      <c r="E577" s="276">
        <f t="shared" si="123"/>
        <v>386.83333333333303</v>
      </c>
      <c r="F577" s="276">
        <f t="shared" si="123"/>
        <v>45.840425531914661</v>
      </c>
      <c r="G577" s="276">
        <f t="shared" si="123"/>
        <v>160.85271317829483</v>
      </c>
      <c r="H577" s="276">
        <f t="shared" si="123"/>
        <v>0</v>
      </c>
      <c r="I577" s="306">
        <f t="shared" si="123"/>
        <v>192.28858842115096</v>
      </c>
      <c r="J577" s="307"/>
      <c r="K577" s="304"/>
      <c r="L577" s="227"/>
    </row>
    <row r="578" spans="1:12" s="505" customFormat="1" ht="12.75" customHeight="1" x14ac:dyDescent="0.2">
      <c r="A578" s="286" t="s">
        <v>51</v>
      </c>
      <c r="B578" s="280">
        <v>633</v>
      </c>
      <c r="C578" s="281">
        <v>592</v>
      </c>
      <c r="D578" s="281">
        <v>621</v>
      </c>
      <c r="E578" s="281">
        <v>146</v>
      </c>
      <c r="F578" s="281">
        <v>629</v>
      </c>
      <c r="G578" s="281">
        <v>619</v>
      </c>
      <c r="H578" s="282"/>
      <c r="I578" s="472">
        <f>SUM(B578:H578)</f>
        <v>3240</v>
      </c>
      <c r="J578" s="309" t="s">
        <v>56</v>
      </c>
      <c r="K578" s="310">
        <f>I565-I578</f>
        <v>23</v>
      </c>
      <c r="L578" s="285">
        <f>K578/I565</f>
        <v>7.0487281642660129E-3</v>
      </c>
    </row>
    <row r="579" spans="1:12" s="505" customFormat="1" ht="12.75" customHeight="1" x14ac:dyDescent="0.2">
      <c r="A579" s="286" t="s">
        <v>28</v>
      </c>
      <c r="B579" s="231"/>
      <c r="C579" s="289"/>
      <c r="D579" s="289"/>
      <c r="E579" s="289"/>
      <c r="F579" s="289"/>
      <c r="G579" s="289"/>
      <c r="H579" s="232"/>
      <c r="I579" s="473"/>
      <c r="J579" s="227" t="s">
        <v>57</v>
      </c>
      <c r="K579" s="505">
        <v>157.77000000000001</v>
      </c>
    </row>
    <row r="580" spans="1:12" s="505" customFormat="1" ht="12.75" customHeight="1" thickBot="1" x14ac:dyDescent="0.25">
      <c r="A580" s="287" t="s">
        <v>26</v>
      </c>
      <c r="B580" s="233">
        <f t="shared" ref="B580:H580" si="124">B579-B566</f>
        <v>0</v>
      </c>
      <c r="C580" s="234">
        <f t="shared" si="124"/>
        <v>0</v>
      </c>
      <c r="D580" s="234">
        <f t="shared" si="124"/>
        <v>0</v>
      </c>
      <c r="E580" s="234">
        <f t="shared" si="124"/>
        <v>0</v>
      </c>
      <c r="F580" s="234">
        <f t="shared" si="124"/>
        <v>0</v>
      </c>
      <c r="G580" s="234">
        <f t="shared" si="124"/>
        <v>0</v>
      </c>
      <c r="H580" s="240">
        <f t="shared" si="124"/>
        <v>0</v>
      </c>
      <c r="I580" s="471"/>
      <c r="J580" s="505" t="s">
        <v>26</v>
      </c>
      <c r="K580" s="505">
        <f>K579-K566</f>
        <v>-0.21999999999999886</v>
      </c>
    </row>
    <row r="582" spans="1:12" ht="13.5" thickBot="1" x14ac:dyDescent="0.25"/>
    <row r="583" spans="1:12" s="509" customFormat="1" ht="12.75" customHeight="1" thickBot="1" x14ac:dyDescent="0.25">
      <c r="A583" s="295" t="s">
        <v>168</v>
      </c>
      <c r="B583" s="529" t="s">
        <v>50</v>
      </c>
      <c r="C583" s="530"/>
      <c r="D583" s="530"/>
      <c r="E583" s="530"/>
      <c r="F583" s="530"/>
      <c r="G583" s="530"/>
      <c r="H583" s="531"/>
      <c r="I583" s="312" t="s">
        <v>0</v>
      </c>
    </row>
    <row r="584" spans="1:12" s="509" customFormat="1" ht="12.75" customHeight="1" x14ac:dyDescent="0.2">
      <c r="A584" s="226" t="s">
        <v>54</v>
      </c>
      <c r="B584" s="392">
        <v>1</v>
      </c>
      <c r="C584" s="393">
        <v>2</v>
      </c>
      <c r="D584" s="394">
        <v>3</v>
      </c>
      <c r="E584" s="393">
        <v>4</v>
      </c>
      <c r="F584" s="393">
        <v>5</v>
      </c>
      <c r="G584" s="394">
        <v>6</v>
      </c>
      <c r="H584" s="250">
        <v>7</v>
      </c>
      <c r="I584" s="299"/>
    </row>
    <row r="585" spans="1:12" s="509" customFormat="1" ht="12.75" customHeight="1" x14ac:dyDescent="0.2">
      <c r="A585" s="301" t="s">
        <v>3</v>
      </c>
      <c r="B585" s="253">
        <v>4105</v>
      </c>
      <c r="C585" s="254">
        <v>4105</v>
      </c>
      <c r="D585" s="254">
        <v>4105</v>
      </c>
      <c r="E585" s="254">
        <v>4105</v>
      </c>
      <c r="F585" s="254">
        <v>4105</v>
      </c>
      <c r="G585" s="254">
        <v>4105</v>
      </c>
      <c r="H585" s="364">
        <v>4105</v>
      </c>
      <c r="I585" s="302">
        <v>4105</v>
      </c>
      <c r="K585" s="300"/>
    </row>
    <row r="586" spans="1:12" s="509" customFormat="1" ht="12.75" customHeight="1" x14ac:dyDescent="0.2">
      <c r="A586" s="303" t="s">
        <v>6</v>
      </c>
      <c r="B586" s="258">
        <v>4592.8571428571431</v>
      </c>
      <c r="C586" s="259">
        <v>4698.75</v>
      </c>
      <c r="D586" s="259">
        <v>4665.2380952380954</v>
      </c>
      <c r="E586" s="259">
        <v>4579.4736842105267</v>
      </c>
      <c r="F586" s="341">
        <v>4717.5</v>
      </c>
      <c r="G586" s="341">
        <v>4664.8888888888887</v>
      </c>
      <c r="H586" s="341"/>
      <c r="I586" s="342">
        <v>4658.7053571428569</v>
      </c>
      <c r="K586" s="300"/>
    </row>
    <row r="587" spans="1:12" s="509" customFormat="1" ht="12.75" customHeight="1" x14ac:dyDescent="0.2">
      <c r="A587" s="226" t="s">
        <v>7</v>
      </c>
      <c r="B587" s="262">
        <v>71.428571428571431</v>
      </c>
      <c r="C587" s="263">
        <v>77.5</v>
      </c>
      <c r="D587" s="263">
        <v>83.333333333333329</v>
      </c>
      <c r="E587" s="263">
        <v>84.21052631578948</v>
      </c>
      <c r="F587" s="343">
        <v>77.777777777777771</v>
      </c>
      <c r="G587" s="343">
        <v>73.333333333333329</v>
      </c>
      <c r="H587" s="343"/>
      <c r="I587" s="344">
        <v>75.892857142857139</v>
      </c>
      <c r="K587" s="300"/>
    </row>
    <row r="588" spans="1:12" s="509" customFormat="1" ht="12.75" customHeight="1" x14ac:dyDescent="0.2">
      <c r="A588" s="226" t="s">
        <v>8</v>
      </c>
      <c r="B588" s="266">
        <v>9.1287335790696464E-2</v>
      </c>
      <c r="C588" s="267">
        <v>9.4951050721572311E-2</v>
      </c>
      <c r="D588" s="267">
        <v>7.6025667961416396E-2</v>
      </c>
      <c r="E588" s="267">
        <v>7.8001030640995783E-2</v>
      </c>
      <c r="F588" s="345">
        <v>8.2544552161495963E-2</v>
      </c>
      <c r="G588" s="345">
        <v>8.1454115445914452E-2</v>
      </c>
      <c r="H588" s="345"/>
      <c r="I588" s="346">
        <v>8.5455327261777153E-2</v>
      </c>
      <c r="K588" s="304"/>
      <c r="L588" s="305"/>
    </row>
    <row r="589" spans="1:12" s="509" customFormat="1" ht="12.75" customHeight="1" x14ac:dyDescent="0.2">
      <c r="A589" s="303" t="s">
        <v>1</v>
      </c>
      <c r="B589" s="270">
        <f t="shared" ref="B589:I589" si="125">B586/B585*100-100</f>
        <v>11.884461458152089</v>
      </c>
      <c r="C589" s="271">
        <f t="shared" si="125"/>
        <v>14.46406820950061</v>
      </c>
      <c r="D589" s="271">
        <f t="shared" si="125"/>
        <v>13.647700249405489</v>
      </c>
      <c r="E589" s="271">
        <f t="shared" si="125"/>
        <v>11.55843323289956</v>
      </c>
      <c r="F589" s="271">
        <f t="shared" si="125"/>
        <v>14.920828258221675</v>
      </c>
      <c r="G589" s="271">
        <f t="shared" si="125"/>
        <v>13.639193395588038</v>
      </c>
      <c r="H589" s="271">
        <f t="shared" si="125"/>
        <v>-100</v>
      </c>
      <c r="I589" s="273">
        <f t="shared" si="125"/>
        <v>13.48855924830346</v>
      </c>
      <c r="J589" s="408"/>
      <c r="K589" s="304"/>
      <c r="L589" s="227"/>
    </row>
    <row r="590" spans="1:12" s="509" customFormat="1" ht="12.75" customHeight="1" thickBot="1" x14ac:dyDescent="0.25">
      <c r="A590" s="226" t="s">
        <v>27</v>
      </c>
      <c r="B590" s="275">
        <f t="shared" ref="B590:I590" si="126">B586-B573</f>
        <v>-260.19841269841254</v>
      </c>
      <c r="C590" s="276">
        <f t="shared" si="126"/>
        <v>-280.10714285714312</v>
      </c>
      <c r="D590" s="276">
        <f t="shared" si="126"/>
        <v>-26.476190476189913</v>
      </c>
      <c r="E590" s="276">
        <f t="shared" si="126"/>
        <v>-239.85964912280633</v>
      </c>
      <c r="F590" s="276">
        <f t="shared" si="126"/>
        <v>-6</v>
      </c>
      <c r="G590" s="276">
        <f t="shared" si="126"/>
        <v>-79.297157622739178</v>
      </c>
      <c r="H590" s="276">
        <f t="shared" si="126"/>
        <v>0</v>
      </c>
      <c r="I590" s="306">
        <f t="shared" si="126"/>
        <v>-137.42209383753561</v>
      </c>
      <c r="J590" s="307"/>
      <c r="K590" s="304"/>
      <c r="L590" s="227"/>
    </row>
    <row r="591" spans="1:12" s="509" customFormat="1" ht="12.75" customHeight="1" x14ac:dyDescent="0.2">
      <c r="A591" s="286" t="s">
        <v>51</v>
      </c>
      <c r="B591" s="280">
        <v>628</v>
      </c>
      <c r="C591" s="281">
        <v>582</v>
      </c>
      <c r="D591" s="281">
        <v>618</v>
      </c>
      <c r="E591" s="281">
        <v>143</v>
      </c>
      <c r="F591" s="281">
        <v>626</v>
      </c>
      <c r="G591" s="281">
        <v>614</v>
      </c>
      <c r="H591" s="282"/>
      <c r="I591" s="472">
        <f>SUM(B591:H591)</f>
        <v>3211</v>
      </c>
      <c r="J591" s="309" t="s">
        <v>56</v>
      </c>
      <c r="K591" s="310">
        <f>I578-I591</f>
        <v>29</v>
      </c>
      <c r="L591" s="285">
        <f>K591/I578</f>
        <v>8.9506172839506175E-3</v>
      </c>
    </row>
    <row r="592" spans="1:12" s="509" customFormat="1" ht="12.75" customHeight="1" x14ac:dyDescent="0.2">
      <c r="A592" s="286" t="s">
        <v>28</v>
      </c>
      <c r="B592" s="231"/>
      <c r="C592" s="289"/>
      <c r="D592" s="289"/>
      <c r="E592" s="289"/>
      <c r="F592" s="289"/>
      <c r="G592" s="289"/>
      <c r="H592" s="232"/>
      <c r="I592" s="473"/>
      <c r="J592" s="227" t="s">
        <v>57</v>
      </c>
      <c r="K592" s="509">
        <v>156.85</v>
      </c>
    </row>
    <row r="593" spans="1:12" s="509" customFormat="1" ht="12.75" customHeight="1" thickBot="1" x14ac:dyDescent="0.25">
      <c r="A593" s="287" t="s">
        <v>26</v>
      </c>
      <c r="B593" s="233">
        <f t="shared" ref="B593:H593" si="127">B592-B579</f>
        <v>0</v>
      </c>
      <c r="C593" s="234">
        <f t="shared" si="127"/>
        <v>0</v>
      </c>
      <c r="D593" s="234">
        <f t="shared" si="127"/>
        <v>0</v>
      </c>
      <c r="E593" s="234">
        <f t="shared" si="127"/>
        <v>0</v>
      </c>
      <c r="F593" s="234">
        <f t="shared" si="127"/>
        <v>0</v>
      </c>
      <c r="G593" s="234">
        <f t="shared" si="127"/>
        <v>0</v>
      </c>
      <c r="H593" s="240">
        <f t="shared" si="127"/>
        <v>0</v>
      </c>
      <c r="I593" s="471"/>
      <c r="J593" s="509" t="s">
        <v>26</v>
      </c>
      <c r="K593" s="509">
        <f>K592-K579</f>
        <v>-0.92000000000001592</v>
      </c>
    </row>
    <row r="595" spans="1:12" ht="13.5" thickBot="1" x14ac:dyDescent="0.25"/>
    <row r="596" spans="1:12" s="511" customFormat="1" ht="12.75" customHeight="1" thickBot="1" x14ac:dyDescent="0.25">
      <c r="A596" s="295" t="s">
        <v>170</v>
      </c>
      <c r="B596" s="529" t="s">
        <v>50</v>
      </c>
      <c r="C596" s="530"/>
      <c r="D596" s="530"/>
      <c r="E596" s="530"/>
      <c r="F596" s="530"/>
      <c r="G596" s="530"/>
      <c r="H596" s="531"/>
      <c r="I596" s="312" t="s">
        <v>0</v>
      </c>
    </row>
    <row r="597" spans="1:12" s="511" customFormat="1" ht="12.75" customHeight="1" x14ac:dyDescent="0.2">
      <c r="A597" s="226" t="s">
        <v>54</v>
      </c>
      <c r="B597" s="392">
        <v>1</v>
      </c>
      <c r="C597" s="393">
        <v>2</v>
      </c>
      <c r="D597" s="394">
        <v>3</v>
      </c>
      <c r="E597" s="393">
        <v>4</v>
      </c>
      <c r="F597" s="393">
        <v>5</v>
      </c>
      <c r="G597" s="394">
        <v>6</v>
      </c>
      <c r="H597" s="250">
        <v>7</v>
      </c>
      <c r="I597" s="299"/>
    </row>
    <row r="598" spans="1:12" s="511" customFormat="1" ht="12.75" customHeight="1" x14ac:dyDescent="0.2">
      <c r="A598" s="301" t="s">
        <v>3</v>
      </c>
      <c r="B598" s="253">
        <v>4145</v>
      </c>
      <c r="C598" s="254">
        <v>4145</v>
      </c>
      <c r="D598" s="254">
        <v>4145</v>
      </c>
      <c r="E598" s="254">
        <v>4145</v>
      </c>
      <c r="F598" s="254">
        <v>4145</v>
      </c>
      <c r="G598" s="254">
        <v>4145</v>
      </c>
      <c r="H598" s="364">
        <v>4145</v>
      </c>
      <c r="I598" s="302">
        <v>4145</v>
      </c>
      <c r="K598" s="300"/>
    </row>
    <row r="599" spans="1:12" s="511" customFormat="1" ht="12.75" customHeight="1" x14ac:dyDescent="0.2">
      <c r="A599" s="303" t="s">
        <v>6</v>
      </c>
      <c r="B599" s="258">
        <v>4673.5135135135133</v>
      </c>
      <c r="C599" s="259">
        <v>4962.0512820512822</v>
      </c>
      <c r="D599" s="259">
        <v>4564.3589743589746</v>
      </c>
      <c r="E599" s="259">
        <v>4636.818181818182</v>
      </c>
      <c r="F599" s="341">
        <v>4754.2105263157891</v>
      </c>
      <c r="G599" s="341">
        <v>4691.590909090909</v>
      </c>
      <c r="H599" s="341"/>
      <c r="I599" s="342">
        <v>4719.4063926940644</v>
      </c>
      <c r="K599" s="300"/>
    </row>
    <row r="600" spans="1:12" s="511" customFormat="1" ht="12.75" customHeight="1" x14ac:dyDescent="0.2">
      <c r="A600" s="226" t="s">
        <v>7</v>
      </c>
      <c r="B600" s="262">
        <v>67.567567567567565</v>
      </c>
      <c r="C600" s="263">
        <v>71.794871794871796</v>
      </c>
      <c r="D600" s="263">
        <v>74.358974358974365</v>
      </c>
      <c r="E600" s="263">
        <v>68.181818181818187</v>
      </c>
      <c r="F600" s="343">
        <v>73.684210526315795</v>
      </c>
      <c r="G600" s="343">
        <v>68.181818181818187</v>
      </c>
      <c r="H600" s="343"/>
      <c r="I600" s="344">
        <v>70.319634703196343</v>
      </c>
      <c r="K600" s="300"/>
    </row>
    <row r="601" spans="1:12" s="511" customFormat="1" ht="12.75" customHeight="1" x14ac:dyDescent="0.2">
      <c r="A601" s="226" t="s">
        <v>8</v>
      </c>
      <c r="B601" s="266">
        <v>0.10638068030199363</v>
      </c>
      <c r="C601" s="267">
        <v>9.0872624549579589E-2</v>
      </c>
      <c r="D601" s="267">
        <v>8.4788590638589442E-2</v>
      </c>
      <c r="E601" s="267">
        <v>8.6203257126355515E-2</v>
      </c>
      <c r="F601" s="345">
        <v>8.7477418685586908E-2</v>
      </c>
      <c r="G601" s="345">
        <v>8.711104488971104E-2</v>
      </c>
      <c r="H601" s="345"/>
      <c r="I601" s="346">
        <v>9.4863078947668822E-2</v>
      </c>
      <c r="K601" s="304"/>
      <c r="L601" s="305"/>
    </row>
    <row r="602" spans="1:12" s="511" customFormat="1" ht="12.75" customHeight="1" x14ac:dyDescent="0.2">
      <c r="A602" s="303" t="s">
        <v>1</v>
      </c>
      <c r="B602" s="270">
        <f t="shared" ref="B602:I602" si="128">B599/B598*100-100</f>
        <v>12.750627587780784</v>
      </c>
      <c r="C602" s="271">
        <f t="shared" si="128"/>
        <v>19.711731774457945</v>
      </c>
      <c r="D602" s="271">
        <f t="shared" si="128"/>
        <v>10.117224954378145</v>
      </c>
      <c r="E602" s="271">
        <f t="shared" si="128"/>
        <v>11.865336111415729</v>
      </c>
      <c r="F602" s="271">
        <f t="shared" si="128"/>
        <v>14.697479525109514</v>
      </c>
      <c r="G602" s="271">
        <f t="shared" si="128"/>
        <v>13.18675293343567</v>
      </c>
      <c r="H602" s="271">
        <f t="shared" si="128"/>
        <v>-100</v>
      </c>
      <c r="I602" s="273">
        <f t="shared" si="128"/>
        <v>13.857814057757878</v>
      </c>
      <c r="J602" s="408"/>
      <c r="K602" s="304"/>
      <c r="L602" s="227"/>
    </row>
    <row r="603" spans="1:12" s="511" customFormat="1" ht="12.75" customHeight="1" thickBot="1" x14ac:dyDescent="0.25">
      <c r="A603" s="226" t="s">
        <v>27</v>
      </c>
      <c r="B603" s="275">
        <f t="shared" ref="B603:I603" si="129">B599-B586</f>
        <v>80.6563706563702</v>
      </c>
      <c r="C603" s="276">
        <f t="shared" si="129"/>
        <v>263.30128205128221</v>
      </c>
      <c r="D603" s="276">
        <f t="shared" si="129"/>
        <v>-100.87912087912082</v>
      </c>
      <c r="E603" s="276">
        <f t="shared" si="129"/>
        <v>57.344497607655285</v>
      </c>
      <c r="F603" s="276">
        <f t="shared" si="129"/>
        <v>36.710526315789139</v>
      </c>
      <c r="G603" s="276">
        <f t="shared" si="129"/>
        <v>26.702020202020321</v>
      </c>
      <c r="H603" s="276">
        <f t="shared" si="129"/>
        <v>0</v>
      </c>
      <c r="I603" s="306">
        <f t="shared" si="129"/>
        <v>60.701035551207497</v>
      </c>
      <c r="J603" s="307"/>
      <c r="K603" s="304"/>
      <c r="L603" s="227"/>
    </row>
    <row r="604" spans="1:12" s="511" customFormat="1" ht="12.75" customHeight="1" x14ac:dyDescent="0.2">
      <c r="A604" s="286" t="s">
        <v>51</v>
      </c>
      <c r="B604" s="280">
        <v>624</v>
      </c>
      <c r="C604" s="281">
        <v>579</v>
      </c>
      <c r="D604" s="281">
        <v>610</v>
      </c>
      <c r="E604" s="281">
        <v>129</v>
      </c>
      <c r="F604" s="281">
        <v>620</v>
      </c>
      <c r="G604" s="281">
        <v>610</v>
      </c>
      <c r="H604" s="282"/>
      <c r="I604" s="472">
        <f>SUM(B604:H604)</f>
        <v>3172</v>
      </c>
      <c r="J604" s="309" t="s">
        <v>56</v>
      </c>
      <c r="K604" s="310">
        <f>I591-I604</f>
        <v>39</v>
      </c>
      <c r="L604" s="285">
        <f>K604/I591</f>
        <v>1.2145748987854251E-2</v>
      </c>
    </row>
    <row r="605" spans="1:12" s="511" customFormat="1" ht="12.75" customHeight="1" x14ac:dyDescent="0.2">
      <c r="A605" s="286" t="s">
        <v>28</v>
      </c>
      <c r="B605" s="231"/>
      <c r="C605" s="289"/>
      <c r="D605" s="289"/>
      <c r="E605" s="289"/>
      <c r="F605" s="289"/>
      <c r="G605" s="289"/>
      <c r="H605" s="232"/>
      <c r="I605" s="473"/>
      <c r="J605" s="227" t="s">
        <v>57</v>
      </c>
      <c r="K605" s="511">
        <v>156.91999999999999</v>
      </c>
    </row>
    <row r="606" spans="1:12" s="511" customFormat="1" ht="12.75" customHeight="1" thickBot="1" x14ac:dyDescent="0.25">
      <c r="A606" s="287" t="s">
        <v>26</v>
      </c>
      <c r="B606" s="233">
        <f t="shared" ref="B606:H606" si="130">B605-B592</f>
        <v>0</v>
      </c>
      <c r="C606" s="234">
        <f t="shared" si="130"/>
        <v>0</v>
      </c>
      <c r="D606" s="234">
        <f t="shared" si="130"/>
        <v>0</v>
      </c>
      <c r="E606" s="234">
        <f t="shared" si="130"/>
        <v>0</v>
      </c>
      <c r="F606" s="234">
        <f t="shared" si="130"/>
        <v>0</v>
      </c>
      <c r="G606" s="234">
        <f t="shared" si="130"/>
        <v>0</v>
      </c>
      <c r="H606" s="240">
        <f t="shared" si="130"/>
        <v>0</v>
      </c>
      <c r="I606" s="471"/>
      <c r="J606" s="511" t="s">
        <v>26</v>
      </c>
      <c r="K606" s="511">
        <f>K605-K592</f>
        <v>6.9999999999993179E-2</v>
      </c>
    </row>
    <row r="608" spans="1:12" ht="13.5" thickBot="1" x14ac:dyDescent="0.25"/>
    <row r="609" spans="1:12" s="513" customFormat="1" ht="12.75" customHeight="1" thickBot="1" x14ac:dyDescent="0.25">
      <c r="A609" s="295" t="s">
        <v>172</v>
      </c>
      <c r="B609" s="529" t="s">
        <v>50</v>
      </c>
      <c r="C609" s="530"/>
      <c r="D609" s="530"/>
      <c r="E609" s="530"/>
      <c r="F609" s="530"/>
      <c r="G609" s="530"/>
      <c r="H609" s="531"/>
      <c r="I609" s="312" t="s">
        <v>0</v>
      </c>
    </row>
    <row r="610" spans="1:12" s="513" customFormat="1" ht="12.75" customHeight="1" x14ac:dyDescent="0.2">
      <c r="A610" s="226" t="s">
        <v>54</v>
      </c>
      <c r="B610" s="392">
        <v>1</v>
      </c>
      <c r="C610" s="393">
        <v>2</v>
      </c>
      <c r="D610" s="394">
        <v>3</v>
      </c>
      <c r="E610" s="393">
        <v>4</v>
      </c>
      <c r="F610" s="393">
        <v>5</v>
      </c>
      <c r="G610" s="394">
        <v>6</v>
      </c>
      <c r="H610" s="250">
        <v>7</v>
      </c>
      <c r="I610" s="299"/>
    </row>
    <row r="611" spans="1:12" s="513" customFormat="1" ht="12.75" customHeight="1" x14ac:dyDescent="0.2">
      <c r="A611" s="301" t="s">
        <v>3</v>
      </c>
      <c r="B611" s="253">
        <v>4185</v>
      </c>
      <c r="C611" s="254">
        <v>4185</v>
      </c>
      <c r="D611" s="254">
        <v>4185</v>
      </c>
      <c r="E611" s="254">
        <v>4185</v>
      </c>
      <c r="F611" s="254">
        <v>4185</v>
      </c>
      <c r="G611" s="254">
        <v>4185</v>
      </c>
      <c r="H611" s="364">
        <v>4185</v>
      </c>
      <c r="I611" s="302">
        <v>4185</v>
      </c>
      <c r="K611" s="300"/>
    </row>
    <row r="612" spans="1:12" s="513" customFormat="1" ht="12.75" customHeight="1" x14ac:dyDescent="0.2">
      <c r="A612" s="303" t="s">
        <v>6</v>
      </c>
      <c r="B612" s="258">
        <v>4506.25</v>
      </c>
      <c r="C612" s="259">
        <v>4819.7142857142853</v>
      </c>
      <c r="D612" s="259">
        <v>5343.75</v>
      </c>
      <c r="E612" s="259">
        <v>4184.2857142857147</v>
      </c>
      <c r="F612" s="341">
        <v>4820.666666666667</v>
      </c>
      <c r="G612" s="341">
        <v>5330.625</v>
      </c>
      <c r="H612" s="341"/>
      <c r="I612" s="342">
        <v>4900.971428571429</v>
      </c>
      <c r="K612" s="300"/>
    </row>
    <row r="613" spans="1:12" s="513" customFormat="1" ht="12.75" customHeight="1" x14ac:dyDescent="0.2">
      <c r="A613" s="226" t="s">
        <v>7</v>
      </c>
      <c r="B613" s="262">
        <v>87.5</v>
      </c>
      <c r="C613" s="263">
        <v>100</v>
      </c>
      <c r="D613" s="263">
        <v>87.5</v>
      </c>
      <c r="E613" s="263">
        <v>85.714285714285708</v>
      </c>
      <c r="F613" s="343">
        <v>93.333333333333329</v>
      </c>
      <c r="G613" s="343">
        <v>78.125</v>
      </c>
      <c r="H613" s="343"/>
      <c r="I613" s="344">
        <v>67.428571428571431</v>
      </c>
      <c r="K613" s="300"/>
    </row>
    <row r="614" spans="1:12" s="513" customFormat="1" ht="12.75" customHeight="1" x14ac:dyDescent="0.2">
      <c r="A614" s="226" t="s">
        <v>8</v>
      </c>
      <c r="B614" s="266">
        <v>6.6105027303103692E-2</v>
      </c>
      <c r="C614" s="267">
        <v>4.299700531432895E-2</v>
      </c>
      <c r="D614" s="267">
        <v>6.6991718077906603E-2</v>
      </c>
      <c r="E614" s="267">
        <v>7.4299599911153216E-2</v>
      </c>
      <c r="F614" s="345">
        <v>6.3746234413283684E-2</v>
      </c>
      <c r="G614" s="345">
        <v>6.5266804878535131E-2</v>
      </c>
      <c r="H614" s="345"/>
      <c r="I614" s="346">
        <v>9.9105261243680395E-2</v>
      </c>
      <c r="K614" s="304"/>
      <c r="L614" s="305"/>
    </row>
    <row r="615" spans="1:12" s="513" customFormat="1" ht="12.75" customHeight="1" x14ac:dyDescent="0.2">
      <c r="A615" s="303" t="s">
        <v>1</v>
      </c>
      <c r="B615" s="270">
        <f t="shared" ref="B615:I615" si="131">B612/B611*100-100</f>
        <v>7.6762246117084914</v>
      </c>
      <c r="C615" s="271">
        <f t="shared" si="131"/>
        <v>15.16641065028162</v>
      </c>
      <c r="D615" s="271">
        <f t="shared" si="131"/>
        <v>27.688172043010752</v>
      </c>
      <c r="E615" s="271">
        <f t="shared" si="131"/>
        <v>-1.7067759003225547E-2</v>
      </c>
      <c r="F615" s="271">
        <f t="shared" si="131"/>
        <v>15.189167662285953</v>
      </c>
      <c r="G615" s="271">
        <f t="shared" si="131"/>
        <v>27.37455197132617</v>
      </c>
      <c r="H615" s="271">
        <f t="shared" si="131"/>
        <v>-100</v>
      </c>
      <c r="I615" s="273">
        <f t="shared" si="131"/>
        <v>17.108038914490535</v>
      </c>
      <c r="J615" s="408"/>
      <c r="K615" s="304"/>
      <c r="L615" s="227"/>
    </row>
    <row r="616" spans="1:12" s="513" customFormat="1" ht="12.75" customHeight="1" thickBot="1" x14ac:dyDescent="0.25">
      <c r="A616" s="226" t="s">
        <v>27</v>
      </c>
      <c r="B616" s="275">
        <f t="shared" ref="B616:I616" si="132">B612-B599</f>
        <v>-167.26351351351332</v>
      </c>
      <c r="C616" s="276">
        <f t="shared" si="132"/>
        <v>-142.33699633699689</v>
      </c>
      <c r="D616" s="276">
        <f t="shared" si="132"/>
        <v>779.39102564102541</v>
      </c>
      <c r="E616" s="276">
        <f t="shared" si="132"/>
        <v>-452.53246753246731</v>
      </c>
      <c r="F616" s="276">
        <f t="shared" si="132"/>
        <v>66.456140350877831</v>
      </c>
      <c r="G616" s="276">
        <f t="shared" si="132"/>
        <v>639.03409090909099</v>
      </c>
      <c r="H616" s="276">
        <f t="shared" si="132"/>
        <v>0</v>
      </c>
      <c r="I616" s="306">
        <f t="shared" si="132"/>
        <v>181.56503587736461</v>
      </c>
      <c r="J616" s="307"/>
      <c r="K616" s="304"/>
      <c r="L616" s="227"/>
    </row>
    <row r="617" spans="1:12" s="513" customFormat="1" ht="12.75" customHeight="1" x14ac:dyDescent="0.2">
      <c r="A617" s="286" t="s">
        <v>51</v>
      </c>
      <c r="B617" s="280">
        <v>590</v>
      </c>
      <c r="C617" s="281">
        <v>543</v>
      </c>
      <c r="D617" s="281">
        <v>565</v>
      </c>
      <c r="E617" s="281">
        <v>190</v>
      </c>
      <c r="F617" s="281">
        <v>613</v>
      </c>
      <c r="G617" s="281">
        <v>606</v>
      </c>
      <c r="H617" s="282"/>
      <c r="I617" s="472">
        <f>SUM(B617:H617)</f>
        <v>3107</v>
      </c>
      <c r="J617" s="309" t="s">
        <v>56</v>
      </c>
      <c r="K617" s="310">
        <f>I604-I617</f>
        <v>65</v>
      </c>
      <c r="L617" s="285">
        <f>K617/I604</f>
        <v>2.0491803278688523E-2</v>
      </c>
    </row>
    <row r="618" spans="1:12" s="513" customFormat="1" ht="12.75" customHeight="1" x14ac:dyDescent="0.2">
      <c r="A618" s="286" t="s">
        <v>28</v>
      </c>
      <c r="B618" s="231"/>
      <c r="C618" s="289"/>
      <c r="D618" s="289"/>
      <c r="E618" s="289"/>
      <c r="F618" s="289"/>
      <c r="G618" s="289"/>
      <c r="H618" s="232"/>
      <c r="I618" s="473"/>
      <c r="J618" s="227" t="s">
        <v>57</v>
      </c>
      <c r="K618" s="513">
        <v>156.21</v>
      </c>
    </row>
    <row r="619" spans="1:12" s="513" customFormat="1" ht="12.75" customHeight="1" thickBot="1" x14ac:dyDescent="0.25">
      <c r="A619" s="287" t="s">
        <v>26</v>
      </c>
      <c r="B619" s="233">
        <f t="shared" ref="B619:H619" si="133">B618-B605</f>
        <v>0</v>
      </c>
      <c r="C619" s="234">
        <f t="shared" si="133"/>
        <v>0</v>
      </c>
      <c r="D619" s="234">
        <f t="shared" si="133"/>
        <v>0</v>
      </c>
      <c r="E619" s="234">
        <f t="shared" si="133"/>
        <v>0</v>
      </c>
      <c r="F619" s="234">
        <f t="shared" si="133"/>
        <v>0</v>
      </c>
      <c r="G619" s="234">
        <f t="shared" si="133"/>
        <v>0</v>
      </c>
      <c r="H619" s="240">
        <f t="shared" si="133"/>
        <v>0</v>
      </c>
      <c r="I619" s="471"/>
      <c r="J619" s="513" t="s">
        <v>26</v>
      </c>
      <c r="K619" s="513">
        <f>K618-K605</f>
        <v>-0.70999999999997954</v>
      </c>
    </row>
    <row r="621" spans="1:12" ht="13.5" thickBot="1" x14ac:dyDescent="0.25"/>
    <row r="622" spans="1:12" s="515" customFormat="1" ht="12.75" customHeight="1" thickBot="1" x14ac:dyDescent="0.25">
      <c r="A622" s="295" t="s">
        <v>174</v>
      </c>
      <c r="B622" s="529" t="s">
        <v>50</v>
      </c>
      <c r="C622" s="530"/>
      <c r="D622" s="530"/>
      <c r="E622" s="530"/>
      <c r="F622" s="530"/>
      <c r="G622" s="530"/>
      <c r="H622" s="531"/>
      <c r="I622" s="312" t="s">
        <v>0</v>
      </c>
    </row>
    <row r="623" spans="1:12" s="515" customFormat="1" ht="12.75" customHeight="1" x14ac:dyDescent="0.2">
      <c r="A623" s="226" t="s">
        <v>54</v>
      </c>
      <c r="B623" s="392">
        <v>1</v>
      </c>
      <c r="C623" s="393">
        <v>2</v>
      </c>
      <c r="D623" s="394">
        <v>3</v>
      </c>
      <c r="E623" s="393">
        <v>4</v>
      </c>
      <c r="F623" s="393">
        <v>5</v>
      </c>
      <c r="G623" s="394">
        <v>6</v>
      </c>
      <c r="H623" s="250">
        <v>7</v>
      </c>
      <c r="I623" s="299"/>
    </row>
    <row r="624" spans="1:12" s="515" customFormat="1" ht="12.75" customHeight="1" x14ac:dyDescent="0.2">
      <c r="A624" s="301" t="s">
        <v>3</v>
      </c>
      <c r="B624" s="253">
        <v>4225</v>
      </c>
      <c r="C624" s="254">
        <v>4225</v>
      </c>
      <c r="D624" s="254">
        <v>4225</v>
      </c>
      <c r="E624" s="254">
        <v>4225</v>
      </c>
      <c r="F624" s="254">
        <v>4225</v>
      </c>
      <c r="G624" s="254">
        <v>4225</v>
      </c>
      <c r="H624" s="364">
        <v>4225</v>
      </c>
      <c r="I624" s="302">
        <v>4225</v>
      </c>
      <c r="K624" s="300"/>
    </row>
    <row r="625" spans="1:12" s="515" customFormat="1" ht="12.75" customHeight="1" x14ac:dyDescent="0.2">
      <c r="A625" s="303" t="s">
        <v>6</v>
      </c>
      <c r="B625" s="258">
        <v>4614.25</v>
      </c>
      <c r="C625" s="259">
        <v>4906.8421052631575</v>
      </c>
      <c r="D625" s="259">
        <v>5125.5102040816328</v>
      </c>
      <c r="E625" s="259">
        <v>4776</v>
      </c>
      <c r="F625" s="341">
        <v>4820.25</v>
      </c>
      <c r="G625" s="341">
        <v>5366.739130434783</v>
      </c>
      <c r="H625" s="341"/>
      <c r="I625" s="342">
        <v>4967.2961373390553</v>
      </c>
      <c r="K625" s="300"/>
    </row>
    <row r="626" spans="1:12" s="515" customFormat="1" ht="12.75" customHeight="1" x14ac:dyDescent="0.2">
      <c r="A626" s="226" t="s">
        <v>7</v>
      </c>
      <c r="B626" s="262">
        <v>85</v>
      </c>
      <c r="C626" s="263">
        <v>86.84210526315789</v>
      </c>
      <c r="D626" s="263">
        <v>85.714285714285708</v>
      </c>
      <c r="E626" s="263">
        <v>80</v>
      </c>
      <c r="F626" s="343">
        <v>90</v>
      </c>
      <c r="G626" s="343">
        <v>95.652173913043484</v>
      </c>
      <c r="H626" s="343"/>
      <c r="I626" s="344">
        <v>74.678111587982826</v>
      </c>
      <c r="K626" s="300"/>
    </row>
    <row r="627" spans="1:12" s="515" customFormat="1" ht="12.75" customHeight="1" x14ac:dyDescent="0.2">
      <c r="A627" s="226" t="s">
        <v>8</v>
      </c>
      <c r="B627" s="266">
        <v>7.5424903935713605E-2</v>
      </c>
      <c r="C627" s="267">
        <v>6.8951197616854823E-2</v>
      </c>
      <c r="D627" s="267">
        <v>7.3424114559198173E-2</v>
      </c>
      <c r="E627" s="267">
        <v>9.0466800432099786E-2</v>
      </c>
      <c r="F627" s="345">
        <v>6.8413207547629709E-2</v>
      </c>
      <c r="G627" s="345">
        <v>5.5389924147796359E-2</v>
      </c>
      <c r="H627" s="345"/>
      <c r="I627" s="346">
        <v>8.7055806570326133E-2</v>
      </c>
      <c r="K627" s="304"/>
      <c r="L627" s="305"/>
    </row>
    <row r="628" spans="1:12" s="515" customFormat="1" ht="12.75" customHeight="1" x14ac:dyDescent="0.2">
      <c r="A628" s="303" t="s">
        <v>1</v>
      </c>
      <c r="B628" s="270">
        <f t="shared" ref="B628:I628" si="134">B625/B624*100-100</f>
        <v>9.2130177514792848</v>
      </c>
      <c r="C628" s="271">
        <f t="shared" si="134"/>
        <v>16.138274680784789</v>
      </c>
      <c r="D628" s="271">
        <f t="shared" si="134"/>
        <v>21.313850984180661</v>
      </c>
      <c r="E628" s="271">
        <f t="shared" si="134"/>
        <v>13.041420118343197</v>
      </c>
      <c r="F628" s="271">
        <f t="shared" si="134"/>
        <v>14.088757396449708</v>
      </c>
      <c r="G628" s="271">
        <f t="shared" si="134"/>
        <v>27.023411371237472</v>
      </c>
      <c r="H628" s="271">
        <f t="shared" si="134"/>
        <v>-100</v>
      </c>
      <c r="I628" s="273">
        <f t="shared" si="134"/>
        <v>17.569139345303086</v>
      </c>
      <c r="J628" s="408"/>
      <c r="K628" s="304"/>
      <c r="L628" s="227"/>
    </row>
    <row r="629" spans="1:12" s="515" customFormat="1" ht="12.75" customHeight="1" thickBot="1" x14ac:dyDescent="0.25">
      <c r="A629" s="226" t="s">
        <v>27</v>
      </c>
      <c r="B629" s="275">
        <f t="shared" ref="B629:I629" si="135">B625-B612</f>
        <v>108</v>
      </c>
      <c r="C629" s="276">
        <f t="shared" si="135"/>
        <v>87.127819548872139</v>
      </c>
      <c r="D629" s="276">
        <f t="shared" si="135"/>
        <v>-218.23979591836724</v>
      </c>
      <c r="E629" s="276">
        <f t="shared" si="135"/>
        <v>591.71428571428532</v>
      </c>
      <c r="F629" s="276">
        <f t="shared" si="135"/>
        <v>-0.41666666666696983</v>
      </c>
      <c r="G629" s="276">
        <f t="shared" si="135"/>
        <v>36.114130434782965</v>
      </c>
      <c r="H629" s="276">
        <f t="shared" si="135"/>
        <v>0</v>
      </c>
      <c r="I629" s="306">
        <f t="shared" si="135"/>
        <v>66.324708767626362</v>
      </c>
      <c r="J629" s="307"/>
      <c r="K629" s="304"/>
      <c r="L629" s="227"/>
    </row>
    <row r="630" spans="1:12" s="515" customFormat="1" ht="12.75" customHeight="1" x14ac:dyDescent="0.2">
      <c r="A630" s="286" t="s">
        <v>51</v>
      </c>
      <c r="B630" s="280">
        <v>585</v>
      </c>
      <c r="C630" s="281">
        <v>535</v>
      </c>
      <c r="D630" s="281">
        <v>556</v>
      </c>
      <c r="E630" s="281">
        <v>179</v>
      </c>
      <c r="F630" s="281">
        <v>607</v>
      </c>
      <c r="G630" s="281">
        <v>600</v>
      </c>
      <c r="H630" s="282"/>
      <c r="I630" s="472">
        <f>SUM(B630:H630)</f>
        <v>3062</v>
      </c>
      <c r="J630" s="309" t="s">
        <v>56</v>
      </c>
      <c r="K630" s="310">
        <f>I617-I630</f>
        <v>45</v>
      </c>
      <c r="L630" s="285">
        <f>K630/I617</f>
        <v>1.4483424525265529E-2</v>
      </c>
    </row>
    <row r="631" spans="1:12" s="515" customFormat="1" ht="12.75" customHeight="1" x14ac:dyDescent="0.2">
      <c r="A631" s="286" t="s">
        <v>28</v>
      </c>
      <c r="B631" s="231"/>
      <c r="C631" s="289"/>
      <c r="D631" s="289"/>
      <c r="E631" s="289"/>
      <c r="F631" s="289"/>
      <c r="G631" s="289"/>
      <c r="H631" s="232"/>
      <c r="I631" s="473"/>
      <c r="J631" s="227" t="s">
        <v>57</v>
      </c>
      <c r="K631" s="515">
        <v>155.52000000000001</v>
      </c>
    </row>
    <row r="632" spans="1:12" s="515" customFormat="1" ht="12.75" customHeight="1" thickBot="1" x14ac:dyDescent="0.25">
      <c r="A632" s="287" t="s">
        <v>26</v>
      </c>
      <c r="B632" s="233">
        <f t="shared" ref="B632:H632" si="136">B631-B618</f>
        <v>0</v>
      </c>
      <c r="C632" s="234">
        <f t="shared" si="136"/>
        <v>0</v>
      </c>
      <c r="D632" s="234">
        <f t="shared" si="136"/>
        <v>0</v>
      </c>
      <c r="E632" s="234">
        <f t="shared" si="136"/>
        <v>0</v>
      </c>
      <c r="F632" s="234">
        <f t="shared" si="136"/>
        <v>0</v>
      </c>
      <c r="G632" s="234">
        <f t="shared" si="136"/>
        <v>0</v>
      </c>
      <c r="H632" s="240">
        <f t="shared" si="136"/>
        <v>0</v>
      </c>
      <c r="I632" s="471"/>
      <c r="J632" s="515" t="s">
        <v>26</v>
      </c>
      <c r="K632" s="515">
        <f>K631-K618</f>
        <v>-0.68999999999999773</v>
      </c>
    </row>
    <row r="634" spans="1:12" ht="13.5" thickBot="1" x14ac:dyDescent="0.25"/>
    <row r="635" spans="1:12" s="517" customFormat="1" ht="12.75" customHeight="1" thickBot="1" x14ac:dyDescent="0.25">
      <c r="A635" s="295" t="s">
        <v>176</v>
      </c>
      <c r="B635" s="529" t="s">
        <v>50</v>
      </c>
      <c r="C635" s="530"/>
      <c r="D635" s="530"/>
      <c r="E635" s="530"/>
      <c r="F635" s="530"/>
      <c r="G635" s="530"/>
      <c r="H635" s="531"/>
      <c r="I635" s="312" t="s">
        <v>0</v>
      </c>
    </row>
    <row r="636" spans="1:12" s="517" customFormat="1" ht="12.75" customHeight="1" x14ac:dyDescent="0.2">
      <c r="A636" s="226" t="s">
        <v>54</v>
      </c>
      <c r="B636" s="392">
        <v>1</v>
      </c>
      <c r="C636" s="393">
        <v>2</v>
      </c>
      <c r="D636" s="394">
        <v>3</v>
      </c>
      <c r="E636" s="393">
        <v>4</v>
      </c>
      <c r="F636" s="393">
        <v>5</v>
      </c>
      <c r="G636" s="394">
        <v>6</v>
      </c>
      <c r="H636" s="250">
        <v>7</v>
      </c>
      <c r="I636" s="299"/>
    </row>
    <row r="637" spans="1:12" s="517" customFormat="1" ht="12.75" customHeight="1" x14ac:dyDescent="0.2">
      <c r="A637" s="301" t="s">
        <v>3</v>
      </c>
      <c r="B637" s="253">
        <v>4265</v>
      </c>
      <c r="C637" s="254">
        <v>4265</v>
      </c>
      <c r="D637" s="254">
        <v>4265</v>
      </c>
      <c r="E637" s="254">
        <v>4265</v>
      </c>
      <c r="F637" s="254">
        <v>4265</v>
      </c>
      <c r="G637" s="254">
        <v>4265</v>
      </c>
      <c r="H637" s="364">
        <v>4265</v>
      </c>
      <c r="I637" s="302">
        <v>4265</v>
      </c>
      <c r="K637" s="300"/>
    </row>
    <row r="638" spans="1:12" s="517" customFormat="1" ht="12.75" customHeight="1" x14ac:dyDescent="0.2">
      <c r="A638" s="303" t="s">
        <v>6</v>
      </c>
      <c r="B638" s="258">
        <v>4743.8461538461543</v>
      </c>
      <c r="C638" s="259">
        <v>5022.4324324324325</v>
      </c>
      <c r="D638" s="259">
        <v>5335.3488372093025</v>
      </c>
      <c r="E638" s="259">
        <v>4873.6842105263158</v>
      </c>
      <c r="F638" s="341">
        <v>4925.8139534883721</v>
      </c>
      <c r="G638" s="341">
        <v>5173.2</v>
      </c>
      <c r="H638" s="341"/>
      <c r="I638" s="342">
        <v>5036.060606060606</v>
      </c>
      <c r="K638" s="300"/>
    </row>
    <row r="639" spans="1:12" s="517" customFormat="1" ht="12.75" customHeight="1" x14ac:dyDescent="0.2">
      <c r="A639" s="226" t="s">
        <v>7</v>
      </c>
      <c r="B639" s="262">
        <v>94.871794871794876</v>
      </c>
      <c r="C639" s="263">
        <v>94.594594594594597</v>
      </c>
      <c r="D639" s="263">
        <v>88.372093023255815</v>
      </c>
      <c r="E639" s="263">
        <v>84.21052631578948</v>
      </c>
      <c r="F639" s="343">
        <v>83.720930232558146</v>
      </c>
      <c r="G639" s="343">
        <v>82</v>
      </c>
      <c r="H639" s="343"/>
      <c r="I639" s="344">
        <v>80.519480519480524</v>
      </c>
      <c r="K639" s="300"/>
    </row>
    <row r="640" spans="1:12" s="517" customFormat="1" ht="12.75" customHeight="1" x14ac:dyDescent="0.2">
      <c r="A640" s="226" t="s">
        <v>8</v>
      </c>
      <c r="B640" s="266">
        <v>5.4112445630914163E-2</v>
      </c>
      <c r="C640" s="267">
        <v>5.2164449315658522E-2</v>
      </c>
      <c r="D640" s="267">
        <v>6.2762709441375505E-2</v>
      </c>
      <c r="E640" s="267">
        <v>7.6466729607459399E-2</v>
      </c>
      <c r="F640" s="345">
        <v>6.9229653928354895E-2</v>
      </c>
      <c r="G640" s="345">
        <v>7.1315735438880562E-2</v>
      </c>
      <c r="H640" s="345"/>
      <c r="I640" s="346">
        <v>7.5650450345847706E-2</v>
      </c>
      <c r="K640" s="304"/>
      <c r="L640" s="305"/>
    </row>
    <row r="641" spans="1:12" s="517" customFormat="1" ht="12.75" customHeight="1" x14ac:dyDescent="0.2">
      <c r="A641" s="303" t="s">
        <v>1</v>
      </c>
      <c r="B641" s="270">
        <f t="shared" ref="B641:I641" si="137">B638/B637*100-100</f>
        <v>11.227342411398695</v>
      </c>
      <c r="C641" s="271">
        <f t="shared" si="137"/>
        <v>17.759259846012469</v>
      </c>
      <c r="D641" s="271">
        <f t="shared" si="137"/>
        <v>25.096104037732772</v>
      </c>
      <c r="E641" s="271">
        <f t="shared" si="137"/>
        <v>14.271611032270016</v>
      </c>
      <c r="F641" s="271">
        <f t="shared" si="137"/>
        <v>15.493879331497595</v>
      </c>
      <c r="G641" s="271">
        <f t="shared" si="137"/>
        <v>21.294255568581463</v>
      </c>
      <c r="H641" s="271">
        <f t="shared" si="137"/>
        <v>-100</v>
      </c>
      <c r="I641" s="273">
        <f t="shared" si="137"/>
        <v>18.078794983836019</v>
      </c>
      <c r="J641" s="408"/>
      <c r="K641" s="304"/>
      <c r="L641" s="227"/>
    </row>
    <row r="642" spans="1:12" s="517" customFormat="1" ht="12.75" customHeight="1" thickBot="1" x14ac:dyDescent="0.25">
      <c r="A642" s="226" t="s">
        <v>27</v>
      </c>
      <c r="B642" s="275">
        <f t="shared" ref="B642:I642" si="138">B638-B625</f>
        <v>129.59615384615427</v>
      </c>
      <c r="C642" s="276">
        <f t="shared" si="138"/>
        <v>115.59032716927504</v>
      </c>
      <c r="D642" s="276">
        <f t="shared" si="138"/>
        <v>209.83863312766971</v>
      </c>
      <c r="E642" s="276">
        <f t="shared" si="138"/>
        <v>97.684210526315837</v>
      </c>
      <c r="F642" s="276">
        <f t="shared" si="138"/>
        <v>105.56395348837214</v>
      </c>
      <c r="G642" s="276">
        <f t="shared" si="138"/>
        <v>-193.53913043478315</v>
      </c>
      <c r="H642" s="276">
        <f t="shared" si="138"/>
        <v>0</v>
      </c>
      <c r="I642" s="306">
        <f t="shared" si="138"/>
        <v>68.764468721550656</v>
      </c>
      <c r="J642" s="307"/>
      <c r="K642" s="304"/>
      <c r="L642" s="227"/>
    </row>
    <row r="643" spans="1:12" s="517" customFormat="1" ht="12.75" customHeight="1" x14ac:dyDescent="0.2">
      <c r="A643" s="286" t="s">
        <v>51</v>
      </c>
      <c r="B643" s="280">
        <v>582</v>
      </c>
      <c r="C643" s="281">
        <v>535</v>
      </c>
      <c r="D643" s="281">
        <v>552</v>
      </c>
      <c r="E643" s="281">
        <v>169</v>
      </c>
      <c r="F643" s="281">
        <v>606</v>
      </c>
      <c r="G643" s="281">
        <v>595</v>
      </c>
      <c r="H643" s="282"/>
      <c r="I643" s="472">
        <f>SUM(B643:H643)</f>
        <v>3039</v>
      </c>
      <c r="J643" s="309" t="s">
        <v>56</v>
      </c>
      <c r="K643" s="310">
        <f>I630-I643</f>
        <v>23</v>
      </c>
      <c r="L643" s="285">
        <f>K643/I630</f>
        <v>7.511430437622469E-3</v>
      </c>
    </row>
    <row r="644" spans="1:12" s="517" customFormat="1" ht="12.75" customHeight="1" x14ac:dyDescent="0.2">
      <c r="A644" s="286" t="s">
        <v>28</v>
      </c>
      <c r="B644" s="231"/>
      <c r="C644" s="289"/>
      <c r="D644" s="289"/>
      <c r="E644" s="289"/>
      <c r="F644" s="289"/>
      <c r="G644" s="289"/>
      <c r="H644" s="232"/>
      <c r="I644" s="473"/>
      <c r="J644" s="227" t="s">
        <v>57</v>
      </c>
      <c r="K644" s="517">
        <v>154.94</v>
      </c>
    </row>
    <row r="645" spans="1:12" s="517" customFormat="1" ht="12.75" customHeight="1" thickBot="1" x14ac:dyDescent="0.25">
      <c r="A645" s="287" t="s">
        <v>26</v>
      </c>
      <c r="B645" s="233">
        <f t="shared" ref="B645:H645" si="139">B644-B631</f>
        <v>0</v>
      </c>
      <c r="C645" s="234">
        <f t="shared" si="139"/>
        <v>0</v>
      </c>
      <c r="D645" s="234">
        <f t="shared" si="139"/>
        <v>0</v>
      </c>
      <c r="E645" s="234">
        <f t="shared" si="139"/>
        <v>0</v>
      </c>
      <c r="F645" s="234">
        <f t="shared" si="139"/>
        <v>0</v>
      </c>
      <c r="G645" s="234">
        <f t="shared" si="139"/>
        <v>0</v>
      </c>
      <c r="H645" s="240">
        <f t="shared" si="139"/>
        <v>0</v>
      </c>
      <c r="I645" s="471"/>
      <c r="J645" s="517" t="s">
        <v>26</v>
      </c>
      <c r="K645" s="517">
        <f>K644-K631</f>
        <v>-0.58000000000001251</v>
      </c>
    </row>
    <row r="647" spans="1:12" ht="13.5" thickBot="1" x14ac:dyDescent="0.25"/>
    <row r="648" spans="1:12" s="520" customFormat="1" ht="12.75" customHeight="1" thickBot="1" x14ac:dyDescent="0.25">
      <c r="A648" s="295" t="s">
        <v>178</v>
      </c>
      <c r="B648" s="529" t="s">
        <v>50</v>
      </c>
      <c r="C648" s="530"/>
      <c r="D648" s="530"/>
      <c r="E648" s="530"/>
      <c r="F648" s="530"/>
      <c r="G648" s="530"/>
      <c r="H648" s="531"/>
      <c r="I648" s="312" t="s">
        <v>0</v>
      </c>
    </row>
    <row r="649" spans="1:12" s="520" customFormat="1" ht="12.75" customHeight="1" x14ac:dyDescent="0.2">
      <c r="A649" s="226" t="s">
        <v>54</v>
      </c>
      <c r="B649" s="392">
        <v>1</v>
      </c>
      <c r="C649" s="393">
        <v>2</v>
      </c>
      <c r="D649" s="394">
        <v>3</v>
      </c>
      <c r="E649" s="393">
        <v>4</v>
      </c>
      <c r="F649" s="393">
        <v>5</v>
      </c>
      <c r="G649" s="394">
        <v>6</v>
      </c>
      <c r="H649" s="250">
        <v>7</v>
      </c>
      <c r="I649" s="299"/>
    </row>
    <row r="650" spans="1:12" s="520" customFormat="1" ht="12.75" customHeight="1" x14ac:dyDescent="0.2">
      <c r="A650" s="301" t="s">
        <v>3</v>
      </c>
      <c r="B650" s="253">
        <v>4305</v>
      </c>
      <c r="C650" s="254">
        <v>4305</v>
      </c>
      <c r="D650" s="254">
        <v>4305</v>
      </c>
      <c r="E650" s="254">
        <v>4305</v>
      </c>
      <c r="F650" s="254">
        <v>4305</v>
      </c>
      <c r="G650" s="254">
        <v>4305</v>
      </c>
      <c r="H650" s="364">
        <v>4305</v>
      </c>
      <c r="I650" s="302">
        <v>4305</v>
      </c>
      <c r="K650" s="300"/>
    </row>
    <row r="651" spans="1:12" s="520" customFormat="1" ht="12.75" customHeight="1" x14ac:dyDescent="0.2">
      <c r="A651" s="303" t="s">
        <v>6</v>
      </c>
      <c r="B651" s="258">
        <v>4766.2857142857147</v>
      </c>
      <c r="C651" s="259">
        <v>4938.2352941176468</v>
      </c>
      <c r="D651" s="259">
        <v>5011.1764705882351</v>
      </c>
      <c r="E651" s="259">
        <v>4891.7647058823532</v>
      </c>
      <c r="F651" s="341">
        <v>4821.818181818182</v>
      </c>
      <c r="G651" s="341">
        <v>5084.375</v>
      </c>
      <c r="H651" s="341"/>
      <c r="I651" s="342">
        <v>4919.3513513513517</v>
      </c>
      <c r="K651" s="300"/>
    </row>
    <row r="652" spans="1:12" s="520" customFormat="1" ht="12.75" customHeight="1" x14ac:dyDescent="0.2">
      <c r="A652" s="226" t="s">
        <v>7</v>
      </c>
      <c r="B652" s="262">
        <v>85.714285714285708</v>
      </c>
      <c r="C652" s="263">
        <v>91.17647058823529</v>
      </c>
      <c r="D652" s="263">
        <v>73.529411764705884</v>
      </c>
      <c r="E652" s="263">
        <v>88.235294117647058</v>
      </c>
      <c r="F652" s="343">
        <v>84.848484848484844</v>
      </c>
      <c r="G652" s="343">
        <v>62.5</v>
      </c>
      <c r="H652" s="343"/>
      <c r="I652" s="344">
        <v>80.540540540540547</v>
      </c>
      <c r="K652" s="300"/>
    </row>
    <row r="653" spans="1:12" s="520" customFormat="1" ht="12.75" customHeight="1" x14ac:dyDescent="0.2">
      <c r="A653" s="226" t="s">
        <v>8</v>
      </c>
      <c r="B653" s="266">
        <v>6.8741507649003053E-2</v>
      </c>
      <c r="C653" s="267">
        <v>6.2043943542449242E-2</v>
      </c>
      <c r="D653" s="267">
        <v>8.9678891420757162E-2</v>
      </c>
      <c r="E653" s="267">
        <v>5.988045482007584E-2</v>
      </c>
      <c r="F653" s="345">
        <v>7.6053728672319465E-2</v>
      </c>
      <c r="G653" s="345">
        <v>0.10014682498343683</v>
      </c>
      <c r="H653" s="345"/>
      <c r="I653" s="346">
        <v>8.2302280599152025E-2</v>
      </c>
      <c r="K653" s="304"/>
      <c r="L653" s="305"/>
    </row>
    <row r="654" spans="1:12" s="520" customFormat="1" ht="12.75" customHeight="1" x14ac:dyDescent="0.2">
      <c r="A654" s="303" t="s">
        <v>1</v>
      </c>
      <c r="B654" s="270">
        <f t="shared" ref="B654:I654" si="140">B651/B650*100-100</f>
        <v>10.715115314418469</v>
      </c>
      <c r="C654" s="271">
        <f t="shared" si="140"/>
        <v>14.709298353487725</v>
      </c>
      <c r="D654" s="271">
        <f t="shared" si="140"/>
        <v>16.403634624581542</v>
      </c>
      <c r="E654" s="271">
        <f t="shared" si="140"/>
        <v>13.629842180774759</v>
      </c>
      <c r="F654" s="271">
        <f t="shared" si="140"/>
        <v>12.005068102629096</v>
      </c>
      <c r="G654" s="271">
        <f t="shared" si="140"/>
        <v>18.103948896631834</v>
      </c>
      <c r="H654" s="271">
        <f t="shared" si="140"/>
        <v>-100</v>
      </c>
      <c r="I654" s="273">
        <f t="shared" si="140"/>
        <v>14.270646953573788</v>
      </c>
      <c r="J654" s="408"/>
      <c r="K654" s="304"/>
      <c r="L654" s="227"/>
    </row>
    <row r="655" spans="1:12" s="520" customFormat="1" ht="12.75" customHeight="1" thickBot="1" x14ac:dyDescent="0.25">
      <c r="A655" s="226" t="s">
        <v>27</v>
      </c>
      <c r="B655" s="275">
        <f t="shared" ref="B655:I655" si="141">B651-B638</f>
        <v>22.43956043956041</v>
      </c>
      <c r="C655" s="276">
        <f t="shared" si="141"/>
        <v>-84.197138314785661</v>
      </c>
      <c r="D655" s="276">
        <f t="shared" si="141"/>
        <v>-324.17236662106734</v>
      </c>
      <c r="E655" s="276">
        <f t="shared" si="141"/>
        <v>18.080495356037318</v>
      </c>
      <c r="F655" s="276">
        <f t="shared" si="141"/>
        <v>-103.99577167019015</v>
      </c>
      <c r="G655" s="276">
        <f t="shared" si="141"/>
        <v>-88.824999999999818</v>
      </c>
      <c r="H655" s="276">
        <f t="shared" si="141"/>
        <v>0</v>
      </c>
      <c r="I655" s="306">
        <f t="shared" si="141"/>
        <v>-116.70925470925431</v>
      </c>
      <c r="J655" s="307"/>
      <c r="K655" s="304"/>
      <c r="L655" s="227"/>
    </row>
    <row r="656" spans="1:12" s="520" customFormat="1" ht="12.75" customHeight="1" x14ac:dyDescent="0.2">
      <c r="A656" s="286" t="s">
        <v>51</v>
      </c>
      <c r="B656" s="280">
        <v>576</v>
      </c>
      <c r="C656" s="281">
        <v>534</v>
      </c>
      <c r="D656" s="281">
        <v>545</v>
      </c>
      <c r="E656" s="281">
        <v>165</v>
      </c>
      <c r="F656" s="281">
        <v>604</v>
      </c>
      <c r="G656" s="281">
        <v>587</v>
      </c>
      <c r="H656" s="282"/>
      <c r="I656" s="472">
        <f>SUM(B656:H656)</f>
        <v>3011</v>
      </c>
      <c r="J656" s="309" t="s">
        <v>56</v>
      </c>
      <c r="K656" s="310">
        <f>I643-I656</f>
        <v>28</v>
      </c>
      <c r="L656" s="285">
        <f>K656/I643</f>
        <v>9.2135570911484038E-3</v>
      </c>
    </row>
    <row r="657" spans="1:12" s="520" customFormat="1" ht="12.75" customHeight="1" x14ac:dyDescent="0.2">
      <c r="A657" s="286" t="s">
        <v>28</v>
      </c>
      <c r="B657" s="231"/>
      <c r="C657" s="289"/>
      <c r="D657" s="289"/>
      <c r="E657" s="289"/>
      <c r="F657" s="289"/>
      <c r="G657" s="289"/>
      <c r="H657" s="232"/>
      <c r="I657" s="473"/>
      <c r="J657" s="227" t="s">
        <v>57</v>
      </c>
      <c r="K657" s="520">
        <v>153.69999999999999</v>
      </c>
    </row>
    <row r="658" spans="1:12" s="520" customFormat="1" ht="12.75" customHeight="1" thickBot="1" x14ac:dyDescent="0.25">
      <c r="A658" s="287" t="s">
        <v>26</v>
      </c>
      <c r="B658" s="233">
        <f t="shared" ref="B658:H658" si="142">B657-B644</f>
        <v>0</v>
      </c>
      <c r="C658" s="234">
        <f t="shared" si="142"/>
        <v>0</v>
      </c>
      <c r="D658" s="234">
        <f t="shared" si="142"/>
        <v>0</v>
      </c>
      <c r="E658" s="234">
        <f t="shared" si="142"/>
        <v>0</v>
      </c>
      <c r="F658" s="234">
        <f t="shared" si="142"/>
        <v>0</v>
      </c>
      <c r="G658" s="234">
        <f t="shared" si="142"/>
        <v>0</v>
      </c>
      <c r="H658" s="240">
        <f t="shared" si="142"/>
        <v>0</v>
      </c>
      <c r="I658" s="471"/>
      <c r="J658" s="520" t="s">
        <v>26</v>
      </c>
      <c r="K658" s="520">
        <f>K657-K644</f>
        <v>-1.2400000000000091</v>
      </c>
    </row>
    <row r="660" spans="1:12" ht="13.5" thickBot="1" x14ac:dyDescent="0.25"/>
    <row r="661" spans="1:12" s="522" customFormat="1" ht="12.75" customHeight="1" thickBot="1" x14ac:dyDescent="0.25">
      <c r="A661" s="295" t="s">
        <v>180</v>
      </c>
      <c r="B661" s="529" t="s">
        <v>50</v>
      </c>
      <c r="C661" s="530"/>
      <c r="D661" s="530"/>
      <c r="E661" s="530"/>
      <c r="F661" s="530"/>
      <c r="G661" s="530"/>
      <c r="H661" s="531"/>
      <c r="I661" s="312" t="s">
        <v>0</v>
      </c>
    </row>
    <row r="662" spans="1:12" s="522" customFormat="1" ht="12.75" customHeight="1" x14ac:dyDescent="0.2">
      <c r="A662" s="226" t="s">
        <v>54</v>
      </c>
      <c r="B662" s="392">
        <v>1</v>
      </c>
      <c r="C662" s="393">
        <v>2</v>
      </c>
      <c r="D662" s="394">
        <v>3</v>
      </c>
      <c r="E662" s="393">
        <v>4</v>
      </c>
      <c r="F662" s="393">
        <v>5</v>
      </c>
      <c r="G662" s="394">
        <v>6</v>
      </c>
      <c r="H662" s="250">
        <v>7</v>
      </c>
      <c r="I662" s="299"/>
    </row>
    <row r="663" spans="1:12" s="522" customFormat="1" ht="12.75" customHeight="1" x14ac:dyDescent="0.2">
      <c r="A663" s="301" t="s">
        <v>3</v>
      </c>
      <c r="B663" s="253">
        <v>4345</v>
      </c>
      <c r="C663" s="254">
        <v>4345</v>
      </c>
      <c r="D663" s="254">
        <v>4345</v>
      </c>
      <c r="E663" s="254">
        <v>4345</v>
      </c>
      <c r="F663" s="254">
        <v>4345</v>
      </c>
      <c r="G663" s="254">
        <v>4345</v>
      </c>
      <c r="H663" s="364">
        <v>4345</v>
      </c>
      <c r="I663" s="302">
        <v>4345</v>
      </c>
      <c r="K663" s="300"/>
    </row>
    <row r="664" spans="1:12" s="522" customFormat="1" ht="12.75" customHeight="1" x14ac:dyDescent="0.2">
      <c r="A664" s="303" t="s">
        <v>6</v>
      </c>
      <c r="B664" s="258">
        <v>4720.6451612903229</v>
      </c>
      <c r="C664" s="259">
        <v>5077.8125</v>
      </c>
      <c r="D664" s="259">
        <v>5390.9375</v>
      </c>
      <c r="E664" s="259">
        <v>4551.333333333333</v>
      </c>
      <c r="F664" s="341">
        <v>4931.1428571428569</v>
      </c>
      <c r="G664" s="341">
        <v>5391.5625</v>
      </c>
      <c r="H664" s="341"/>
      <c r="I664" s="342">
        <v>5054.9717514124295</v>
      </c>
      <c r="K664" s="300"/>
    </row>
    <row r="665" spans="1:12" s="522" customFormat="1" ht="12.75" customHeight="1" x14ac:dyDescent="0.2">
      <c r="A665" s="226" t="s">
        <v>7</v>
      </c>
      <c r="B665" s="262">
        <v>93.548387096774192</v>
      </c>
      <c r="C665" s="263">
        <v>81.25</v>
      </c>
      <c r="D665" s="263">
        <v>65.625</v>
      </c>
      <c r="E665" s="263">
        <v>86.666666666666671</v>
      </c>
      <c r="F665" s="343">
        <v>74.285714285714292</v>
      </c>
      <c r="G665" s="343">
        <v>81.25</v>
      </c>
      <c r="H665" s="343"/>
      <c r="I665" s="344">
        <v>69.491525423728817</v>
      </c>
      <c r="K665" s="300"/>
    </row>
    <row r="666" spans="1:12" s="522" customFormat="1" ht="12.75" customHeight="1" x14ac:dyDescent="0.2">
      <c r="A666" s="226" t="s">
        <v>8</v>
      </c>
      <c r="B666" s="266">
        <v>5.5006039634923114E-2</v>
      </c>
      <c r="C666" s="267">
        <v>8.0265792263634839E-2</v>
      </c>
      <c r="D666" s="267">
        <v>9.1011930588873718E-2</v>
      </c>
      <c r="E666" s="267">
        <v>7.7165279796763589E-2</v>
      </c>
      <c r="F666" s="345">
        <v>8.2118752547480203E-2</v>
      </c>
      <c r="G666" s="345">
        <v>7.2952511056685279E-2</v>
      </c>
      <c r="H666" s="345"/>
      <c r="I666" s="346">
        <v>9.717566297172385E-2</v>
      </c>
      <c r="K666" s="304"/>
      <c r="L666" s="305"/>
    </row>
    <row r="667" spans="1:12" s="522" customFormat="1" ht="12.75" customHeight="1" x14ac:dyDescent="0.2">
      <c r="A667" s="303" t="s">
        <v>1</v>
      </c>
      <c r="B667" s="270">
        <f t="shared" ref="B667:I667" si="143">B664/B663*100-100</f>
        <v>8.6454582575448313</v>
      </c>
      <c r="C667" s="271">
        <f t="shared" si="143"/>
        <v>16.865650172612192</v>
      </c>
      <c r="D667" s="271">
        <f t="shared" si="143"/>
        <v>24.072209436133491</v>
      </c>
      <c r="E667" s="271">
        <f t="shared" si="143"/>
        <v>4.7487533563482742</v>
      </c>
      <c r="F667" s="271">
        <f t="shared" si="143"/>
        <v>13.490054249547924</v>
      </c>
      <c r="G667" s="271">
        <f t="shared" si="143"/>
        <v>24.086593785960872</v>
      </c>
      <c r="H667" s="271">
        <f t="shared" si="143"/>
        <v>-100</v>
      </c>
      <c r="I667" s="273">
        <f t="shared" si="143"/>
        <v>16.339971263807357</v>
      </c>
      <c r="J667" s="408"/>
      <c r="K667" s="304"/>
      <c r="L667" s="227"/>
    </row>
    <row r="668" spans="1:12" s="522" customFormat="1" ht="12.75" customHeight="1" thickBot="1" x14ac:dyDescent="0.25">
      <c r="A668" s="226" t="s">
        <v>27</v>
      </c>
      <c r="B668" s="275">
        <f t="shared" ref="B668:I668" si="144">B664-B651</f>
        <v>-45.640552995391772</v>
      </c>
      <c r="C668" s="276">
        <f t="shared" si="144"/>
        <v>139.57720588235316</v>
      </c>
      <c r="D668" s="276">
        <f t="shared" si="144"/>
        <v>379.76102941176487</v>
      </c>
      <c r="E668" s="276">
        <f t="shared" si="144"/>
        <v>-340.43137254902013</v>
      </c>
      <c r="F668" s="276">
        <f t="shared" si="144"/>
        <v>109.3246753246749</v>
      </c>
      <c r="G668" s="276">
        <f t="shared" si="144"/>
        <v>307.1875</v>
      </c>
      <c r="H668" s="276">
        <f t="shared" si="144"/>
        <v>0</v>
      </c>
      <c r="I668" s="306">
        <f t="shared" si="144"/>
        <v>135.62040006107782</v>
      </c>
      <c r="J668" s="307"/>
      <c r="K668" s="304"/>
      <c r="L668" s="227"/>
    </row>
    <row r="669" spans="1:12" s="522" customFormat="1" ht="12.75" customHeight="1" x14ac:dyDescent="0.2">
      <c r="A669" s="286" t="s">
        <v>51</v>
      </c>
      <c r="B669" s="280">
        <v>571</v>
      </c>
      <c r="C669" s="281">
        <v>530</v>
      </c>
      <c r="D669" s="281">
        <v>543</v>
      </c>
      <c r="E669" s="281">
        <v>159</v>
      </c>
      <c r="F669" s="281">
        <v>598</v>
      </c>
      <c r="G669" s="281">
        <v>586</v>
      </c>
      <c r="H669" s="282"/>
      <c r="I669" s="472">
        <f>SUM(B669:H669)</f>
        <v>2987</v>
      </c>
      <c r="J669" s="309" t="s">
        <v>56</v>
      </c>
      <c r="K669" s="310">
        <f>I656-I669</f>
        <v>24</v>
      </c>
      <c r="L669" s="285">
        <f>K669/I656</f>
        <v>7.9707738292925934E-3</v>
      </c>
    </row>
    <row r="670" spans="1:12" s="522" customFormat="1" ht="12.75" customHeight="1" x14ac:dyDescent="0.2">
      <c r="A670" s="286" t="s">
        <v>28</v>
      </c>
      <c r="B670" s="231"/>
      <c r="C670" s="289"/>
      <c r="D670" s="289"/>
      <c r="E670" s="289"/>
      <c r="F670" s="289"/>
      <c r="G670" s="289"/>
      <c r="H670" s="232"/>
      <c r="I670" s="473"/>
      <c r="J670" s="227" t="s">
        <v>57</v>
      </c>
      <c r="K670" s="522">
        <v>152.26</v>
      </c>
    </row>
    <row r="671" spans="1:12" s="522" customFormat="1" ht="12.75" customHeight="1" thickBot="1" x14ac:dyDescent="0.25">
      <c r="A671" s="287" t="s">
        <v>26</v>
      </c>
      <c r="B671" s="233">
        <f t="shared" ref="B671:H671" si="145">B670-B657</f>
        <v>0</v>
      </c>
      <c r="C671" s="234">
        <f t="shared" si="145"/>
        <v>0</v>
      </c>
      <c r="D671" s="234">
        <f t="shared" si="145"/>
        <v>0</v>
      </c>
      <c r="E671" s="234">
        <f t="shared" si="145"/>
        <v>0</v>
      </c>
      <c r="F671" s="234">
        <f t="shared" si="145"/>
        <v>0</v>
      </c>
      <c r="G671" s="234">
        <f t="shared" si="145"/>
        <v>0</v>
      </c>
      <c r="H671" s="240">
        <f t="shared" si="145"/>
        <v>0</v>
      </c>
      <c r="I671" s="471"/>
      <c r="J671" s="522" t="s">
        <v>26</v>
      </c>
      <c r="K671" s="522">
        <f>K670-K657</f>
        <v>-1.4399999999999977</v>
      </c>
    </row>
  </sheetData>
  <mergeCells count="87">
    <mergeCell ref="B661:H661"/>
    <mergeCell ref="B648:H648"/>
    <mergeCell ref="B557:H557"/>
    <mergeCell ref="B544:H544"/>
    <mergeCell ref="B531:H531"/>
    <mergeCell ref="B609:H609"/>
    <mergeCell ref="B596:H596"/>
    <mergeCell ref="B583:H583"/>
    <mergeCell ref="B570:H570"/>
    <mergeCell ref="B635:H635"/>
    <mergeCell ref="B622:H622"/>
    <mergeCell ref="B518:H518"/>
    <mergeCell ref="A335:A336"/>
    <mergeCell ref="B400:H400"/>
    <mergeCell ref="B386:H386"/>
    <mergeCell ref="B357:H357"/>
    <mergeCell ref="G335:G336"/>
    <mergeCell ref="H335:H336"/>
    <mergeCell ref="F335:F336"/>
    <mergeCell ref="B372:H372"/>
    <mergeCell ref="B343:H343"/>
    <mergeCell ref="A337:A338"/>
    <mergeCell ref="F337:F338"/>
    <mergeCell ref="G337:G338"/>
    <mergeCell ref="B505:H505"/>
    <mergeCell ref="B479:H479"/>
    <mergeCell ref="A333:A334"/>
    <mergeCell ref="F333:F334"/>
    <mergeCell ref="G333:G334"/>
    <mergeCell ref="H333:H334"/>
    <mergeCell ref="B492:H492"/>
    <mergeCell ref="B440:H440"/>
    <mergeCell ref="B427:H427"/>
    <mergeCell ref="B414:H414"/>
    <mergeCell ref="H337:H338"/>
    <mergeCell ref="A329:A330"/>
    <mergeCell ref="A331:A332"/>
    <mergeCell ref="F331:F332"/>
    <mergeCell ref="G331:G332"/>
    <mergeCell ref="H331:H332"/>
    <mergeCell ref="B169:I169"/>
    <mergeCell ref="B466:H466"/>
    <mergeCell ref="B453:H453"/>
    <mergeCell ref="M297:U299"/>
    <mergeCell ref="M300:U301"/>
    <mergeCell ref="B282:G282"/>
    <mergeCell ref="B297:H297"/>
    <mergeCell ref="B311:H311"/>
    <mergeCell ref="A325:J325"/>
    <mergeCell ref="A327:A328"/>
    <mergeCell ref="F327:F328"/>
    <mergeCell ref="G327:G328"/>
    <mergeCell ref="H327:H328"/>
    <mergeCell ref="I327:I328"/>
    <mergeCell ref="J327:J328"/>
    <mergeCell ref="I333:I334"/>
    <mergeCell ref="B211:I211"/>
    <mergeCell ref="B197:I197"/>
    <mergeCell ref="B183:I183"/>
    <mergeCell ref="B268:G268"/>
    <mergeCell ref="B254:G254"/>
    <mergeCell ref="B240:G240"/>
    <mergeCell ref="B226:G226"/>
    <mergeCell ref="M154:N154"/>
    <mergeCell ref="B154:H154"/>
    <mergeCell ref="B83:H83"/>
    <mergeCell ref="B9:G9"/>
    <mergeCell ref="B23:G23"/>
    <mergeCell ref="B38:G38"/>
    <mergeCell ref="B54:H54"/>
    <mergeCell ref="B69:H69"/>
    <mergeCell ref="B98:H98"/>
    <mergeCell ref="B126:H126"/>
    <mergeCell ref="B112:H112"/>
    <mergeCell ref="B140:H140"/>
    <mergeCell ref="J329:J330"/>
    <mergeCell ref="I329:I330"/>
    <mergeCell ref="F329:F330"/>
    <mergeCell ref="G329:G330"/>
    <mergeCell ref="H329:H330"/>
    <mergeCell ref="J331:J332"/>
    <mergeCell ref="J333:J334"/>
    <mergeCell ref="I331:I332"/>
    <mergeCell ref="J335:J336"/>
    <mergeCell ref="J337:J338"/>
    <mergeCell ref="I335:I336"/>
    <mergeCell ref="I337:I33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723"/>
  <sheetViews>
    <sheetView showGridLines="0" tabSelected="1" topLeftCell="A691" zoomScale="73" zoomScaleNormal="73" workbookViewId="0">
      <selection activeCell="J723" sqref="J723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529" t="s">
        <v>53</v>
      </c>
      <c r="C9" s="530"/>
      <c r="D9" s="530"/>
      <c r="E9" s="530"/>
      <c r="F9" s="531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529" t="s">
        <v>53</v>
      </c>
      <c r="C22" s="530"/>
      <c r="D22" s="530"/>
      <c r="E22" s="530"/>
      <c r="F22" s="531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529" t="s">
        <v>53</v>
      </c>
      <c r="C35" s="530"/>
      <c r="D35" s="530"/>
      <c r="E35" s="530"/>
      <c r="F35" s="531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529" t="s">
        <v>53</v>
      </c>
      <c r="C48" s="530"/>
      <c r="D48" s="530"/>
      <c r="E48" s="530"/>
      <c r="F48" s="531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529" t="s">
        <v>53</v>
      </c>
      <c r="C61" s="530"/>
      <c r="D61" s="530"/>
      <c r="E61" s="530"/>
      <c r="F61" s="531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529" t="s">
        <v>53</v>
      </c>
      <c r="C74" s="530"/>
      <c r="D74" s="530"/>
      <c r="E74" s="530"/>
      <c r="F74" s="531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529" t="s">
        <v>53</v>
      </c>
      <c r="C87" s="530"/>
      <c r="D87" s="530"/>
      <c r="E87" s="530"/>
      <c r="F87" s="531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529" t="s">
        <v>53</v>
      </c>
      <c r="C100" s="530"/>
      <c r="D100" s="530"/>
      <c r="E100" s="530"/>
      <c r="F100" s="531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529" t="s">
        <v>53</v>
      </c>
      <c r="C113" s="530"/>
      <c r="D113" s="530"/>
      <c r="E113" s="530"/>
      <c r="F113" s="531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529" t="s">
        <v>53</v>
      </c>
      <c r="C126" s="530"/>
      <c r="D126" s="530"/>
      <c r="E126" s="530"/>
      <c r="F126" s="531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529" t="s">
        <v>53</v>
      </c>
      <c r="C139" s="530"/>
      <c r="D139" s="530"/>
      <c r="E139" s="530"/>
      <c r="F139" s="531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529" t="s">
        <v>53</v>
      </c>
      <c r="C152" s="530"/>
      <c r="D152" s="530"/>
      <c r="E152" s="530"/>
      <c r="F152" s="531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529" t="s">
        <v>53</v>
      </c>
      <c r="C165" s="530"/>
      <c r="D165" s="530"/>
      <c r="E165" s="530"/>
      <c r="F165" s="531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529" t="s">
        <v>53</v>
      </c>
      <c r="C178" s="530"/>
      <c r="D178" s="530"/>
      <c r="E178" s="530"/>
      <c r="F178" s="531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529" t="s">
        <v>53</v>
      </c>
      <c r="C191" s="530"/>
      <c r="D191" s="530"/>
      <c r="E191" s="530"/>
      <c r="F191" s="531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529" t="s">
        <v>53</v>
      </c>
      <c r="C204" s="530"/>
      <c r="D204" s="530"/>
      <c r="E204" s="530"/>
      <c r="F204" s="531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529" t="s">
        <v>53</v>
      </c>
      <c r="C217" s="530"/>
      <c r="D217" s="530"/>
      <c r="E217" s="530"/>
      <c r="F217" s="531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  <row r="229" spans="1:10" ht="13.5" thickBot="1" x14ac:dyDescent="0.25"/>
    <row r="230" spans="1:10" s="415" customFormat="1" ht="13.5" thickBot="1" x14ac:dyDescent="0.25">
      <c r="A230" s="295" t="s">
        <v>104</v>
      </c>
      <c r="B230" s="529" t="s">
        <v>53</v>
      </c>
      <c r="C230" s="530"/>
      <c r="D230" s="530"/>
      <c r="E230" s="530"/>
      <c r="F230" s="531"/>
      <c r="G230" s="313" t="s">
        <v>0</v>
      </c>
    </row>
    <row r="231" spans="1:10" s="415" customFormat="1" x14ac:dyDescent="0.2">
      <c r="A231" s="226" t="s">
        <v>2</v>
      </c>
      <c r="B231" s="315">
        <v>1</v>
      </c>
      <c r="C231" s="238">
        <v>2</v>
      </c>
      <c r="D231" s="238">
        <v>3</v>
      </c>
      <c r="E231" s="238">
        <v>4</v>
      </c>
      <c r="F231" s="238">
        <v>5</v>
      </c>
      <c r="G231" s="237"/>
    </row>
    <row r="232" spans="1:10" s="415" customFormat="1" x14ac:dyDescent="0.2">
      <c r="A232" s="301" t="s">
        <v>3</v>
      </c>
      <c r="B232" s="316">
        <v>2710</v>
      </c>
      <c r="C232" s="317">
        <v>2710</v>
      </c>
      <c r="D232" s="318">
        <v>2710</v>
      </c>
      <c r="E232" s="318">
        <v>2710</v>
      </c>
      <c r="F232" s="318">
        <v>2710</v>
      </c>
      <c r="G232" s="319">
        <v>2710</v>
      </c>
    </row>
    <row r="233" spans="1:10" s="415" customFormat="1" x14ac:dyDescent="0.2">
      <c r="A233" s="303" t="s">
        <v>6</v>
      </c>
      <c r="B233" s="320">
        <v>2702.8571428571427</v>
      </c>
      <c r="C233" s="321">
        <v>2826.9230769230771</v>
      </c>
      <c r="D233" s="321">
        <v>3072.7272727272725</v>
      </c>
      <c r="E233" s="321"/>
      <c r="F233" s="321"/>
      <c r="G233" s="261">
        <v>2852.3684210526317</v>
      </c>
    </row>
    <row r="234" spans="1:10" s="415" customFormat="1" x14ac:dyDescent="0.2">
      <c r="A234" s="226" t="s">
        <v>7</v>
      </c>
      <c r="B234" s="322">
        <v>92.857142857142861</v>
      </c>
      <c r="C234" s="323">
        <v>100</v>
      </c>
      <c r="D234" s="324">
        <v>90.909090909090907</v>
      </c>
      <c r="E234" s="324"/>
      <c r="F234" s="324"/>
      <c r="G234" s="325">
        <v>89.473684210526315</v>
      </c>
    </row>
    <row r="235" spans="1:10" s="415" customFormat="1" x14ac:dyDescent="0.2">
      <c r="A235" s="226" t="s">
        <v>8</v>
      </c>
      <c r="B235" s="266">
        <v>4.5105969604220711E-2</v>
      </c>
      <c r="C235" s="267">
        <v>2.4796268299090995E-2</v>
      </c>
      <c r="D235" s="326">
        <v>7.2228139738069616E-2</v>
      </c>
      <c r="E235" s="326"/>
      <c r="F235" s="326"/>
      <c r="G235" s="327">
        <v>7.347981717856332E-2</v>
      </c>
    </row>
    <row r="236" spans="1:10" s="415" customFormat="1" x14ac:dyDescent="0.2">
      <c r="A236" s="303" t="s">
        <v>1</v>
      </c>
      <c r="B236" s="270">
        <f t="shared" ref="B236:G236" si="53">B233/B232*100-100</f>
        <v>-0.26357406431208119</v>
      </c>
      <c r="C236" s="271">
        <f t="shared" si="53"/>
        <v>4.3145046835083747</v>
      </c>
      <c r="D236" s="271">
        <f t="shared" si="53"/>
        <v>13.384770211338463</v>
      </c>
      <c r="E236" s="271">
        <f t="shared" si="53"/>
        <v>-100</v>
      </c>
      <c r="F236" s="271">
        <f t="shared" si="53"/>
        <v>-100</v>
      </c>
      <c r="G236" s="273">
        <f t="shared" si="53"/>
        <v>5.2534472713148261</v>
      </c>
    </row>
    <row r="237" spans="1:10" s="415" customFormat="1" ht="13.5" thickBot="1" x14ac:dyDescent="0.25">
      <c r="A237" s="226" t="s">
        <v>27</v>
      </c>
      <c r="B237" s="275">
        <f>B233-B220</f>
        <v>147.02380952380918</v>
      </c>
      <c r="C237" s="276">
        <f t="shared" ref="C237:G237" si="54">C233-C220</f>
        <v>117.75641025641062</v>
      </c>
      <c r="D237" s="276">
        <f t="shared" si="54"/>
        <v>175.72727272727252</v>
      </c>
      <c r="E237" s="276">
        <f t="shared" si="54"/>
        <v>0</v>
      </c>
      <c r="F237" s="276">
        <f t="shared" si="54"/>
        <v>0</v>
      </c>
      <c r="G237" s="278">
        <f t="shared" si="54"/>
        <v>142.07430340557266</v>
      </c>
    </row>
    <row r="238" spans="1:10" s="415" customFormat="1" x14ac:dyDescent="0.2">
      <c r="A238" s="308" t="s">
        <v>52</v>
      </c>
      <c r="B238" s="280">
        <v>138</v>
      </c>
      <c r="C238" s="281">
        <v>124</v>
      </c>
      <c r="D238" s="281">
        <v>95</v>
      </c>
      <c r="E238" s="281"/>
      <c r="F238" s="328"/>
      <c r="G238" s="329">
        <f>SUM(B238:F238)</f>
        <v>357</v>
      </c>
      <c r="H238" s="415" t="s">
        <v>56</v>
      </c>
      <c r="I238" s="330">
        <f>G225-G238</f>
        <v>0</v>
      </c>
      <c r="J238" s="331">
        <f>I238/G225</f>
        <v>0</v>
      </c>
    </row>
    <row r="239" spans="1:10" s="415" customFormat="1" x14ac:dyDescent="0.2">
      <c r="A239" s="308" t="s">
        <v>28</v>
      </c>
      <c r="B239" s="231">
        <v>96</v>
      </c>
      <c r="C239" s="289">
        <v>96</v>
      </c>
      <c r="D239" s="289">
        <v>95.5</v>
      </c>
      <c r="E239" s="289"/>
      <c r="F239" s="289"/>
      <c r="G239" s="235"/>
      <c r="H239" s="415" t="s">
        <v>57</v>
      </c>
      <c r="I239" s="415">
        <v>90</v>
      </c>
    </row>
    <row r="240" spans="1:10" s="415" customFormat="1" ht="13.5" thickBot="1" x14ac:dyDescent="0.25">
      <c r="A240" s="311" t="s">
        <v>26</v>
      </c>
      <c r="B240" s="229">
        <f>B239-B226</f>
        <v>6</v>
      </c>
      <c r="C240" s="230">
        <f t="shared" ref="C240:F240" si="55">C239-C226</f>
        <v>6</v>
      </c>
      <c r="D240" s="230">
        <f t="shared" si="55"/>
        <v>5.5</v>
      </c>
      <c r="E240" s="230">
        <f t="shared" si="55"/>
        <v>0</v>
      </c>
      <c r="F240" s="230">
        <f t="shared" si="55"/>
        <v>0</v>
      </c>
      <c r="G240" s="236"/>
      <c r="H240" s="415" t="s">
        <v>26</v>
      </c>
      <c r="I240" s="415">
        <f>I239-I226</f>
        <v>5</v>
      </c>
    </row>
    <row r="241" spans="1:10" x14ac:dyDescent="0.2">
      <c r="D241" s="288">
        <v>95.5</v>
      </c>
    </row>
    <row r="242" spans="1:10" ht="13.5" thickBot="1" x14ac:dyDescent="0.25"/>
    <row r="243" spans="1:10" s="417" customFormat="1" ht="13.5" thickBot="1" x14ac:dyDescent="0.25">
      <c r="A243" s="295" t="s">
        <v>105</v>
      </c>
      <c r="B243" s="529" t="s">
        <v>53</v>
      </c>
      <c r="C243" s="530"/>
      <c r="D243" s="530"/>
      <c r="E243" s="530"/>
      <c r="F243" s="531"/>
      <c r="G243" s="313" t="s">
        <v>0</v>
      </c>
      <c r="H243" s="418"/>
      <c r="I243" s="418"/>
      <c r="J243" s="418"/>
    </row>
    <row r="244" spans="1:10" s="417" customFormat="1" x14ac:dyDescent="0.2">
      <c r="A244" s="226" t="s">
        <v>2</v>
      </c>
      <c r="B244" s="315">
        <v>1</v>
      </c>
      <c r="C244" s="238">
        <v>2</v>
      </c>
      <c r="D244" s="238">
        <v>3</v>
      </c>
      <c r="E244" s="238">
        <v>4</v>
      </c>
      <c r="F244" s="238">
        <v>5</v>
      </c>
      <c r="G244" s="237"/>
      <c r="H244" s="418"/>
      <c r="I244" s="418"/>
      <c r="J244" s="418"/>
    </row>
    <row r="245" spans="1:10" s="417" customFormat="1" x14ac:dyDescent="0.2">
      <c r="A245" s="301" t="s">
        <v>3</v>
      </c>
      <c r="B245" s="316">
        <v>2870</v>
      </c>
      <c r="C245" s="317">
        <v>2870</v>
      </c>
      <c r="D245" s="318">
        <v>2870</v>
      </c>
      <c r="E245" s="318">
        <v>2870</v>
      </c>
      <c r="F245" s="318">
        <v>2870</v>
      </c>
      <c r="G245" s="319">
        <v>2870</v>
      </c>
      <c r="H245" s="418"/>
      <c r="I245" s="418"/>
      <c r="J245" s="418"/>
    </row>
    <row r="246" spans="1:10" s="417" customFormat="1" x14ac:dyDescent="0.2">
      <c r="A246" s="303" t="s">
        <v>6</v>
      </c>
      <c r="B246" s="320">
        <v>2793.8461538461538</v>
      </c>
      <c r="C246" s="321">
        <v>2972.8571428571427</v>
      </c>
      <c r="D246" s="321">
        <v>3054.1666666666665</v>
      </c>
      <c r="E246" s="321"/>
      <c r="F246" s="321"/>
      <c r="G246" s="261">
        <v>2938.2051282051284</v>
      </c>
      <c r="H246" s="418"/>
      <c r="I246" s="418"/>
      <c r="J246" s="418"/>
    </row>
    <row r="247" spans="1:10" s="417" customFormat="1" x14ac:dyDescent="0.2">
      <c r="A247" s="226" t="s">
        <v>7</v>
      </c>
      <c r="B247" s="322">
        <v>100</v>
      </c>
      <c r="C247" s="323">
        <v>100</v>
      </c>
      <c r="D247" s="324">
        <v>100</v>
      </c>
      <c r="E247" s="324"/>
      <c r="F247" s="324"/>
      <c r="G247" s="325">
        <v>97.435897435897431</v>
      </c>
      <c r="H247" s="418"/>
      <c r="I247" s="418"/>
      <c r="J247" s="418"/>
    </row>
    <row r="248" spans="1:10" s="417" customFormat="1" x14ac:dyDescent="0.2">
      <c r="A248" s="226" t="s">
        <v>8</v>
      </c>
      <c r="B248" s="266">
        <v>3.2910909245559845E-2</v>
      </c>
      <c r="C248" s="267">
        <v>3.7874215271961845E-2</v>
      </c>
      <c r="D248" s="326">
        <v>3.2342950636193864E-2</v>
      </c>
      <c r="E248" s="326"/>
      <c r="F248" s="326"/>
      <c r="G248" s="327">
        <v>5.0350787146645606E-2</v>
      </c>
      <c r="H248" s="418"/>
      <c r="I248" s="418"/>
      <c r="J248" s="418"/>
    </row>
    <row r="249" spans="1:10" s="417" customFormat="1" x14ac:dyDescent="0.2">
      <c r="A249" s="303" t="s">
        <v>1</v>
      </c>
      <c r="B249" s="270">
        <f t="shared" ref="B249:G249" si="56">B246/B245*100-100</f>
        <v>-2.6534441168587506</v>
      </c>
      <c r="C249" s="271">
        <f t="shared" si="56"/>
        <v>3.5838725734196117</v>
      </c>
      <c r="D249" s="271">
        <f t="shared" si="56"/>
        <v>6.4169570267131206</v>
      </c>
      <c r="E249" s="271">
        <f t="shared" si="56"/>
        <v>-100</v>
      </c>
      <c r="F249" s="271">
        <f t="shared" si="56"/>
        <v>-100</v>
      </c>
      <c r="G249" s="273">
        <f t="shared" si="56"/>
        <v>2.3764853033145812</v>
      </c>
      <c r="H249" s="418"/>
      <c r="I249" s="418"/>
      <c r="J249" s="418"/>
    </row>
    <row r="250" spans="1:10" s="417" customFormat="1" ht="13.5" thickBot="1" x14ac:dyDescent="0.25">
      <c r="A250" s="226" t="s">
        <v>27</v>
      </c>
      <c r="B250" s="275">
        <f>B246-B233</f>
        <v>90.989010989011149</v>
      </c>
      <c r="C250" s="276">
        <f t="shared" ref="C250:G250" si="57">C246-C233</f>
        <v>145.93406593406553</v>
      </c>
      <c r="D250" s="276">
        <f t="shared" si="57"/>
        <v>-18.560606060606005</v>
      </c>
      <c r="E250" s="276">
        <f t="shared" si="57"/>
        <v>0</v>
      </c>
      <c r="F250" s="276">
        <f t="shared" si="57"/>
        <v>0</v>
      </c>
      <c r="G250" s="278">
        <f t="shared" si="57"/>
        <v>85.836707152496729</v>
      </c>
      <c r="H250" s="418"/>
      <c r="I250" s="418"/>
      <c r="J250" s="418"/>
    </row>
    <row r="251" spans="1:10" s="417" customFormat="1" x14ac:dyDescent="0.2">
      <c r="A251" s="308" t="s">
        <v>52</v>
      </c>
      <c r="B251" s="280">
        <v>138</v>
      </c>
      <c r="C251" s="281">
        <v>123</v>
      </c>
      <c r="D251" s="281">
        <v>95</v>
      </c>
      <c r="E251" s="281"/>
      <c r="F251" s="328"/>
      <c r="G251" s="329">
        <f>SUM(B251:F251)</f>
        <v>356</v>
      </c>
      <c r="H251" s="418" t="s">
        <v>56</v>
      </c>
      <c r="I251" s="330">
        <f>G238-G251</f>
        <v>1</v>
      </c>
      <c r="J251" s="331">
        <f>I251/G238</f>
        <v>2.8011204481792717E-3</v>
      </c>
    </row>
    <row r="252" spans="1:10" s="417" customFormat="1" x14ac:dyDescent="0.2">
      <c r="A252" s="308" t="s">
        <v>28</v>
      </c>
      <c r="B252" s="231">
        <v>101</v>
      </c>
      <c r="C252" s="289">
        <v>101</v>
      </c>
      <c r="D252" s="289">
        <v>100.5</v>
      </c>
      <c r="E252" s="289"/>
      <c r="F252" s="289"/>
      <c r="G252" s="235"/>
      <c r="H252" s="418" t="s">
        <v>57</v>
      </c>
      <c r="I252" s="418">
        <v>95.84</v>
      </c>
      <c r="J252" s="418"/>
    </row>
    <row r="253" spans="1:10" s="417" customFormat="1" ht="13.5" thickBot="1" x14ac:dyDescent="0.25">
      <c r="A253" s="311" t="s">
        <v>26</v>
      </c>
      <c r="B253" s="229">
        <f>B252-B239</f>
        <v>5</v>
      </c>
      <c r="C253" s="230">
        <f t="shared" ref="C253:F253" si="58">C252-C239</f>
        <v>5</v>
      </c>
      <c r="D253" s="230">
        <f t="shared" si="58"/>
        <v>5</v>
      </c>
      <c r="E253" s="230">
        <f t="shared" si="58"/>
        <v>0</v>
      </c>
      <c r="F253" s="230">
        <f t="shared" si="58"/>
        <v>0</v>
      </c>
      <c r="G253" s="236"/>
      <c r="H253" s="418" t="s">
        <v>26</v>
      </c>
      <c r="I253" s="418">
        <f>I252-I239</f>
        <v>5.8400000000000034</v>
      </c>
      <c r="J253" s="418"/>
    </row>
    <row r="255" spans="1:10" ht="13.5" thickBot="1" x14ac:dyDescent="0.25"/>
    <row r="256" spans="1:10" s="419" customFormat="1" ht="13.5" thickBot="1" x14ac:dyDescent="0.25">
      <c r="A256" s="295" t="s">
        <v>107</v>
      </c>
      <c r="B256" s="529" t="s">
        <v>53</v>
      </c>
      <c r="C256" s="530"/>
      <c r="D256" s="530"/>
      <c r="E256" s="530"/>
      <c r="F256" s="531"/>
      <c r="G256" s="313" t="s">
        <v>0</v>
      </c>
    </row>
    <row r="257" spans="1:18" s="419" customFormat="1" x14ac:dyDescent="0.2">
      <c r="A257" s="226" t="s">
        <v>2</v>
      </c>
      <c r="B257" s="315">
        <v>1</v>
      </c>
      <c r="C257" s="238">
        <v>2</v>
      </c>
      <c r="D257" s="238">
        <v>3</v>
      </c>
      <c r="E257" s="238">
        <v>4</v>
      </c>
      <c r="F257" s="238">
        <v>5</v>
      </c>
      <c r="G257" s="237"/>
    </row>
    <row r="258" spans="1:18" s="419" customFormat="1" x14ac:dyDescent="0.2">
      <c r="A258" s="301" t="s">
        <v>3</v>
      </c>
      <c r="B258" s="316">
        <v>3040</v>
      </c>
      <c r="C258" s="317">
        <v>3040</v>
      </c>
      <c r="D258" s="318">
        <v>3040</v>
      </c>
      <c r="E258" s="318">
        <v>3040</v>
      </c>
      <c r="F258" s="318">
        <v>3040</v>
      </c>
      <c r="G258" s="319">
        <v>3040</v>
      </c>
    </row>
    <row r="259" spans="1:18" s="419" customFormat="1" x14ac:dyDescent="0.2">
      <c r="A259" s="303" t="s">
        <v>6</v>
      </c>
      <c r="B259" s="320">
        <v>2938</v>
      </c>
      <c r="C259" s="321">
        <v>3138.3333333333335</v>
      </c>
      <c r="D259" s="321">
        <v>3071.1111111111113</v>
      </c>
      <c r="E259" s="321"/>
      <c r="F259" s="321"/>
      <c r="G259" s="261">
        <v>3038.0555555555557</v>
      </c>
    </row>
    <row r="260" spans="1:18" s="419" customFormat="1" x14ac:dyDescent="0.2">
      <c r="A260" s="226" t="s">
        <v>7</v>
      </c>
      <c r="B260" s="322">
        <v>100</v>
      </c>
      <c r="C260" s="323">
        <v>100</v>
      </c>
      <c r="D260" s="324">
        <v>100</v>
      </c>
      <c r="E260" s="324"/>
      <c r="F260" s="324"/>
      <c r="G260" s="325">
        <v>94.444444444444443</v>
      </c>
    </row>
    <row r="261" spans="1:18" s="419" customFormat="1" x14ac:dyDescent="0.2">
      <c r="A261" s="226" t="s">
        <v>8</v>
      </c>
      <c r="B261" s="266">
        <v>3.2698917408185556E-2</v>
      </c>
      <c r="C261" s="267">
        <v>4.3434045099506241E-2</v>
      </c>
      <c r="D261" s="326">
        <v>2.8029151878795261E-2</v>
      </c>
      <c r="E261" s="326"/>
      <c r="F261" s="326"/>
      <c r="G261" s="327">
        <v>4.6185306434350863E-2</v>
      </c>
    </row>
    <row r="262" spans="1:18" s="419" customFormat="1" x14ac:dyDescent="0.2">
      <c r="A262" s="303" t="s">
        <v>1</v>
      </c>
      <c r="B262" s="270">
        <f t="shared" ref="B262:G262" si="59">B259/B258*100-100</f>
        <v>-3.3552631578947398</v>
      </c>
      <c r="C262" s="271">
        <f t="shared" si="59"/>
        <v>3.2346491228070136</v>
      </c>
      <c r="D262" s="271">
        <f t="shared" si="59"/>
        <v>1.0233918128654977</v>
      </c>
      <c r="E262" s="271">
        <f t="shared" si="59"/>
        <v>-100</v>
      </c>
      <c r="F262" s="271">
        <f t="shared" si="59"/>
        <v>-100</v>
      </c>
      <c r="G262" s="273">
        <f t="shared" si="59"/>
        <v>-6.3961988304100714E-2</v>
      </c>
    </row>
    <row r="263" spans="1:18" s="419" customFormat="1" ht="13.5" thickBot="1" x14ac:dyDescent="0.25">
      <c r="A263" s="226" t="s">
        <v>27</v>
      </c>
      <c r="B263" s="275">
        <f>B259-B246</f>
        <v>144.15384615384619</v>
      </c>
      <c r="C263" s="276">
        <f t="shared" ref="C263:G263" si="60">C259-C246</f>
        <v>165.47619047619082</v>
      </c>
      <c r="D263" s="276">
        <f t="shared" si="60"/>
        <v>16.944444444444798</v>
      </c>
      <c r="E263" s="276">
        <f t="shared" si="60"/>
        <v>0</v>
      </c>
      <c r="F263" s="276">
        <f t="shared" si="60"/>
        <v>0</v>
      </c>
      <c r="G263" s="278">
        <f t="shared" si="60"/>
        <v>99.850427350427253</v>
      </c>
    </row>
    <row r="264" spans="1:18" s="419" customFormat="1" x14ac:dyDescent="0.2">
      <c r="A264" s="308" t="s">
        <v>52</v>
      </c>
      <c r="B264" s="280">
        <v>138</v>
      </c>
      <c r="C264" s="281">
        <v>123</v>
      </c>
      <c r="D264" s="281">
        <v>95</v>
      </c>
      <c r="E264" s="281"/>
      <c r="F264" s="328"/>
      <c r="G264" s="329">
        <f>SUM(B264:F264)</f>
        <v>356</v>
      </c>
      <c r="H264" s="419" t="s">
        <v>56</v>
      </c>
      <c r="I264" s="330">
        <f>G251-G264</f>
        <v>0</v>
      </c>
      <c r="J264" s="331">
        <f>I264/G251</f>
        <v>0</v>
      </c>
      <c r="K264" s="544" t="s">
        <v>109</v>
      </c>
      <c r="L264" s="544"/>
      <c r="M264" s="544"/>
      <c r="N264" s="544"/>
      <c r="O264" s="544"/>
      <c r="P264" s="544"/>
      <c r="Q264" s="544"/>
      <c r="R264" s="544"/>
    </row>
    <row r="265" spans="1:18" s="419" customFormat="1" x14ac:dyDescent="0.2">
      <c r="A265" s="308" t="s">
        <v>28</v>
      </c>
      <c r="B265" s="231">
        <v>108</v>
      </c>
      <c r="C265" s="289">
        <v>108</v>
      </c>
      <c r="D265" s="289">
        <v>107.5</v>
      </c>
      <c r="E265" s="289"/>
      <c r="F265" s="289"/>
      <c r="G265" s="235"/>
      <c r="H265" s="419" t="s">
        <v>57</v>
      </c>
      <c r="I265" s="419">
        <v>100.88</v>
      </c>
      <c r="K265" s="544"/>
      <c r="L265" s="544"/>
      <c r="M265" s="544"/>
      <c r="N265" s="544"/>
      <c r="O265" s="544"/>
      <c r="P265" s="544"/>
      <c r="Q265" s="544"/>
      <c r="R265" s="544"/>
    </row>
    <row r="266" spans="1:18" s="419" customFormat="1" ht="13.5" thickBot="1" x14ac:dyDescent="0.25">
      <c r="A266" s="311" t="s">
        <v>26</v>
      </c>
      <c r="B266" s="229">
        <f>B265-B252</f>
        <v>7</v>
      </c>
      <c r="C266" s="230">
        <f t="shared" ref="C266:F266" si="61">C265-C252</f>
        <v>7</v>
      </c>
      <c r="D266" s="230">
        <f t="shared" si="61"/>
        <v>7</v>
      </c>
      <c r="E266" s="230">
        <f t="shared" si="61"/>
        <v>0</v>
      </c>
      <c r="F266" s="230">
        <f t="shared" si="61"/>
        <v>0</v>
      </c>
      <c r="G266" s="236"/>
      <c r="H266" s="419" t="s">
        <v>26</v>
      </c>
      <c r="I266" s="419">
        <f>I265-I252</f>
        <v>5.039999999999992</v>
      </c>
      <c r="K266" s="544"/>
      <c r="L266" s="544"/>
      <c r="M266" s="544"/>
      <c r="N266" s="544"/>
      <c r="O266" s="544"/>
      <c r="P266" s="544"/>
      <c r="Q266" s="544"/>
      <c r="R266" s="544"/>
    </row>
    <row r="267" spans="1:18" x14ac:dyDescent="0.2">
      <c r="D267" s="288" t="s">
        <v>106</v>
      </c>
    </row>
    <row r="268" spans="1:18" ht="13.5" thickBot="1" x14ac:dyDescent="0.25"/>
    <row r="269" spans="1:18" ht="13.5" thickBot="1" x14ac:dyDescent="0.25">
      <c r="A269" s="295" t="s">
        <v>110</v>
      </c>
      <c r="B269" s="529" t="s">
        <v>53</v>
      </c>
      <c r="C269" s="530"/>
      <c r="D269" s="530"/>
      <c r="E269" s="530"/>
      <c r="F269" s="531"/>
      <c r="G269" s="313" t="s">
        <v>0</v>
      </c>
      <c r="H269" s="421"/>
      <c r="I269" s="421"/>
      <c r="J269" s="421"/>
    </row>
    <row r="270" spans="1:18" x14ac:dyDescent="0.2">
      <c r="A270" s="226" t="s">
        <v>2</v>
      </c>
      <c r="B270" s="315">
        <v>1</v>
      </c>
      <c r="C270" s="238">
        <v>2</v>
      </c>
      <c r="D270" s="238">
        <v>3</v>
      </c>
      <c r="E270" s="238">
        <v>4</v>
      </c>
      <c r="F270" s="238">
        <v>5</v>
      </c>
      <c r="G270" s="237"/>
      <c r="H270" s="421"/>
      <c r="I270" s="421"/>
      <c r="J270" s="421"/>
    </row>
    <row r="271" spans="1:18" x14ac:dyDescent="0.2">
      <c r="A271" s="301" t="s">
        <v>3</v>
      </c>
      <c r="B271" s="316">
        <v>3240</v>
      </c>
      <c r="C271" s="317">
        <v>3240</v>
      </c>
      <c r="D271" s="318">
        <v>3240</v>
      </c>
      <c r="E271" s="318">
        <v>3240</v>
      </c>
      <c r="F271" s="318">
        <v>3240</v>
      </c>
      <c r="G271" s="319">
        <v>3240</v>
      </c>
      <c r="H271" s="421"/>
      <c r="I271" s="421"/>
      <c r="J271" s="421"/>
    </row>
    <row r="272" spans="1:18" x14ac:dyDescent="0.2">
      <c r="A272" s="303" t="s">
        <v>6</v>
      </c>
      <c r="B272" s="320">
        <v>3126.6666666666665</v>
      </c>
      <c r="C272" s="321">
        <v>3292</v>
      </c>
      <c r="D272" s="321">
        <v>3469.090909090909</v>
      </c>
      <c r="E272" s="321"/>
      <c r="F272" s="321"/>
      <c r="G272" s="261">
        <v>3290.909090909091</v>
      </c>
      <c r="H272" s="421"/>
      <c r="I272" s="421"/>
      <c r="J272" s="421"/>
    </row>
    <row r="273" spans="1:11" x14ac:dyDescent="0.2">
      <c r="A273" s="226" t="s">
        <v>7</v>
      </c>
      <c r="B273" s="322">
        <v>100</v>
      </c>
      <c r="C273" s="323">
        <v>100</v>
      </c>
      <c r="D273" s="324">
        <v>100</v>
      </c>
      <c r="E273" s="324"/>
      <c r="F273" s="324"/>
      <c r="G273" s="325">
        <v>100</v>
      </c>
      <c r="H273" s="421"/>
      <c r="I273" s="421"/>
      <c r="J273" s="421"/>
    </row>
    <row r="274" spans="1:11" x14ac:dyDescent="0.2">
      <c r="A274" s="226" t="s">
        <v>8</v>
      </c>
      <c r="B274" s="266">
        <v>2.2665556103912771E-2</v>
      </c>
      <c r="C274" s="267">
        <v>2.3245597168540695E-2</v>
      </c>
      <c r="D274" s="326">
        <v>1.9912694173493062E-2</v>
      </c>
      <c r="E274" s="326"/>
      <c r="F274" s="326"/>
      <c r="G274" s="327">
        <v>4.8603609719560896E-2</v>
      </c>
      <c r="H274" s="421"/>
      <c r="I274" s="421"/>
      <c r="J274" s="421"/>
    </row>
    <row r="275" spans="1:11" x14ac:dyDescent="0.2">
      <c r="A275" s="303" t="s">
        <v>1</v>
      </c>
      <c r="B275" s="270">
        <f t="shared" ref="B275:G275" si="62">B272/B271*100-100</f>
        <v>-3.4979423868312836</v>
      </c>
      <c r="C275" s="271">
        <f t="shared" si="62"/>
        <v>1.6049382716049223</v>
      </c>
      <c r="D275" s="271">
        <f t="shared" si="62"/>
        <v>7.0707070707070727</v>
      </c>
      <c r="E275" s="271">
        <f t="shared" si="62"/>
        <v>-100</v>
      </c>
      <c r="F275" s="271">
        <f t="shared" si="62"/>
        <v>-100</v>
      </c>
      <c r="G275" s="273">
        <f t="shared" si="62"/>
        <v>1.5712682379349019</v>
      </c>
      <c r="H275" s="421"/>
      <c r="I275" s="421"/>
      <c r="J275" s="421"/>
    </row>
    <row r="276" spans="1:11" ht="13.5" thickBot="1" x14ac:dyDescent="0.25">
      <c r="A276" s="226" t="s">
        <v>27</v>
      </c>
      <c r="B276" s="275">
        <f>B272-B259</f>
        <v>188.66666666666652</v>
      </c>
      <c r="C276" s="276">
        <f t="shared" ref="C276:G276" si="63">C272-C259</f>
        <v>153.66666666666652</v>
      </c>
      <c r="D276" s="276">
        <f t="shared" si="63"/>
        <v>397.9797979797977</v>
      </c>
      <c r="E276" s="276">
        <f t="shared" si="63"/>
        <v>0</v>
      </c>
      <c r="F276" s="276">
        <f t="shared" si="63"/>
        <v>0</v>
      </c>
      <c r="G276" s="278">
        <f t="shared" si="63"/>
        <v>252.85353535353534</v>
      </c>
      <c r="H276" s="421"/>
      <c r="I276" s="421"/>
      <c r="J276" s="421"/>
    </row>
    <row r="277" spans="1:11" x14ac:dyDescent="0.2">
      <c r="A277" s="308" t="s">
        <v>52</v>
      </c>
      <c r="B277" s="280">
        <v>112</v>
      </c>
      <c r="C277" s="281">
        <v>93</v>
      </c>
      <c r="D277" s="281">
        <v>103</v>
      </c>
      <c r="E277" s="281"/>
      <c r="F277" s="328"/>
      <c r="G277" s="329">
        <f>SUM(B277:F277)</f>
        <v>308</v>
      </c>
      <c r="H277" s="421" t="s">
        <v>56</v>
      </c>
      <c r="I277" s="330">
        <f>G264-G277</f>
        <v>48</v>
      </c>
      <c r="J277" s="331">
        <f>I277/G264</f>
        <v>0.1348314606741573</v>
      </c>
      <c r="K277" s="378" t="s">
        <v>113</v>
      </c>
    </row>
    <row r="278" spans="1:11" x14ac:dyDescent="0.2">
      <c r="A278" s="308" t="s">
        <v>28</v>
      </c>
      <c r="B278" s="231">
        <v>113</v>
      </c>
      <c r="C278" s="289">
        <v>113</v>
      </c>
      <c r="D278" s="289">
        <v>112</v>
      </c>
      <c r="E278" s="289"/>
      <c r="F278" s="289"/>
      <c r="G278" s="235"/>
      <c r="H278" s="421" t="s">
        <v>57</v>
      </c>
      <c r="I278" s="421">
        <v>107.83</v>
      </c>
      <c r="J278" s="421"/>
    </row>
    <row r="279" spans="1:11" ht="13.5" thickBot="1" x14ac:dyDescent="0.25">
      <c r="A279" s="311" t="s">
        <v>26</v>
      </c>
      <c r="B279" s="229">
        <f>B278-B265</f>
        <v>5</v>
      </c>
      <c r="C279" s="230">
        <f t="shared" ref="C279:F279" si="64">C278-C265</f>
        <v>5</v>
      </c>
      <c r="D279" s="230">
        <f t="shared" si="64"/>
        <v>4.5</v>
      </c>
      <c r="E279" s="230">
        <f t="shared" si="64"/>
        <v>0</v>
      </c>
      <c r="F279" s="230">
        <f t="shared" si="64"/>
        <v>0</v>
      </c>
      <c r="G279" s="236"/>
      <c r="H279" s="421" t="s">
        <v>26</v>
      </c>
      <c r="I279" s="421">
        <f>I278-I265</f>
        <v>6.9500000000000028</v>
      </c>
      <c r="J279" s="421"/>
    </row>
    <row r="281" spans="1:11" ht="13.5" thickBot="1" x14ac:dyDescent="0.25"/>
    <row r="282" spans="1:11" ht="13.5" thickBot="1" x14ac:dyDescent="0.25">
      <c r="A282" s="295" t="s">
        <v>116</v>
      </c>
      <c r="B282" s="529" t="s">
        <v>53</v>
      </c>
      <c r="C282" s="530"/>
      <c r="D282" s="530"/>
      <c r="E282" s="530"/>
      <c r="F282" s="531"/>
      <c r="G282" s="313" t="s">
        <v>0</v>
      </c>
      <c r="H282" s="424"/>
      <c r="I282" s="424"/>
      <c r="J282" s="424"/>
    </row>
    <row r="283" spans="1:11" x14ac:dyDescent="0.2">
      <c r="A283" s="226" t="s">
        <v>2</v>
      </c>
      <c r="B283" s="315">
        <v>1</v>
      </c>
      <c r="C283" s="238">
        <v>2</v>
      </c>
      <c r="D283" s="238">
        <v>3</v>
      </c>
      <c r="E283" s="238">
        <v>4</v>
      </c>
      <c r="F283" s="238">
        <v>5</v>
      </c>
      <c r="G283" s="237"/>
      <c r="H283" s="424"/>
      <c r="I283" s="424"/>
      <c r="J283" s="424"/>
    </row>
    <row r="284" spans="1:11" x14ac:dyDescent="0.2">
      <c r="A284" s="301" t="s">
        <v>3</v>
      </c>
      <c r="B284" s="316">
        <v>3470</v>
      </c>
      <c r="C284" s="317">
        <v>3470</v>
      </c>
      <c r="D284" s="318">
        <v>3470</v>
      </c>
      <c r="E284" s="318">
        <v>3470</v>
      </c>
      <c r="F284" s="318">
        <v>3470</v>
      </c>
      <c r="G284" s="319">
        <v>3470</v>
      </c>
      <c r="H284" s="424"/>
      <c r="I284" s="424"/>
      <c r="J284" s="424"/>
    </row>
    <row r="285" spans="1:11" x14ac:dyDescent="0.2">
      <c r="A285" s="303" t="s">
        <v>6</v>
      </c>
      <c r="B285" s="320">
        <v>3307.5</v>
      </c>
      <c r="C285" s="321">
        <v>3525</v>
      </c>
      <c r="D285" s="321">
        <v>3505.5555555555557</v>
      </c>
      <c r="E285" s="321"/>
      <c r="F285" s="321"/>
      <c r="G285" s="261">
        <v>3435.1612903225805</v>
      </c>
      <c r="H285" s="424"/>
      <c r="I285" s="424"/>
      <c r="J285" s="424"/>
    </row>
    <row r="286" spans="1:11" x14ac:dyDescent="0.2">
      <c r="A286" s="226" t="s">
        <v>7</v>
      </c>
      <c r="B286" s="322">
        <v>100</v>
      </c>
      <c r="C286" s="323">
        <v>100</v>
      </c>
      <c r="D286" s="324">
        <v>100</v>
      </c>
      <c r="E286" s="324"/>
      <c r="F286" s="324"/>
      <c r="G286" s="325">
        <v>96.774193548387103</v>
      </c>
      <c r="H286" s="424"/>
      <c r="I286" s="424"/>
      <c r="J286" s="424"/>
    </row>
    <row r="287" spans="1:11" x14ac:dyDescent="0.2">
      <c r="A287" s="226" t="s">
        <v>8</v>
      </c>
      <c r="B287" s="266">
        <v>2.7631060678561976E-2</v>
      </c>
      <c r="C287" s="267">
        <v>1.635824481513588E-2</v>
      </c>
      <c r="D287" s="326">
        <v>2.7660759720154221E-2</v>
      </c>
      <c r="E287" s="326"/>
      <c r="F287" s="326"/>
      <c r="G287" s="327">
        <v>3.8384510406801423E-2</v>
      </c>
      <c r="H287" s="424"/>
      <c r="I287" s="424"/>
      <c r="J287" s="424"/>
    </row>
    <row r="288" spans="1:11" x14ac:dyDescent="0.2">
      <c r="A288" s="303" t="s">
        <v>1</v>
      </c>
      <c r="B288" s="270">
        <f t="shared" ref="B288:G288" si="65">B285/B284*100-100</f>
        <v>-4.6829971181556118</v>
      </c>
      <c r="C288" s="271">
        <f t="shared" si="65"/>
        <v>1.5850144092218983</v>
      </c>
      <c r="D288" s="271">
        <f t="shared" si="65"/>
        <v>1.0246557796990174</v>
      </c>
      <c r="E288" s="271">
        <f t="shared" si="65"/>
        <v>-100</v>
      </c>
      <c r="F288" s="271">
        <f t="shared" si="65"/>
        <v>-100</v>
      </c>
      <c r="G288" s="273">
        <f t="shared" si="65"/>
        <v>-1.0039973970437899</v>
      </c>
      <c r="H288" s="424"/>
      <c r="I288" s="424"/>
      <c r="J288" s="424"/>
    </row>
    <row r="289" spans="1:18" ht="13.5" thickBot="1" x14ac:dyDescent="0.25">
      <c r="A289" s="226" t="s">
        <v>27</v>
      </c>
      <c r="B289" s="275">
        <f>B285-B272</f>
        <v>180.83333333333348</v>
      </c>
      <c r="C289" s="276">
        <f t="shared" ref="C289:G289" si="66">C285-C272</f>
        <v>233</v>
      </c>
      <c r="D289" s="276">
        <f t="shared" si="66"/>
        <v>36.464646464646648</v>
      </c>
      <c r="E289" s="276">
        <f t="shared" si="66"/>
        <v>0</v>
      </c>
      <c r="F289" s="276">
        <f t="shared" si="66"/>
        <v>0</v>
      </c>
      <c r="G289" s="278">
        <f t="shared" si="66"/>
        <v>144.25219941348951</v>
      </c>
      <c r="H289" s="424"/>
      <c r="I289" s="424"/>
      <c r="J289" s="424"/>
    </row>
    <row r="290" spans="1:18" x14ac:dyDescent="0.2">
      <c r="A290" s="308" t="s">
        <v>52</v>
      </c>
      <c r="B290" s="280">
        <v>112</v>
      </c>
      <c r="C290" s="281">
        <v>93</v>
      </c>
      <c r="D290" s="281">
        <v>103</v>
      </c>
      <c r="E290" s="281"/>
      <c r="F290" s="328"/>
      <c r="G290" s="329">
        <f>SUM(B290:F290)</f>
        <v>308</v>
      </c>
      <c r="H290" s="424" t="s">
        <v>56</v>
      </c>
      <c r="I290" s="330">
        <f>G277-G290</f>
        <v>0</v>
      </c>
      <c r="J290" s="331">
        <f>I290/G277</f>
        <v>0</v>
      </c>
      <c r="K290" s="544" t="s">
        <v>117</v>
      </c>
      <c r="L290" s="544"/>
      <c r="M290" s="544"/>
      <c r="N290" s="544"/>
      <c r="O290" s="544"/>
      <c r="P290" s="544"/>
      <c r="Q290" s="544"/>
      <c r="R290" s="544"/>
    </row>
    <row r="291" spans="1:18" x14ac:dyDescent="0.2">
      <c r="A291" s="308" t="s">
        <v>28</v>
      </c>
      <c r="B291" s="231">
        <v>118</v>
      </c>
      <c r="C291" s="289">
        <v>118</v>
      </c>
      <c r="D291" s="289">
        <v>117.5</v>
      </c>
      <c r="E291" s="289"/>
      <c r="F291" s="289"/>
      <c r="G291" s="235"/>
      <c r="H291" s="424" t="s">
        <v>57</v>
      </c>
      <c r="I291" s="424">
        <v>112.66</v>
      </c>
      <c r="J291" s="424"/>
      <c r="K291" s="544"/>
      <c r="L291" s="544"/>
      <c r="M291" s="544"/>
      <c r="N291" s="544"/>
      <c r="O291" s="544"/>
      <c r="P291" s="544"/>
      <c r="Q291" s="544"/>
      <c r="R291" s="544"/>
    </row>
    <row r="292" spans="1:18" ht="13.5" thickBot="1" x14ac:dyDescent="0.25">
      <c r="A292" s="311" t="s">
        <v>26</v>
      </c>
      <c r="B292" s="229">
        <f>B291-B278</f>
        <v>5</v>
      </c>
      <c r="C292" s="230">
        <f t="shared" ref="C292:F292" si="67">C291-C278</f>
        <v>5</v>
      </c>
      <c r="D292" s="230">
        <f t="shared" si="67"/>
        <v>5.5</v>
      </c>
      <c r="E292" s="230">
        <f t="shared" si="67"/>
        <v>0</v>
      </c>
      <c r="F292" s="230">
        <f t="shared" si="67"/>
        <v>0</v>
      </c>
      <c r="G292" s="236"/>
      <c r="H292" s="424" t="s">
        <v>26</v>
      </c>
      <c r="I292" s="424">
        <f>I291-I278</f>
        <v>4.8299999999999983</v>
      </c>
      <c r="J292" s="424"/>
      <c r="K292" s="544"/>
      <c r="L292" s="544"/>
      <c r="M292" s="544"/>
      <c r="N292" s="544"/>
      <c r="O292" s="544"/>
      <c r="P292" s="544"/>
      <c r="Q292" s="544"/>
      <c r="R292" s="544"/>
    </row>
    <row r="293" spans="1:18" x14ac:dyDescent="0.2">
      <c r="D293" s="288" t="s">
        <v>66</v>
      </c>
    </row>
    <row r="294" spans="1:18" x14ac:dyDescent="0.2">
      <c r="D294" s="288">
        <v>117.5</v>
      </c>
    </row>
    <row r="295" spans="1:18" s="470" customFormat="1" x14ac:dyDescent="0.2"/>
    <row r="296" spans="1:18" s="450" customFormat="1" ht="13.5" thickBot="1" x14ac:dyDescent="0.25">
      <c r="B296" s="450">
        <v>118</v>
      </c>
      <c r="C296" s="450">
        <v>118</v>
      </c>
      <c r="D296" s="450">
        <v>118</v>
      </c>
      <c r="E296" s="450">
        <v>118</v>
      </c>
      <c r="F296" s="450">
        <v>117</v>
      </c>
      <c r="G296" s="450">
        <v>117</v>
      </c>
    </row>
    <row r="297" spans="1:18" ht="13.5" thickBot="1" x14ac:dyDescent="0.25">
      <c r="A297" s="295" t="s">
        <v>136</v>
      </c>
      <c r="B297" s="529" t="s">
        <v>53</v>
      </c>
      <c r="C297" s="530"/>
      <c r="D297" s="530"/>
      <c r="E297" s="530"/>
      <c r="F297" s="530"/>
      <c r="G297" s="531"/>
      <c r="H297" s="313" t="s">
        <v>0</v>
      </c>
      <c r="I297" s="449"/>
      <c r="J297" s="449"/>
      <c r="K297" s="449"/>
    </row>
    <row r="298" spans="1:18" x14ac:dyDescent="0.2">
      <c r="A298" s="226" t="s">
        <v>2</v>
      </c>
      <c r="B298" s="315">
        <v>1</v>
      </c>
      <c r="C298" s="238">
        <v>2</v>
      </c>
      <c r="D298" s="238">
        <v>3</v>
      </c>
      <c r="E298" s="238">
        <v>4</v>
      </c>
      <c r="F298" s="238">
        <v>5</v>
      </c>
      <c r="G298" s="238">
        <v>6</v>
      </c>
      <c r="H298" s="237"/>
      <c r="I298" s="449"/>
      <c r="J298" s="449"/>
      <c r="K298" s="449"/>
    </row>
    <row r="299" spans="1:18" x14ac:dyDescent="0.2">
      <c r="A299" s="301" t="s">
        <v>3</v>
      </c>
      <c r="B299" s="316">
        <v>3660</v>
      </c>
      <c r="C299" s="317">
        <v>3660</v>
      </c>
      <c r="D299" s="318">
        <v>3660</v>
      </c>
      <c r="E299" s="318">
        <v>3660</v>
      </c>
      <c r="F299" s="318">
        <v>3660</v>
      </c>
      <c r="G299" s="318">
        <v>3660</v>
      </c>
      <c r="H299" s="319">
        <v>3660</v>
      </c>
      <c r="I299" s="449"/>
      <c r="J299" s="449"/>
      <c r="K299" s="449"/>
    </row>
    <row r="300" spans="1:18" x14ac:dyDescent="0.2">
      <c r="A300" s="303" t="s">
        <v>6</v>
      </c>
      <c r="B300" s="320">
        <v>3492</v>
      </c>
      <c r="C300" s="321">
        <v>3557.5</v>
      </c>
      <c r="D300" s="321">
        <v>3685.3333333333335</v>
      </c>
      <c r="E300" s="321">
        <v>3421.4285714285716</v>
      </c>
      <c r="F300" s="321">
        <v>3740</v>
      </c>
      <c r="G300" s="321">
        <v>3684</v>
      </c>
      <c r="H300" s="261">
        <v>3613.132530120482</v>
      </c>
      <c r="I300" s="449"/>
      <c r="J300" s="449"/>
      <c r="K300" s="449"/>
    </row>
    <row r="301" spans="1:18" x14ac:dyDescent="0.2">
      <c r="A301" s="226" t="s">
        <v>7</v>
      </c>
      <c r="B301" s="322">
        <v>100</v>
      </c>
      <c r="C301" s="323">
        <v>93.75</v>
      </c>
      <c r="D301" s="324">
        <v>100</v>
      </c>
      <c r="E301" s="324">
        <v>100</v>
      </c>
      <c r="F301" s="324">
        <v>86.666666666666671</v>
      </c>
      <c r="G301" s="324">
        <v>93.333333333333329</v>
      </c>
      <c r="H301" s="325">
        <v>92.771084337349393</v>
      </c>
      <c r="I301" s="449"/>
      <c r="J301" s="449"/>
      <c r="K301" s="449"/>
    </row>
    <row r="302" spans="1:18" x14ac:dyDescent="0.2">
      <c r="A302" s="226" t="s">
        <v>8</v>
      </c>
      <c r="B302" s="266">
        <v>3.5494337027150949E-2</v>
      </c>
      <c r="C302" s="267">
        <v>5.459259482614745E-2</v>
      </c>
      <c r="D302" s="326">
        <v>3.6227356126942736E-2</v>
      </c>
      <c r="E302" s="326">
        <v>4.3755757014811401E-2</v>
      </c>
      <c r="F302" s="326">
        <v>7.8076087212391371E-2</v>
      </c>
      <c r="G302" s="326">
        <v>5.283801596276376E-2</v>
      </c>
      <c r="H302" s="327">
        <v>6.0966135264926273E-2</v>
      </c>
      <c r="I302" s="449"/>
      <c r="J302" s="449"/>
      <c r="K302" s="449"/>
    </row>
    <row r="303" spans="1:18" x14ac:dyDescent="0.2">
      <c r="A303" s="303" t="s">
        <v>1</v>
      </c>
      <c r="B303" s="270">
        <f t="shared" ref="B303:H303" si="68">B300/B299*100-100</f>
        <v>-4.5901639344262293</v>
      </c>
      <c r="C303" s="271">
        <f t="shared" si="68"/>
        <v>-2.8005464480874309</v>
      </c>
      <c r="D303" s="271">
        <f t="shared" si="68"/>
        <v>0.69216757741348545</v>
      </c>
      <c r="E303" s="271">
        <f t="shared" ref="E303" si="69">E300/E299*100-100</f>
        <v>-6.5183450429352092</v>
      </c>
      <c r="F303" s="271">
        <f t="shared" si="68"/>
        <v>2.1857923497267819</v>
      </c>
      <c r="G303" s="271">
        <f t="shared" si="68"/>
        <v>0.65573770491802463</v>
      </c>
      <c r="H303" s="273">
        <f t="shared" si="68"/>
        <v>-1.2805319639212627</v>
      </c>
      <c r="I303" s="449"/>
      <c r="J303" s="449"/>
      <c r="K303" s="449"/>
    </row>
    <row r="304" spans="1:18" ht="13.5" thickBot="1" x14ac:dyDescent="0.25">
      <c r="A304" s="226" t="s">
        <v>27</v>
      </c>
      <c r="B304" s="275">
        <f>B300-B285</f>
        <v>184.5</v>
      </c>
      <c r="C304" s="276">
        <f t="shared" ref="C304:D304" si="70">C300-C285</f>
        <v>32.5</v>
      </c>
      <c r="D304" s="276">
        <f t="shared" si="70"/>
        <v>179.77777777777783</v>
      </c>
      <c r="E304" s="276">
        <f t="shared" ref="E304" si="71">E300-E285</f>
        <v>3421.4285714285716</v>
      </c>
      <c r="F304" s="276">
        <f>F300-E285</f>
        <v>3740</v>
      </c>
      <c r="G304" s="276">
        <f>G300-F285</f>
        <v>3684</v>
      </c>
      <c r="H304" s="278">
        <f>H300-G285</f>
        <v>177.97123979790149</v>
      </c>
      <c r="I304" s="449"/>
      <c r="J304" s="449"/>
      <c r="K304" s="449"/>
    </row>
    <row r="305" spans="1:12" x14ac:dyDescent="0.2">
      <c r="A305" s="308" t="s">
        <v>52</v>
      </c>
      <c r="B305" s="280">
        <v>57</v>
      </c>
      <c r="C305" s="281">
        <v>56</v>
      </c>
      <c r="D305" s="281">
        <v>57</v>
      </c>
      <c r="E305" s="281">
        <v>18</v>
      </c>
      <c r="F305" s="281">
        <v>57</v>
      </c>
      <c r="G305" s="328">
        <v>57</v>
      </c>
      <c r="H305" s="329">
        <f>SUM(B305:G305)</f>
        <v>302</v>
      </c>
      <c r="I305" s="449" t="s">
        <v>56</v>
      </c>
      <c r="J305" s="330">
        <f>G290-H305</f>
        <v>6</v>
      </c>
      <c r="K305" s="331">
        <f>J305/G290</f>
        <v>1.948051948051948E-2</v>
      </c>
      <c r="L305" s="378" t="s">
        <v>137</v>
      </c>
    </row>
    <row r="306" spans="1:12" x14ac:dyDescent="0.2">
      <c r="A306" s="308" t="s">
        <v>28</v>
      </c>
      <c r="B306" s="231">
        <v>123</v>
      </c>
      <c r="C306" s="289">
        <v>123</v>
      </c>
      <c r="D306" s="289">
        <v>123</v>
      </c>
      <c r="E306" s="289">
        <v>123</v>
      </c>
      <c r="F306" s="289">
        <v>122</v>
      </c>
      <c r="G306" s="289">
        <v>123</v>
      </c>
      <c r="H306" s="235"/>
      <c r="I306" s="449" t="s">
        <v>57</v>
      </c>
      <c r="J306" s="449">
        <v>117.87</v>
      </c>
      <c r="K306" s="449"/>
    </row>
    <row r="307" spans="1:12" ht="13.5" thickBot="1" x14ac:dyDescent="0.25">
      <c r="A307" s="311" t="s">
        <v>26</v>
      </c>
      <c r="B307" s="229">
        <f>B306-B296</f>
        <v>5</v>
      </c>
      <c r="C307" s="230">
        <f t="shared" ref="C307:G307" si="72">C306-C296</f>
        <v>5</v>
      </c>
      <c r="D307" s="230">
        <f t="shared" si="72"/>
        <v>5</v>
      </c>
      <c r="E307" s="230">
        <f t="shared" si="72"/>
        <v>5</v>
      </c>
      <c r="F307" s="230">
        <f t="shared" si="72"/>
        <v>5</v>
      </c>
      <c r="G307" s="230">
        <f t="shared" si="72"/>
        <v>6</v>
      </c>
      <c r="H307" s="236"/>
      <c r="I307" s="449" t="s">
        <v>26</v>
      </c>
      <c r="J307" s="449">
        <f>J306-I291</f>
        <v>5.210000000000008</v>
      </c>
      <c r="K307" s="449"/>
    </row>
    <row r="309" spans="1:12" ht="13.5" thickBot="1" x14ac:dyDescent="0.25"/>
    <row r="310" spans="1:12" ht="13.5" thickBot="1" x14ac:dyDescent="0.25">
      <c r="A310" s="295" t="s">
        <v>138</v>
      </c>
      <c r="B310" s="529" t="s">
        <v>53</v>
      </c>
      <c r="C310" s="530"/>
      <c r="D310" s="530"/>
      <c r="E310" s="530"/>
      <c r="F310" s="530"/>
      <c r="G310" s="531"/>
      <c r="H310" s="313" t="s">
        <v>0</v>
      </c>
      <c r="I310" s="474"/>
      <c r="J310" s="474"/>
      <c r="K310" s="474"/>
    </row>
    <row r="311" spans="1:12" x14ac:dyDescent="0.2">
      <c r="A311" s="226" t="s">
        <v>2</v>
      </c>
      <c r="B311" s="315">
        <v>1</v>
      </c>
      <c r="C311" s="238">
        <v>2</v>
      </c>
      <c r="D311" s="238">
        <v>3</v>
      </c>
      <c r="E311" s="238">
        <v>4</v>
      </c>
      <c r="F311" s="238">
        <v>5</v>
      </c>
      <c r="G311" s="238">
        <v>6</v>
      </c>
      <c r="H311" s="237"/>
      <c r="I311" s="474"/>
      <c r="J311" s="474"/>
      <c r="K311" s="474"/>
    </row>
    <row r="312" spans="1:12" x14ac:dyDescent="0.2">
      <c r="A312" s="301" t="s">
        <v>3</v>
      </c>
      <c r="B312" s="316">
        <v>3820</v>
      </c>
      <c r="C312" s="317">
        <v>3820</v>
      </c>
      <c r="D312" s="318">
        <v>3820</v>
      </c>
      <c r="E312" s="318">
        <v>3820</v>
      </c>
      <c r="F312" s="318">
        <v>3820</v>
      </c>
      <c r="G312" s="318">
        <v>3820</v>
      </c>
      <c r="H312" s="319">
        <v>3820</v>
      </c>
      <c r="I312" s="474"/>
      <c r="J312" s="474"/>
      <c r="K312" s="474"/>
    </row>
    <row r="313" spans="1:12" x14ac:dyDescent="0.2">
      <c r="A313" s="303" t="s">
        <v>6</v>
      </c>
      <c r="B313" s="320">
        <v>3652</v>
      </c>
      <c r="C313" s="321">
        <v>3814.6666666666665</v>
      </c>
      <c r="D313" s="321">
        <v>3904</v>
      </c>
      <c r="E313" s="321">
        <v>3700</v>
      </c>
      <c r="F313" s="321">
        <v>3906.4285714285716</v>
      </c>
      <c r="G313" s="321">
        <v>4038.75</v>
      </c>
      <c r="H313" s="261">
        <v>3850.8536585365855</v>
      </c>
      <c r="I313" s="474"/>
      <c r="J313" s="474"/>
      <c r="K313" s="474"/>
    </row>
    <row r="314" spans="1:12" x14ac:dyDescent="0.2">
      <c r="A314" s="226" t="s">
        <v>7</v>
      </c>
      <c r="B314" s="322">
        <v>100</v>
      </c>
      <c r="C314" s="323">
        <v>86.666666666666671</v>
      </c>
      <c r="D314" s="324">
        <v>100</v>
      </c>
      <c r="E314" s="324">
        <v>100</v>
      </c>
      <c r="F314" s="324">
        <v>100</v>
      </c>
      <c r="G314" s="324">
        <v>93.75</v>
      </c>
      <c r="H314" s="325">
        <v>91.463414634146346</v>
      </c>
      <c r="I314" s="474"/>
      <c r="J314" s="474"/>
      <c r="K314" s="474"/>
    </row>
    <row r="315" spans="1:12" x14ac:dyDescent="0.2">
      <c r="A315" s="226" t="s">
        <v>8</v>
      </c>
      <c r="B315" s="266">
        <v>5.188871340060415E-2</v>
      </c>
      <c r="C315" s="267">
        <v>6.4161504509575057E-2</v>
      </c>
      <c r="D315" s="326">
        <v>2.4332668211143271E-2</v>
      </c>
      <c r="E315" s="326">
        <v>4.0553408511199637E-2</v>
      </c>
      <c r="F315" s="326">
        <v>3.7002829732289945E-2</v>
      </c>
      <c r="G315" s="326">
        <v>5.786854228420435E-2</v>
      </c>
      <c r="H315" s="327">
        <v>5.9599105215730294E-2</v>
      </c>
      <c r="I315" s="474"/>
      <c r="J315" s="474"/>
      <c r="K315" s="474"/>
    </row>
    <row r="316" spans="1:12" x14ac:dyDescent="0.2">
      <c r="A316" s="303" t="s">
        <v>1</v>
      </c>
      <c r="B316" s="270">
        <f t="shared" ref="B316:H316" si="73">B313/B312*100-100</f>
        <v>-4.397905759162299</v>
      </c>
      <c r="C316" s="271">
        <f t="shared" si="73"/>
        <v>-0.13961605584643166</v>
      </c>
      <c r="D316" s="271">
        <f t="shared" si="73"/>
        <v>2.1989528795811566</v>
      </c>
      <c r="E316" s="271">
        <f t="shared" si="73"/>
        <v>-3.1413612565444993</v>
      </c>
      <c r="F316" s="271">
        <f t="shared" si="73"/>
        <v>2.262528047868372</v>
      </c>
      <c r="G316" s="271">
        <f t="shared" si="73"/>
        <v>5.7264397905759239</v>
      </c>
      <c r="H316" s="273">
        <f t="shared" si="73"/>
        <v>0.8076873962457114</v>
      </c>
      <c r="I316" s="474"/>
      <c r="J316" s="474"/>
      <c r="K316" s="474"/>
    </row>
    <row r="317" spans="1:12" ht="13.5" thickBot="1" x14ac:dyDescent="0.25">
      <c r="A317" s="226" t="s">
        <v>27</v>
      </c>
      <c r="B317" s="275">
        <f>B313-B300</f>
        <v>160</v>
      </c>
      <c r="C317" s="276">
        <f t="shared" ref="C317:H317" si="74">C313-C300</f>
        <v>257.16666666666652</v>
      </c>
      <c r="D317" s="276">
        <f t="shared" si="74"/>
        <v>218.66666666666652</v>
      </c>
      <c r="E317" s="276">
        <f t="shared" si="74"/>
        <v>278.57142857142844</v>
      </c>
      <c r="F317" s="276">
        <f t="shared" si="74"/>
        <v>166.42857142857156</v>
      </c>
      <c r="G317" s="276">
        <f t="shared" si="74"/>
        <v>354.75</v>
      </c>
      <c r="H317" s="278">
        <f t="shared" si="74"/>
        <v>237.72112841610351</v>
      </c>
      <c r="I317" s="474"/>
      <c r="J317" s="474"/>
      <c r="K317" s="474"/>
    </row>
    <row r="318" spans="1:12" x14ac:dyDescent="0.2">
      <c r="A318" s="308" t="s">
        <v>52</v>
      </c>
      <c r="B318" s="280">
        <v>57</v>
      </c>
      <c r="C318" s="281">
        <v>55</v>
      </c>
      <c r="D318" s="281">
        <v>55</v>
      </c>
      <c r="E318" s="281">
        <v>17</v>
      </c>
      <c r="F318" s="281">
        <v>57</v>
      </c>
      <c r="G318" s="328">
        <v>57</v>
      </c>
      <c r="H318" s="329">
        <f>SUM(B318:G318)</f>
        <v>298</v>
      </c>
      <c r="I318" s="474" t="s">
        <v>56</v>
      </c>
      <c r="J318" s="330">
        <f>H305-H318</f>
        <v>4</v>
      </c>
      <c r="K318" s="331">
        <f>J318/H305</f>
        <v>1.3245033112582781E-2</v>
      </c>
    </row>
    <row r="319" spans="1:12" x14ac:dyDescent="0.2">
      <c r="A319" s="308" t="s">
        <v>28</v>
      </c>
      <c r="B319" s="231">
        <v>127</v>
      </c>
      <c r="C319" s="289">
        <v>126.5</v>
      </c>
      <c r="D319" s="289">
        <v>126.5</v>
      </c>
      <c r="E319" s="289">
        <v>126.5</v>
      </c>
      <c r="F319" s="289">
        <v>125.5</v>
      </c>
      <c r="G319" s="289">
        <v>126</v>
      </c>
      <c r="H319" s="235"/>
      <c r="I319" s="474" t="s">
        <v>57</v>
      </c>
      <c r="J319" s="474">
        <v>122.86</v>
      </c>
      <c r="K319" s="474"/>
    </row>
    <row r="320" spans="1:12" ht="13.5" thickBot="1" x14ac:dyDescent="0.25">
      <c r="A320" s="311" t="s">
        <v>26</v>
      </c>
      <c r="B320" s="229">
        <f>B319-B306</f>
        <v>4</v>
      </c>
      <c r="C320" s="230">
        <f t="shared" ref="C320:G320" si="75">C319-C306</f>
        <v>3.5</v>
      </c>
      <c r="D320" s="230">
        <f t="shared" si="75"/>
        <v>3.5</v>
      </c>
      <c r="E320" s="230">
        <f t="shared" si="75"/>
        <v>3.5</v>
      </c>
      <c r="F320" s="230">
        <f t="shared" si="75"/>
        <v>3.5</v>
      </c>
      <c r="G320" s="230">
        <f t="shared" si="75"/>
        <v>3</v>
      </c>
      <c r="H320" s="236"/>
      <c r="I320" s="474" t="s">
        <v>26</v>
      </c>
      <c r="J320" s="474">
        <f>J319-J306</f>
        <v>4.9899999999999949</v>
      </c>
      <c r="K320" s="474"/>
    </row>
    <row r="321" spans="1:11" x14ac:dyDescent="0.2">
      <c r="B321" s="288">
        <v>127</v>
      </c>
      <c r="C321" s="484" t="s">
        <v>66</v>
      </c>
      <c r="D321" s="484"/>
      <c r="E321" s="484"/>
      <c r="F321" s="484"/>
      <c r="G321" s="484"/>
    </row>
    <row r="322" spans="1:11" ht="13.5" thickBot="1" x14ac:dyDescent="0.25"/>
    <row r="323" spans="1:11" s="488" customFormat="1" ht="13.5" thickBot="1" x14ac:dyDescent="0.25">
      <c r="A323" s="295" t="s">
        <v>139</v>
      </c>
      <c r="B323" s="529" t="s">
        <v>53</v>
      </c>
      <c r="C323" s="530"/>
      <c r="D323" s="530"/>
      <c r="E323" s="530"/>
      <c r="F323" s="530"/>
      <c r="G323" s="531"/>
      <c r="H323" s="313" t="s">
        <v>0</v>
      </c>
    </row>
    <row r="324" spans="1:11" s="488" customFormat="1" x14ac:dyDescent="0.2">
      <c r="A324" s="226" t="s">
        <v>2</v>
      </c>
      <c r="B324" s="315">
        <v>1</v>
      </c>
      <c r="C324" s="238">
        <v>2</v>
      </c>
      <c r="D324" s="238">
        <v>3</v>
      </c>
      <c r="E324" s="238">
        <v>4</v>
      </c>
      <c r="F324" s="238">
        <v>5</v>
      </c>
      <c r="G324" s="238">
        <v>6</v>
      </c>
      <c r="H324" s="237"/>
    </row>
    <row r="325" spans="1:11" s="488" customFormat="1" x14ac:dyDescent="0.2">
      <c r="A325" s="301" t="s">
        <v>3</v>
      </c>
      <c r="B325" s="316">
        <v>3950</v>
      </c>
      <c r="C325" s="317">
        <v>3950</v>
      </c>
      <c r="D325" s="318">
        <v>3950</v>
      </c>
      <c r="E325" s="318">
        <v>3950</v>
      </c>
      <c r="F325" s="318">
        <v>3950</v>
      </c>
      <c r="G325" s="318">
        <v>3950</v>
      </c>
      <c r="H325" s="319">
        <v>3950</v>
      </c>
    </row>
    <row r="326" spans="1:11" s="488" customFormat="1" x14ac:dyDescent="0.2">
      <c r="A326" s="303" t="s">
        <v>6</v>
      </c>
      <c r="B326" s="320">
        <v>3944</v>
      </c>
      <c r="C326" s="321">
        <v>3970.625</v>
      </c>
      <c r="D326" s="321">
        <v>4076.25</v>
      </c>
      <c r="E326" s="321">
        <v>4061.4285714285716</v>
      </c>
      <c r="F326" s="321">
        <v>3993.75</v>
      </c>
      <c r="G326" s="321">
        <v>4161.333333333333</v>
      </c>
      <c r="H326" s="261">
        <v>4031.294117647059</v>
      </c>
    </row>
    <row r="327" spans="1:11" s="488" customFormat="1" x14ac:dyDescent="0.2">
      <c r="A327" s="226" t="s">
        <v>7</v>
      </c>
      <c r="B327" s="322">
        <v>93.333333333333329</v>
      </c>
      <c r="C327" s="323">
        <v>93.75</v>
      </c>
      <c r="D327" s="324">
        <v>100</v>
      </c>
      <c r="E327" s="324">
        <v>85.714285714285708</v>
      </c>
      <c r="F327" s="324">
        <v>93.75</v>
      </c>
      <c r="G327" s="324">
        <v>100</v>
      </c>
      <c r="H327" s="325">
        <v>92.941176470588232</v>
      </c>
    </row>
    <row r="328" spans="1:11" s="488" customFormat="1" x14ac:dyDescent="0.2">
      <c r="A328" s="226" t="s">
        <v>8</v>
      </c>
      <c r="B328" s="266">
        <v>4.8469789636302316E-2</v>
      </c>
      <c r="C328" s="267">
        <v>5.177842345492488E-2</v>
      </c>
      <c r="D328" s="326">
        <v>3.4735971811899961E-2</v>
      </c>
      <c r="E328" s="326">
        <v>5.8642745118163864E-2</v>
      </c>
      <c r="F328" s="326">
        <v>5.7145148711314007E-2</v>
      </c>
      <c r="G328" s="326">
        <v>4.7771204781994307E-2</v>
      </c>
      <c r="H328" s="327">
        <v>5.283795078939741E-2</v>
      </c>
    </row>
    <row r="329" spans="1:11" s="488" customFormat="1" x14ac:dyDescent="0.2">
      <c r="A329" s="303" t="s">
        <v>1</v>
      </c>
      <c r="B329" s="270">
        <f t="shared" ref="B329:H329" si="76">B326/B325*100-100</f>
        <v>-0.15189873417720889</v>
      </c>
      <c r="C329" s="271">
        <f t="shared" si="76"/>
        <v>0.52215189873416534</v>
      </c>
      <c r="D329" s="271">
        <f t="shared" si="76"/>
        <v>3.196202531645568</v>
      </c>
      <c r="E329" s="271">
        <f t="shared" si="76"/>
        <v>2.8209764918625666</v>
      </c>
      <c r="F329" s="271">
        <f t="shared" si="76"/>
        <v>1.107594936708864</v>
      </c>
      <c r="G329" s="271">
        <f t="shared" si="76"/>
        <v>5.3502109704641327</v>
      </c>
      <c r="H329" s="273">
        <f t="shared" si="76"/>
        <v>2.05807892777365</v>
      </c>
    </row>
    <row r="330" spans="1:11" s="488" customFormat="1" ht="13.5" thickBot="1" x14ac:dyDescent="0.25">
      <c r="A330" s="226" t="s">
        <v>27</v>
      </c>
      <c r="B330" s="275">
        <f>B326-B313</f>
        <v>292</v>
      </c>
      <c r="C330" s="276">
        <f t="shared" ref="C330:H330" si="77">C326-C313</f>
        <v>155.95833333333348</v>
      </c>
      <c r="D330" s="276">
        <f t="shared" si="77"/>
        <v>172.25</v>
      </c>
      <c r="E330" s="276">
        <f t="shared" si="77"/>
        <v>361.42857142857156</v>
      </c>
      <c r="F330" s="276">
        <f t="shared" si="77"/>
        <v>87.321428571428442</v>
      </c>
      <c r="G330" s="276">
        <f t="shared" si="77"/>
        <v>122.58333333333303</v>
      </c>
      <c r="H330" s="278">
        <f t="shared" si="77"/>
        <v>180.44045911047351</v>
      </c>
    </row>
    <row r="331" spans="1:11" s="488" customFormat="1" x14ac:dyDescent="0.2">
      <c r="A331" s="308" t="s">
        <v>52</v>
      </c>
      <c r="B331" s="280">
        <v>56</v>
      </c>
      <c r="C331" s="281">
        <v>55</v>
      </c>
      <c r="D331" s="281">
        <v>55</v>
      </c>
      <c r="E331" s="281">
        <v>17</v>
      </c>
      <c r="F331" s="281">
        <v>57</v>
      </c>
      <c r="G331" s="328">
        <v>56</v>
      </c>
      <c r="H331" s="329">
        <f>SUM(B331:G331)</f>
        <v>296</v>
      </c>
      <c r="I331" s="488" t="s">
        <v>56</v>
      </c>
      <c r="J331" s="330">
        <f>H318-H331</f>
        <v>2</v>
      </c>
      <c r="K331" s="331">
        <f>J331/H318</f>
        <v>6.7114093959731542E-3</v>
      </c>
    </row>
    <row r="332" spans="1:11" s="488" customFormat="1" x14ac:dyDescent="0.2">
      <c r="A332" s="308" t="s">
        <v>28</v>
      </c>
      <c r="B332" s="231">
        <v>129</v>
      </c>
      <c r="C332" s="289">
        <v>128.5</v>
      </c>
      <c r="D332" s="289">
        <v>128</v>
      </c>
      <c r="E332" s="289">
        <v>128</v>
      </c>
      <c r="F332" s="289">
        <v>127.5</v>
      </c>
      <c r="G332" s="289">
        <v>127.5</v>
      </c>
      <c r="H332" s="235"/>
      <c r="I332" s="488" t="s">
        <v>57</v>
      </c>
      <c r="J332" s="488">
        <v>126.41</v>
      </c>
    </row>
    <row r="333" spans="1:11" s="488" customFormat="1" ht="13.5" thickBot="1" x14ac:dyDescent="0.25">
      <c r="A333" s="311" t="s">
        <v>26</v>
      </c>
      <c r="B333" s="229">
        <f>B332-B319</f>
        <v>2</v>
      </c>
      <c r="C333" s="230">
        <f t="shared" ref="C333:G333" si="78">C332-C319</f>
        <v>2</v>
      </c>
      <c r="D333" s="230">
        <f t="shared" si="78"/>
        <v>1.5</v>
      </c>
      <c r="E333" s="230">
        <f t="shared" si="78"/>
        <v>1.5</v>
      </c>
      <c r="F333" s="230">
        <f t="shared" si="78"/>
        <v>2</v>
      </c>
      <c r="G333" s="230">
        <f t="shared" si="78"/>
        <v>1.5</v>
      </c>
      <c r="H333" s="236"/>
      <c r="I333" s="488" t="s">
        <v>26</v>
      </c>
      <c r="J333" s="488">
        <f>J332-J319</f>
        <v>3.5499999999999972</v>
      </c>
    </row>
    <row r="335" spans="1:11" ht="13.5" thickBot="1" x14ac:dyDescent="0.25"/>
    <row r="336" spans="1:11" s="488" customFormat="1" ht="13.5" thickBot="1" x14ac:dyDescent="0.25">
      <c r="A336" s="295" t="s">
        <v>141</v>
      </c>
      <c r="B336" s="529" t="s">
        <v>53</v>
      </c>
      <c r="C336" s="530"/>
      <c r="D336" s="530"/>
      <c r="E336" s="530"/>
      <c r="F336" s="530"/>
      <c r="G336" s="531"/>
      <c r="H336" s="313" t="s">
        <v>0</v>
      </c>
    </row>
    <row r="337" spans="1:11" s="488" customFormat="1" x14ac:dyDescent="0.2">
      <c r="A337" s="226" t="s">
        <v>2</v>
      </c>
      <c r="B337" s="315">
        <v>1</v>
      </c>
      <c r="C337" s="238">
        <v>2</v>
      </c>
      <c r="D337" s="238">
        <v>3</v>
      </c>
      <c r="E337" s="238">
        <v>4</v>
      </c>
      <c r="F337" s="238">
        <v>5</v>
      </c>
      <c r="G337" s="238">
        <v>6</v>
      </c>
      <c r="H337" s="237"/>
    </row>
    <row r="338" spans="1:11" s="488" customFormat="1" x14ac:dyDescent="0.2">
      <c r="A338" s="301" t="s">
        <v>3</v>
      </c>
      <c r="B338" s="316">
        <v>4040</v>
      </c>
      <c r="C338" s="317">
        <v>4040</v>
      </c>
      <c r="D338" s="318">
        <v>4040</v>
      </c>
      <c r="E338" s="318">
        <v>4040</v>
      </c>
      <c r="F338" s="318">
        <v>4040</v>
      </c>
      <c r="G338" s="318">
        <v>4040</v>
      </c>
      <c r="H338" s="319">
        <v>4040</v>
      </c>
    </row>
    <row r="339" spans="1:11" s="488" customFormat="1" x14ac:dyDescent="0.2">
      <c r="A339" s="303" t="s">
        <v>6</v>
      </c>
      <c r="B339" s="320">
        <v>3989.375</v>
      </c>
      <c r="C339" s="321">
        <v>3995.7142857142858</v>
      </c>
      <c r="D339" s="321">
        <v>4119.375</v>
      </c>
      <c r="E339" s="321">
        <v>4095.5555555555557</v>
      </c>
      <c r="F339" s="321">
        <v>4130</v>
      </c>
      <c r="G339" s="321">
        <v>4095</v>
      </c>
      <c r="H339" s="261">
        <v>4070</v>
      </c>
    </row>
    <row r="340" spans="1:11" s="488" customFormat="1" x14ac:dyDescent="0.2">
      <c r="A340" s="226" t="s">
        <v>7</v>
      </c>
      <c r="B340" s="322">
        <v>93.75</v>
      </c>
      <c r="C340" s="323">
        <v>85.714285714285708</v>
      </c>
      <c r="D340" s="324">
        <v>100</v>
      </c>
      <c r="E340" s="324">
        <v>77.777777777777771</v>
      </c>
      <c r="F340" s="324">
        <v>93.75</v>
      </c>
      <c r="G340" s="324">
        <v>92.857142857142861</v>
      </c>
      <c r="H340" s="325">
        <v>88.235294117647058</v>
      </c>
    </row>
    <row r="341" spans="1:11" s="488" customFormat="1" x14ac:dyDescent="0.2">
      <c r="A341" s="226" t="s">
        <v>8</v>
      </c>
      <c r="B341" s="266">
        <v>5.1929805290357178E-2</v>
      </c>
      <c r="C341" s="267">
        <v>6.324773998201394E-2</v>
      </c>
      <c r="D341" s="326">
        <v>4.0932065897336507E-2</v>
      </c>
      <c r="E341" s="326">
        <v>8.5556188719057541E-2</v>
      </c>
      <c r="F341" s="326">
        <v>5.5657164716574302E-2</v>
      </c>
      <c r="G341" s="326">
        <v>3.8861612851867025E-2</v>
      </c>
      <c r="H341" s="327">
        <v>5.7363633413864003E-2</v>
      </c>
    </row>
    <row r="342" spans="1:11" s="488" customFormat="1" x14ac:dyDescent="0.2">
      <c r="A342" s="303" t="s">
        <v>1</v>
      </c>
      <c r="B342" s="270">
        <f t="shared" ref="B342:H342" si="79">B339/B338*100-100</f>
        <v>-1.253094059405953</v>
      </c>
      <c r="C342" s="271">
        <f t="shared" si="79"/>
        <v>-1.0961810466760937</v>
      </c>
      <c r="D342" s="271">
        <f t="shared" si="79"/>
        <v>1.964727722772281</v>
      </c>
      <c r="E342" s="271">
        <f t="shared" si="79"/>
        <v>1.3751375137513833</v>
      </c>
      <c r="F342" s="271">
        <f t="shared" si="79"/>
        <v>2.2277227722772324</v>
      </c>
      <c r="G342" s="271">
        <f t="shared" si="79"/>
        <v>1.3613861386138524</v>
      </c>
      <c r="H342" s="273">
        <f t="shared" si="79"/>
        <v>0.74257425742574412</v>
      </c>
    </row>
    <row r="343" spans="1:11" s="488" customFormat="1" ht="13.5" thickBot="1" x14ac:dyDescent="0.25">
      <c r="A343" s="226" t="s">
        <v>27</v>
      </c>
      <c r="B343" s="275">
        <f>B339-B326</f>
        <v>45.375</v>
      </c>
      <c r="C343" s="276">
        <f t="shared" ref="C343:H343" si="80">C339-C326</f>
        <v>25.089285714285779</v>
      </c>
      <c r="D343" s="276">
        <f t="shared" si="80"/>
        <v>43.125</v>
      </c>
      <c r="E343" s="276">
        <f t="shared" si="80"/>
        <v>34.126984126984098</v>
      </c>
      <c r="F343" s="276">
        <f t="shared" si="80"/>
        <v>136.25</v>
      </c>
      <c r="G343" s="276">
        <f t="shared" si="80"/>
        <v>-66.33333333333303</v>
      </c>
      <c r="H343" s="278">
        <f t="shared" si="80"/>
        <v>38.705882352940989</v>
      </c>
    </row>
    <row r="344" spans="1:11" s="488" customFormat="1" x14ac:dyDescent="0.2">
      <c r="A344" s="308" t="s">
        <v>52</v>
      </c>
      <c r="B344" s="280">
        <v>56</v>
      </c>
      <c r="C344" s="281">
        <v>55</v>
      </c>
      <c r="D344" s="281">
        <v>55</v>
      </c>
      <c r="E344" s="281">
        <v>17</v>
      </c>
      <c r="F344" s="281">
        <v>56</v>
      </c>
      <c r="G344" s="328">
        <v>54</v>
      </c>
      <c r="H344" s="329">
        <f>SUM(B344:G344)</f>
        <v>293</v>
      </c>
      <c r="I344" s="488" t="s">
        <v>56</v>
      </c>
      <c r="J344" s="330">
        <f>H331-H344</f>
        <v>3</v>
      </c>
      <c r="K344" s="331">
        <f>J344/H331</f>
        <v>1.0135135135135136E-2</v>
      </c>
    </row>
    <row r="345" spans="1:11" s="488" customFormat="1" x14ac:dyDescent="0.2">
      <c r="A345" s="308" t="s">
        <v>28</v>
      </c>
      <c r="B345" s="231">
        <v>130.5</v>
      </c>
      <c r="C345" s="289">
        <v>130</v>
      </c>
      <c r="D345" s="289">
        <v>129.5</v>
      </c>
      <c r="E345" s="289">
        <v>129.5</v>
      </c>
      <c r="F345" s="289">
        <v>129</v>
      </c>
      <c r="G345" s="289">
        <v>129.5</v>
      </c>
      <c r="H345" s="235"/>
      <c r="I345" s="488" t="s">
        <v>57</v>
      </c>
      <c r="J345" s="488">
        <v>128.13999999999999</v>
      </c>
    </row>
    <row r="346" spans="1:11" s="488" customFormat="1" ht="13.5" thickBot="1" x14ac:dyDescent="0.25">
      <c r="A346" s="311" t="s">
        <v>26</v>
      </c>
      <c r="B346" s="229">
        <f>B345-B332</f>
        <v>1.5</v>
      </c>
      <c r="C346" s="230">
        <f t="shared" ref="C346:G346" si="81">C345-C332</f>
        <v>1.5</v>
      </c>
      <c r="D346" s="230">
        <f t="shared" si="81"/>
        <v>1.5</v>
      </c>
      <c r="E346" s="230">
        <f t="shared" si="81"/>
        <v>1.5</v>
      </c>
      <c r="F346" s="230">
        <f t="shared" si="81"/>
        <v>1.5</v>
      </c>
      <c r="G346" s="230">
        <f t="shared" si="81"/>
        <v>2</v>
      </c>
      <c r="H346" s="236"/>
      <c r="I346" s="488" t="s">
        <v>26</v>
      </c>
      <c r="J346" s="488">
        <f>J345-J332</f>
        <v>1.7299999999999898</v>
      </c>
    </row>
    <row r="347" spans="1:11" x14ac:dyDescent="0.2">
      <c r="B347" s="288">
        <v>130.5</v>
      </c>
      <c r="C347" s="488"/>
      <c r="D347" s="488"/>
      <c r="E347" s="488"/>
      <c r="F347" s="488"/>
      <c r="G347" s="488"/>
    </row>
    <row r="348" spans="1:11" ht="13.5" thickBot="1" x14ac:dyDescent="0.25"/>
    <row r="349" spans="1:11" s="489" customFormat="1" ht="13.5" thickBot="1" x14ac:dyDescent="0.25">
      <c r="A349" s="295" t="s">
        <v>144</v>
      </c>
      <c r="B349" s="529" t="s">
        <v>53</v>
      </c>
      <c r="C349" s="530"/>
      <c r="D349" s="530"/>
      <c r="E349" s="530"/>
      <c r="F349" s="530"/>
      <c r="G349" s="531"/>
      <c r="H349" s="313" t="s">
        <v>0</v>
      </c>
    </row>
    <row r="350" spans="1:11" s="489" customFormat="1" x14ac:dyDescent="0.2">
      <c r="A350" s="226" t="s">
        <v>2</v>
      </c>
      <c r="B350" s="315">
        <v>1</v>
      </c>
      <c r="C350" s="238">
        <v>2</v>
      </c>
      <c r="D350" s="238">
        <v>3</v>
      </c>
      <c r="E350" s="238">
        <v>4</v>
      </c>
      <c r="F350" s="238">
        <v>5</v>
      </c>
      <c r="G350" s="238">
        <v>6</v>
      </c>
      <c r="H350" s="237"/>
    </row>
    <row r="351" spans="1:11" s="489" customFormat="1" x14ac:dyDescent="0.2">
      <c r="A351" s="301" t="s">
        <v>3</v>
      </c>
      <c r="B351" s="316">
        <v>4110</v>
      </c>
      <c r="C351" s="317">
        <v>4110</v>
      </c>
      <c r="D351" s="318">
        <v>4110</v>
      </c>
      <c r="E351" s="318">
        <v>4110</v>
      </c>
      <c r="F351" s="318">
        <v>4110</v>
      </c>
      <c r="G351" s="318">
        <v>4110</v>
      </c>
      <c r="H351" s="319">
        <v>4110</v>
      </c>
    </row>
    <row r="352" spans="1:11" s="489" customFormat="1" x14ac:dyDescent="0.2">
      <c r="A352" s="303" t="s">
        <v>6</v>
      </c>
      <c r="B352" s="320">
        <v>4073.3333333333335</v>
      </c>
      <c r="C352" s="321">
        <v>4206.4285714285716</v>
      </c>
      <c r="D352" s="321">
        <v>4235</v>
      </c>
      <c r="E352" s="321">
        <v>4332.8571428571431</v>
      </c>
      <c r="F352" s="321">
        <v>4303.125</v>
      </c>
      <c r="G352" s="321">
        <v>4198.4615384615381</v>
      </c>
      <c r="H352" s="261">
        <v>4215.1948051948048</v>
      </c>
    </row>
    <row r="353" spans="1:11" s="489" customFormat="1" x14ac:dyDescent="0.2">
      <c r="A353" s="226" t="s">
        <v>7</v>
      </c>
      <c r="B353" s="322">
        <v>100</v>
      </c>
      <c r="C353" s="323">
        <v>71.428571428571431</v>
      </c>
      <c r="D353" s="324">
        <v>100</v>
      </c>
      <c r="E353" s="324">
        <v>100</v>
      </c>
      <c r="F353" s="324">
        <v>93.75</v>
      </c>
      <c r="G353" s="324">
        <v>92.307692307692307</v>
      </c>
      <c r="H353" s="325">
        <v>89.610389610389603</v>
      </c>
    </row>
    <row r="354" spans="1:11" s="489" customFormat="1" x14ac:dyDescent="0.2">
      <c r="A354" s="226" t="s">
        <v>8</v>
      </c>
      <c r="B354" s="266">
        <v>2.952348112897581E-2</v>
      </c>
      <c r="C354" s="267">
        <v>8.1750396320873511E-2</v>
      </c>
      <c r="D354" s="326">
        <v>4.7259924487287816E-2</v>
      </c>
      <c r="E354" s="326">
        <v>4.4457845925098487E-2</v>
      </c>
      <c r="F354" s="326">
        <v>8.5538182480546121E-2</v>
      </c>
      <c r="G354" s="326">
        <v>4.6868545646953072E-2</v>
      </c>
      <c r="H354" s="327">
        <v>6.5199801970873175E-2</v>
      </c>
    </row>
    <row r="355" spans="1:11" s="489" customFormat="1" x14ac:dyDescent="0.2">
      <c r="A355" s="303" t="s">
        <v>1</v>
      </c>
      <c r="B355" s="270">
        <f t="shared" ref="B355:H355" si="82">B352/B351*100-100</f>
        <v>-0.89213300892131997</v>
      </c>
      <c r="C355" s="271">
        <f t="shared" si="82"/>
        <v>2.3461939520333743</v>
      </c>
      <c r="D355" s="271">
        <f t="shared" si="82"/>
        <v>3.0413625304136218</v>
      </c>
      <c r="E355" s="271">
        <f t="shared" si="82"/>
        <v>5.4223149113660156</v>
      </c>
      <c r="F355" s="271">
        <f t="shared" si="82"/>
        <v>4.698905109489047</v>
      </c>
      <c r="G355" s="271">
        <f t="shared" si="82"/>
        <v>2.1523488676773184</v>
      </c>
      <c r="H355" s="273">
        <f t="shared" si="82"/>
        <v>2.5594843113091201</v>
      </c>
    </row>
    <row r="356" spans="1:11" s="489" customFormat="1" ht="13.5" thickBot="1" x14ac:dyDescent="0.25">
      <c r="A356" s="226" t="s">
        <v>27</v>
      </c>
      <c r="B356" s="275">
        <f>B352-B339</f>
        <v>83.958333333333485</v>
      </c>
      <c r="C356" s="276">
        <f t="shared" ref="C356:H356" si="83">C352-C339</f>
        <v>210.71428571428578</v>
      </c>
      <c r="D356" s="276">
        <f t="shared" si="83"/>
        <v>115.625</v>
      </c>
      <c r="E356" s="276">
        <f t="shared" si="83"/>
        <v>237.30158730158746</v>
      </c>
      <c r="F356" s="276">
        <f t="shared" si="83"/>
        <v>173.125</v>
      </c>
      <c r="G356" s="276">
        <f t="shared" si="83"/>
        <v>103.46153846153811</v>
      </c>
      <c r="H356" s="278">
        <f t="shared" si="83"/>
        <v>145.19480519480476</v>
      </c>
    </row>
    <row r="357" spans="1:11" s="489" customFormat="1" x14ac:dyDescent="0.2">
      <c r="A357" s="308" t="s">
        <v>52</v>
      </c>
      <c r="B357" s="280">
        <v>56</v>
      </c>
      <c r="C357" s="281">
        <v>55</v>
      </c>
      <c r="D357" s="281">
        <v>53</v>
      </c>
      <c r="E357" s="281">
        <v>17</v>
      </c>
      <c r="F357" s="281">
        <v>56</v>
      </c>
      <c r="G357" s="328">
        <v>54</v>
      </c>
      <c r="H357" s="329">
        <f>SUM(B357:G357)</f>
        <v>291</v>
      </c>
      <c r="I357" s="489" t="s">
        <v>56</v>
      </c>
      <c r="J357" s="330">
        <f>H344-H357</f>
        <v>2</v>
      </c>
      <c r="K357" s="331">
        <f>J357/H344</f>
        <v>6.8259385665529011E-3</v>
      </c>
    </row>
    <row r="358" spans="1:11" s="489" customFormat="1" x14ac:dyDescent="0.2">
      <c r="A358" s="308" t="s">
        <v>28</v>
      </c>
      <c r="B358" s="231">
        <v>131.5</v>
      </c>
      <c r="C358" s="289">
        <v>131</v>
      </c>
      <c r="D358" s="289">
        <v>130.5</v>
      </c>
      <c r="E358" s="289">
        <v>130.5</v>
      </c>
      <c r="F358" s="289">
        <v>130</v>
      </c>
      <c r="G358" s="289">
        <v>130.5</v>
      </c>
      <c r="H358" s="235"/>
      <c r="I358" s="489" t="s">
        <v>57</v>
      </c>
      <c r="J358" s="489">
        <v>129.69</v>
      </c>
    </row>
    <row r="359" spans="1:11" s="489" customFormat="1" ht="13.5" thickBot="1" x14ac:dyDescent="0.25">
      <c r="A359" s="311" t="s">
        <v>26</v>
      </c>
      <c r="B359" s="229">
        <f>B358-B345</f>
        <v>1</v>
      </c>
      <c r="C359" s="230">
        <f t="shared" ref="C359:G359" si="84">C358-C345</f>
        <v>1</v>
      </c>
      <c r="D359" s="230">
        <f t="shared" si="84"/>
        <v>1</v>
      </c>
      <c r="E359" s="230">
        <f t="shared" si="84"/>
        <v>1</v>
      </c>
      <c r="F359" s="230">
        <f t="shared" si="84"/>
        <v>1</v>
      </c>
      <c r="G359" s="230">
        <f t="shared" si="84"/>
        <v>1</v>
      </c>
      <c r="H359" s="236"/>
      <c r="I359" s="489" t="s">
        <v>26</v>
      </c>
      <c r="J359" s="489">
        <f>J358-J345</f>
        <v>1.5500000000000114</v>
      </c>
    </row>
    <row r="361" spans="1:11" ht="13.5" thickBot="1" x14ac:dyDescent="0.25"/>
    <row r="362" spans="1:11" s="490" customFormat="1" ht="13.5" thickBot="1" x14ac:dyDescent="0.25">
      <c r="A362" s="295" t="s">
        <v>145</v>
      </c>
      <c r="B362" s="529" t="s">
        <v>53</v>
      </c>
      <c r="C362" s="530"/>
      <c r="D362" s="530"/>
      <c r="E362" s="530"/>
      <c r="F362" s="530"/>
      <c r="G362" s="531"/>
      <c r="H362" s="313" t="s">
        <v>0</v>
      </c>
    </row>
    <row r="363" spans="1:11" s="490" customFormat="1" x14ac:dyDescent="0.2">
      <c r="A363" s="226" t="s">
        <v>2</v>
      </c>
      <c r="B363" s="315">
        <v>1</v>
      </c>
      <c r="C363" s="238">
        <v>2</v>
      </c>
      <c r="D363" s="238">
        <v>3</v>
      </c>
      <c r="E363" s="238">
        <v>4</v>
      </c>
      <c r="F363" s="238">
        <v>5</v>
      </c>
      <c r="G363" s="238">
        <v>6</v>
      </c>
      <c r="H363" s="237"/>
    </row>
    <row r="364" spans="1:11" s="490" customFormat="1" x14ac:dyDescent="0.2">
      <c r="A364" s="301" t="s">
        <v>3</v>
      </c>
      <c r="B364" s="316">
        <v>4170</v>
      </c>
      <c r="C364" s="317">
        <v>4170</v>
      </c>
      <c r="D364" s="318">
        <v>4170</v>
      </c>
      <c r="E364" s="318">
        <v>4170</v>
      </c>
      <c r="F364" s="318">
        <v>4170</v>
      </c>
      <c r="G364" s="318">
        <v>4170</v>
      </c>
      <c r="H364" s="319">
        <v>4170</v>
      </c>
    </row>
    <row r="365" spans="1:11" s="490" customFormat="1" x14ac:dyDescent="0.2">
      <c r="A365" s="303" t="s">
        <v>6</v>
      </c>
      <c r="B365" s="320">
        <v>4324.666666666667</v>
      </c>
      <c r="C365" s="321">
        <v>4296.666666666667</v>
      </c>
      <c r="D365" s="321">
        <v>4235.333333333333</v>
      </c>
      <c r="E365" s="321">
        <v>4341.4285714285716</v>
      </c>
      <c r="F365" s="321">
        <v>4332.1428571428569</v>
      </c>
      <c r="G365" s="321">
        <v>4304.666666666667</v>
      </c>
      <c r="H365" s="261">
        <v>4301.9753086419751</v>
      </c>
    </row>
    <row r="366" spans="1:11" s="490" customFormat="1" x14ac:dyDescent="0.2">
      <c r="A366" s="226" t="s">
        <v>7</v>
      </c>
      <c r="B366" s="322">
        <v>80</v>
      </c>
      <c r="C366" s="323">
        <v>100</v>
      </c>
      <c r="D366" s="324">
        <v>93.333333333333329</v>
      </c>
      <c r="E366" s="324">
        <v>71.428571428571431</v>
      </c>
      <c r="F366" s="324">
        <v>92.857142857142861</v>
      </c>
      <c r="G366" s="324">
        <v>100</v>
      </c>
      <c r="H366" s="325">
        <v>91.358024691358025</v>
      </c>
    </row>
    <row r="367" spans="1:11" s="490" customFormat="1" x14ac:dyDescent="0.2">
      <c r="A367" s="226" t="s">
        <v>8</v>
      </c>
      <c r="B367" s="266">
        <v>6.8811623736706559E-2</v>
      </c>
      <c r="C367" s="267">
        <v>5.4995069876635799E-2</v>
      </c>
      <c r="D367" s="326">
        <v>5.0528535820480482E-2</v>
      </c>
      <c r="E367" s="326">
        <v>8.1067976969981567E-2</v>
      </c>
      <c r="F367" s="326">
        <v>5.4640151114882379E-2</v>
      </c>
      <c r="G367" s="326">
        <v>3.8358563848053556E-2</v>
      </c>
      <c r="H367" s="327">
        <v>5.7821596719332957E-2</v>
      </c>
    </row>
    <row r="368" spans="1:11" s="490" customFormat="1" x14ac:dyDescent="0.2">
      <c r="A368" s="303" t="s">
        <v>1</v>
      </c>
      <c r="B368" s="270">
        <f t="shared" ref="B368:H368" si="85">B365/B364*100-100</f>
        <v>3.7090327737809901</v>
      </c>
      <c r="C368" s="271">
        <f t="shared" si="85"/>
        <v>3.0375699440447761</v>
      </c>
      <c r="D368" s="271">
        <f t="shared" si="85"/>
        <v>1.5667466027178278</v>
      </c>
      <c r="E368" s="271">
        <f t="shared" si="85"/>
        <v>4.1109969167523133</v>
      </c>
      <c r="F368" s="271">
        <f t="shared" si="85"/>
        <v>3.8883179170948949</v>
      </c>
      <c r="G368" s="271">
        <f t="shared" si="85"/>
        <v>3.2294164668265495</v>
      </c>
      <c r="H368" s="273">
        <f t="shared" si="85"/>
        <v>3.1648755070017955</v>
      </c>
    </row>
    <row r="369" spans="1:12" s="490" customFormat="1" ht="13.5" thickBot="1" x14ac:dyDescent="0.25">
      <c r="A369" s="226" t="s">
        <v>27</v>
      </c>
      <c r="B369" s="275">
        <f>B365-B352</f>
        <v>251.33333333333348</v>
      </c>
      <c r="C369" s="276">
        <f t="shared" ref="C369:H369" si="86">C365-C352</f>
        <v>90.238095238095411</v>
      </c>
      <c r="D369" s="276">
        <f t="shared" si="86"/>
        <v>0.33333333333303017</v>
      </c>
      <c r="E369" s="276">
        <f t="shared" si="86"/>
        <v>8.5714285714284415</v>
      </c>
      <c r="F369" s="276">
        <f t="shared" si="86"/>
        <v>29.017857142856883</v>
      </c>
      <c r="G369" s="276">
        <f t="shared" si="86"/>
        <v>106.20512820512886</v>
      </c>
      <c r="H369" s="278">
        <f t="shared" si="86"/>
        <v>86.780503447170304</v>
      </c>
    </row>
    <row r="370" spans="1:12" s="490" customFormat="1" x14ac:dyDescent="0.2">
      <c r="A370" s="308" t="s">
        <v>52</v>
      </c>
      <c r="B370" s="280">
        <v>56</v>
      </c>
      <c r="C370" s="281">
        <v>55</v>
      </c>
      <c r="D370" s="281">
        <v>53</v>
      </c>
      <c r="E370" s="281">
        <v>17</v>
      </c>
      <c r="F370" s="281">
        <v>56</v>
      </c>
      <c r="G370" s="328">
        <v>54</v>
      </c>
      <c r="H370" s="329">
        <f>SUM(B370:G370)</f>
        <v>291</v>
      </c>
      <c r="I370" s="490" t="s">
        <v>56</v>
      </c>
      <c r="J370" s="330">
        <f>H357-H370</f>
        <v>0</v>
      </c>
      <c r="K370" s="331">
        <f>J370/H357</f>
        <v>0</v>
      </c>
    </row>
    <row r="371" spans="1:12" s="490" customFormat="1" x14ac:dyDescent="0.2">
      <c r="A371" s="308" t="s">
        <v>28</v>
      </c>
      <c r="B371" s="231">
        <v>132</v>
      </c>
      <c r="C371" s="289">
        <v>131.5</v>
      </c>
      <c r="D371" s="289">
        <v>131.5</v>
      </c>
      <c r="E371" s="289">
        <v>131.5</v>
      </c>
      <c r="F371" s="289">
        <v>131</v>
      </c>
      <c r="G371" s="289">
        <v>131</v>
      </c>
      <c r="H371" s="235"/>
      <c r="I371" s="490" t="s">
        <v>57</v>
      </c>
      <c r="J371" s="490">
        <v>130.63</v>
      </c>
    </row>
    <row r="372" spans="1:12" s="490" customFormat="1" ht="13.5" thickBot="1" x14ac:dyDescent="0.25">
      <c r="A372" s="311" t="s">
        <v>26</v>
      </c>
      <c r="B372" s="229">
        <f>B371-B358</f>
        <v>0.5</v>
      </c>
      <c r="C372" s="230">
        <f t="shared" ref="C372:G372" si="87">C371-C358</f>
        <v>0.5</v>
      </c>
      <c r="D372" s="230">
        <f t="shared" si="87"/>
        <v>1</v>
      </c>
      <c r="E372" s="230">
        <f t="shared" si="87"/>
        <v>1</v>
      </c>
      <c r="F372" s="230">
        <f t="shared" si="87"/>
        <v>1</v>
      </c>
      <c r="G372" s="230">
        <f t="shared" si="87"/>
        <v>0.5</v>
      </c>
      <c r="H372" s="236"/>
      <c r="I372" s="490" t="s">
        <v>26</v>
      </c>
      <c r="J372" s="490">
        <f>J371-J358</f>
        <v>0.93999999999999773</v>
      </c>
    </row>
    <row r="374" spans="1:12" ht="13.5" thickBot="1" x14ac:dyDescent="0.25"/>
    <row r="375" spans="1:12" s="491" customFormat="1" ht="13.5" thickBot="1" x14ac:dyDescent="0.25">
      <c r="A375" s="295" t="s">
        <v>146</v>
      </c>
      <c r="B375" s="529" t="s">
        <v>53</v>
      </c>
      <c r="C375" s="530"/>
      <c r="D375" s="530"/>
      <c r="E375" s="530"/>
      <c r="F375" s="530"/>
      <c r="G375" s="531"/>
      <c r="H375" s="313" t="s">
        <v>0</v>
      </c>
    </row>
    <row r="376" spans="1:12" s="491" customFormat="1" x14ac:dyDescent="0.2">
      <c r="A376" s="226" t="s">
        <v>2</v>
      </c>
      <c r="B376" s="315">
        <v>1</v>
      </c>
      <c r="C376" s="238">
        <v>2</v>
      </c>
      <c r="D376" s="238">
        <v>3</v>
      </c>
      <c r="E376" s="238">
        <v>4</v>
      </c>
      <c r="F376" s="238">
        <v>5</v>
      </c>
      <c r="G376" s="238">
        <v>6</v>
      </c>
      <c r="H376" s="237"/>
    </row>
    <row r="377" spans="1:12" s="491" customFormat="1" x14ac:dyDescent="0.2">
      <c r="A377" s="301" t="s">
        <v>3</v>
      </c>
      <c r="B377" s="316">
        <v>4220</v>
      </c>
      <c r="C377" s="317">
        <v>4220</v>
      </c>
      <c r="D377" s="318">
        <v>4220</v>
      </c>
      <c r="E377" s="318">
        <v>4220</v>
      </c>
      <c r="F377" s="318">
        <v>4220</v>
      </c>
      <c r="G377" s="318">
        <v>4220</v>
      </c>
      <c r="H377" s="319">
        <v>4220</v>
      </c>
    </row>
    <row r="378" spans="1:12" s="491" customFormat="1" x14ac:dyDescent="0.2">
      <c r="A378" s="303" t="s">
        <v>6</v>
      </c>
      <c r="B378" s="320">
        <v>4412.1428571428569</v>
      </c>
      <c r="C378" s="321">
        <v>4469.333333333333</v>
      </c>
      <c r="D378" s="321">
        <v>4312.666666666667</v>
      </c>
      <c r="E378" s="321">
        <v>4263.333333333333</v>
      </c>
      <c r="F378" s="321">
        <v>4553.75</v>
      </c>
      <c r="G378" s="321">
        <v>4385</v>
      </c>
      <c r="H378" s="261">
        <v>4415.8536585365855</v>
      </c>
    </row>
    <row r="379" spans="1:12" s="491" customFormat="1" x14ac:dyDescent="0.2">
      <c r="A379" s="226" t="s">
        <v>7</v>
      </c>
      <c r="B379" s="322">
        <v>85.714285714285708</v>
      </c>
      <c r="C379" s="323">
        <v>86.666666666666671</v>
      </c>
      <c r="D379" s="324">
        <v>93.333333333333329</v>
      </c>
      <c r="E379" s="324">
        <v>100</v>
      </c>
      <c r="F379" s="324">
        <v>81.25</v>
      </c>
      <c r="G379" s="324">
        <v>75</v>
      </c>
      <c r="H379" s="325">
        <v>82.926829268292678</v>
      </c>
    </row>
    <row r="380" spans="1:12" s="491" customFormat="1" x14ac:dyDescent="0.2">
      <c r="A380" s="226" t="s">
        <v>8</v>
      </c>
      <c r="B380" s="266">
        <v>6.8687729145385457E-2</v>
      </c>
      <c r="C380" s="267">
        <v>6.5071370360420253E-2</v>
      </c>
      <c r="D380" s="326">
        <v>5.7583923719169525E-2</v>
      </c>
      <c r="E380" s="326">
        <v>5.541843673704213E-2</v>
      </c>
      <c r="F380" s="326">
        <v>6.2878257704667068E-2</v>
      </c>
      <c r="G380" s="326">
        <v>8.1178333603618119E-2</v>
      </c>
      <c r="H380" s="327">
        <v>6.9913217986262141E-2</v>
      </c>
    </row>
    <row r="381" spans="1:12" s="491" customFormat="1" x14ac:dyDescent="0.2">
      <c r="A381" s="303" t="s">
        <v>1</v>
      </c>
      <c r="B381" s="270">
        <f t="shared" ref="B381:H381" si="88">B378/B377*100-100</f>
        <v>4.5531482735274125</v>
      </c>
      <c r="C381" s="271">
        <f t="shared" si="88"/>
        <v>5.9083728278041008</v>
      </c>
      <c r="D381" s="271">
        <f t="shared" si="88"/>
        <v>2.195892575039494</v>
      </c>
      <c r="E381" s="271">
        <f t="shared" si="88"/>
        <v>1.0268562401263779</v>
      </c>
      <c r="F381" s="271">
        <f t="shared" si="88"/>
        <v>7.9087677725118368</v>
      </c>
      <c r="G381" s="271">
        <f t="shared" si="88"/>
        <v>3.9099526066350734</v>
      </c>
      <c r="H381" s="273">
        <f t="shared" si="88"/>
        <v>4.6410819558432479</v>
      </c>
    </row>
    <row r="382" spans="1:12" s="491" customFormat="1" ht="13.5" thickBot="1" x14ac:dyDescent="0.25">
      <c r="A382" s="226" t="s">
        <v>27</v>
      </c>
      <c r="B382" s="275">
        <f>B378-B365</f>
        <v>87.476190476189913</v>
      </c>
      <c r="C382" s="276">
        <f t="shared" ref="C382:H382" si="89">C378-C365</f>
        <v>172.66666666666606</v>
      </c>
      <c r="D382" s="276">
        <f t="shared" si="89"/>
        <v>77.33333333333394</v>
      </c>
      <c r="E382" s="276">
        <f t="shared" si="89"/>
        <v>-78.095238095238528</v>
      </c>
      <c r="F382" s="276">
        <f t="shared" si="89"/>
        <v>221.60714285714312</v>
      </c>
      <c r="G382" s="276">
        <f t="shared" si="89"/>
        <v>80.33333333333303</v>
      </c>
      <c r="H382" s="278">
        <f t="shared" si="89"/>
        <v>113.87834989461044</v>
      </c>
    </row>
    <row r="383" spans="1:12" s="491" customFormat="1" x14ac:dyDescent="0.2">
      <c r="A383" s="308" t="s">
        <v>52</v>
      </c>
      <c r="B383" s="280">
        <v>56</v>
      </c>
      <c r="C383" s="281">
        <v>55</v>
      </c>
      <c r="D383" s="281">
        <v>53</v>
      </c>
      <c r="E383" s="281">
        <v>17</v>
      </c>
      <c r="F383" s="281">
        <v>56</v>
      </c>
      <c r="G383" s="328">
        <v>54</v>
      </c>
      <c r="H383" s="329">
        <f>SUM(B383:G383)</f>
        <v>291</v>
      </c>
      <c r="I383" s="491" t="s">
        <v>56</v>
      </c>
      <c r="J383" s="330">
        <f>H370-H383</f>
        <v>0</v>
      </c>
      <c r="K383" s="331">
        <f>J383/H370</f>
        <v>0</v>
      </c>
      <c r="L383" s="378" t="s">
        <v>147</v>
      </c>
    </row>
    <row r="384" spans="1:12" s="491" customFormat="1" x14ac:dyDescent="0.2">
      <c r="A384" s="308" t="s">
        <v>28</v>
      </c>
      <c r="B384" s="231">
        <v>132</v>
      </c>
      <c r="C384" s="289">
        <v>131.5</v>
      </c>
      <c r="D384" s="289">
        <v>131.5</v>
      </c>
      <c r="E384" s="289">
        <v>131.5</v>
      </c>
      <c r="F384" s="289">
        <v>131</v>
      </c>
      <c r="G384" s="289">
        <v>131</v>
      </c>
      <c r="H384" s="235"/>
      <c r="I384" s="491" t="s">
        <v>57</v>
      </c>
      <c r="J384" s="491">
        <v>131.37</v>
      </c>
    </row>
    <row r="385" spans="1:11" s="491" customFormat="1" ht="13.5" thickBot="1" x14ac:dyDescent="0.25">
      <c r="A385" s="311" t="s">
        <v>26</v>
      </c>
      <c r="B385" s="229">
        <f>B384-B371</f>
        <v>0</v>
      </c>
      <c r="C385" s="230">
        <f t="shared" ref="C385:G385" si="90">C384-C371</f>
        <v>0</v>
      </c>
      <c r="D385" s="230">
        <f t="shared" si="90"/>
        <v>0</v>
      </c>
      <c r="E385" s="230">
        <f t="shared" si="90"/>
        <v>0</v>
      </c>
      <c r="F385" s="230">
        <f t="shared" si="90"/>
        <v>0</v>
      </c>
      <c r="G385" s="230">
        <f t="shared" si="90"/>
        <v>0</v>
      </c>
      <c r="H385" s="236"/>
      <c r="I385" s="491" t="s">
        <v>26</v>
      </c>
      <c r="J385" s="491">
        <f>J384-J371</f>
        <v>0.74000000000000909</v>
      </c>
    </row>
    <row r="387" spans="1:11" ht="13.5" thickBot="1" x14ac:dyDescent="0.25"/>
    <row r="388" spans="1:11" ht="13.5" thickBot="1" x14ac:dyDescent="0.25">
      <c r="A388" s="295" t="s">
        <v>148</v>
      </c>
      <c r="B388" s="529" t="s">
        <v>53</v>
      </c>
      <c r="C388" s="530"/>
      <c r="D388" s="530"/>
      <c r="E388" s="530"/>
      <c r="F388" s="530"/>
      <c r="G388" s="531"/>
      <c r="H388" s="313" t="s">
        <v>0</v>
      </c>
      <c r="I388" s="492"/>
      <c r="J388" s="492"/>
      <c r="K388" s="492"/>
    </row>
    <row r="389" spans="1:11" x14ac:dyDescent="0.2">
      <c r="A389" s="226" t="s">
        <v>2</v>
      </c>
      <c r="B389" s="315">
        <v>1</v>
      </c>
      <c r="C389" s="238">
        <v>2</v>
      </c>
      <c r="D389" s="238">
        <v>3</v>
      </c>
      <c r="E389" s="238">
        <v>4</v>
      </c>
      <c r="F389" s="238">
        <v>5</v>
      </c>
      <c r="G389" s="238">
        <v>6</v>
      </c>
      <c r="H389" s="237"/>
      <c r="I389" s="492"/>
      <c r="J389" s="492"/>
      <c r="K389" s="492"/>
    </row>
    <row r="390" spans="1:11" x14ac:dyDescent="0.2">
      <c r="A390" s="301" t="s">
        <v>3</v>
      </c>
      <c r="B390" s="316">
        <v>4260</v>
      </c>
      <c r="C390" s="317">
        <v>4260</v>
      </c>
      <c r="D390" s="318">
        <v>4260</v>
      </c>
      <c r="E390" s="318">
        <v>4260</v>
      </c>
      <c r="F390" s="318">
        <v>4260</v>
      </c>
      <c r="G390" s="318">
        <v>4260</v>
      </c>
      <c r="H390" s="319">
        <v>4260</v>
      </c>
      <c r="I390" s="492"/>
      <c r="J390" s="492"/>
      <c r="K390" s="492"/>
    </row>
    <row r="391" spans="1:11" x14ac:dyDescent="0.2">
      <c r="A391" s="303" t="s">
        <v>6</v>
      </c>
      <c r="B391" s="320">
        <v>4149.333333333333</v>
      </c>
      <c r="C391" s="321">
        <v>4270.588235294118</v>
      </c>
      <c r="D391" s="321">
        <v>4355</v>
      </c>
      <c r="E391" s="321">
        <v>4148.5714285714284</v>
      </c>
      <c r="F391" s="321">
        <v>4359.375</v>
      </c>
      <c r="G391" s="321">
        <v>4390.666666666667</v>
      </c>
      <c r="H391" s="261">
        <v>4292.6744186046508</v>
      </c>
      <c r="I391" s="492"/>
      <c r="J391" s="492"/>
      <c r="K391" s="492"/>
    </row>
    <row r="392" spans="1:11" x14ac:dyDescent="0.2">
      <c r="A392" s="226" t="s">
        <v>7</v>
      </c>
      <c r="B392" s="322">
        <v>93.333333333333329</v>
      </c>
      <c r="C392" s="323">
        <v>82.352941176470594</v>
      </c>
      <c r="D392" s="324">
        <v>93.75</v>
      </c>
      <c r="E392" s="324">
        <v>100</v>
      </c>
      <c r="F392" s="324">
        <v>81.25</v>
      </c>
      <c r="G392" s="324">
        <v>86.666666666666671</v>
      </c>
      <c r="H392" s="325">
        <v>84.883720930232556</v>
      </c>
      <c r="I392" s="492"/>
      <c r="J392" s="492"/>
      <c r="K392" s="492"/>
    </row>
    <row r="393" spans="1:11" x14ac:dyDescent="0.2">
      <c r="A393" s="226" t="s">
        <v>8</v>
      </c>
      <c r="B393" s="266">
        <v>6.9099359281182937E-2</v>
      </c>
      <c r="C393" s="267">
        <v>6.9761726903997248E-2</v>
      </c>
      <c r="D393" s="326">
        <v>6.261124318914342E-2</v>
      </c>
      <c r="E393" s="326">
        <v>3.5154337866061321E-2</v>
      </c>
      <c r="F393" s="326">
        <v>6.8243577000526578E-2</v>
      </c>
      <c r="G393" s="326">
        <v>6.1897467101504011E-2</v>
      </c>
      <c r="H393" s="327">
        <v>6.8073775899769817E-2</v>
      </c>
      <c r="I393" s="492"/>
      <c r="J393" s="492"/>
      <c r="K393" s="492"/>
    </row>
    <row r="394" spans="1:11" x14ac:dyDescent="0.2">
      <c r="A394" s="303" t="s">
        <v>1</v>
      </c>
      <c r="B394" s="270">
        <f t="shared" ref="B394:H394" si="91">B391/B390*100-100</f>
        <v>-2.5978090766823243</v>
      </c>
      <c r="C394" s="271">
        <f t="shared" si="91"/>
        <v>0.24855012427507006</v>
      </c>
      <c r="D394" s="271">
        <f t="shared" si="91"/>
        <v>2.2300469483568008</v>
      </c>
      <c r="E394" s="271">
        <f t="shared" si="91"/>
        <v>-2.6156941649899466</v>
      </c>
      <c r="F394" s="271">
        <f t="shared" si="91"/>
        <v>2.332746478873247</v>
      </c>
      <c r="G394" s="271">
        <f t="shared" si="91"/>
        <v>3.067292644757444</v>
      </c>
      <c r="H394" s="273">
        <f t="shared" si="91"/>
        <v>0.76700513156457362</v>
      </c>
      <c r="I394" s="492"/>
      <c r="J394" s="492"/>
      <c r="K394" s="492"/>
    </row>
    <row r="395" spans="1:11" ht="13.5" thickBot="1" x14ac:dyDescent="0.25">
      <c r="A395" s="226" t="s">
        <v>27</v>
      </c>
      <c r="B395" s="275">
        <f>B391-B378</f>
        <v>-262.80952380952385</v>
      </c>
      <c r="C395" s="276">
        <f t="shared" ref="C395:H395" si="92">C391-C378</f>
        <v>-198.74509803921501</v>
      </c>
      <c r="D395" s="276">
        <f t="shared" si="92"/>
        <v>42.33333333333303</v>
      </c>
      <c r="E395" s="276">
        <f t="shared" si="92"/>
        <v>-114.76190476190459</v>
      </c>
      <c r="F395" s="276">
        <f t="shared" si="92"/>
        <v>-194.375</v>
      </c>
      <c r="G395" s="276">
        <f t="shared" si="92"/>
        <v>5.6666666666669698</v>
      </c>
      <c r="H395" s="278">
        <f t="shared" si="92"/>
        <v>-123.17923993193472</v>
      </c>
      <c r="I395" s="492"/>
      <c r="J395" s="492"/>
      <c r="K395" s="492"/>
    </row>
    <row r="396" spans="1:11" x14ac:dyDescent="0.2">
      <c r="A396" s="308" t="s">
        <v>52</v>
      </c>
      <c r="B396" s="280">
        <v>56</v>
      </c>
      <c r="C396" s="281">
        <v>55</v>
      </c>
      <c r="D396" s="281">
        <v>53</v>
      </c>
      <c r="E396" s="281">
        <v>17</v>
      </c>
      <c r="F396" s="281">
        <v>56</v>
      </c>
      <c r="G396" s="328">
        <v>54</v>
      </c>
      <c r="H396" s="329">
        <f>SUM(B396:G396)</f>
        <v>291</v>
      </c>
      <c r="I396" s="492" t="s">
        <v>56</v>
      </c>
      <c r="J396" s="330">
        <f>H383-H396</f>
        <v>0</v>
      </c>
      <c r="K396" s="331">
        <f>J396/H383</f>
        <v>0</v>
      </c>
    </row>
    <row r="397" spans="1:11" x14ac:dyDescent="0.2">
      <c r="A397" s="308" t="s">
        <v>28</v>
      </c>
      <c r="B397" s="231">
        <v>132</v>
      </c>
      <c r="C397" s="289">
        <v>131.5</v>
      </c>
      <c r="D397" s="289">
        <v>131.5</v>
      </c>
      <c r="E397" s="289">
        <v>131.5</v>
      </c>
      <c r="F397" s="289">
        <v>131</v>
      </c>
      <c r="G397" s="289">
        <v>131</v>
      </c>
      <c r="H397" s="235"/>
      <c r="I397" s="492" t="s">
        <v>57</v>
      </c>
      <c r="J397" s="492">
        <v>131.37</v>
      </c>
      <c r="K397" s="492"/>
    </row>
    <row r="398" spans="1:11" ht="13.5" thickBot="1" x14ac:dyDescent="0.25">
      <c r="A398" s="311" t="s">
        <v>26</v>
      </c>
      <c r="B398" s="229">
        <f>B397-B384</f>
        <v>0</v>
      </c>
      <c r="C398" s="230">
        <f t="shared" ref="C398:G398" si="93">C397-C384</f>
        <v>0</v>
      </c>
      <c r="D398" s="230">
        <f t="shared" si="93"/>
        <v>0</v>
      </c>
      <c r="E398" s="230">
        <f t="shared" si="93"/>
        <v>0</v>
      </c>
      <c r="F398" s="230">
        <f t="shared" si="93"/>
        <v>0</v>
      </c>
      <c r="G398" s="230">
        <f t="shared" si="93"/>
        <v>0</v>
      </c>
      <c r="H398" s="236"/>
      <c r="I398" s="492" t="s">
        <v>26</v>
      </c>
      <c r="J398" s="492">
        <f>J397-J384</f>
        <v>0</v>
      </c>
      <c r="K398" s="492"/>
    </row>
    <row r="400" spans="1:11" ht="13.5" thickBot="1" x14ac:dyDescent="0.25"/>
    <row r="401" spans="1:11" s="493" customFormat="1" ht="13.5" thickBot="1" x14ac:dyDescent="0.25">
      <c r="A401" s="295" t="s">
        <v>149</v>
      </c>
      <c r="B401" s="529" t="s">
        <v>53</v>
      </c>
      <c r="C401" s="530"/>
      <c r="D401" s="530"/>
      <c r="E401" s="530"/>
      <c r="F401" s="530"/>
      <c r="G401" s="531"/>
      <c r="H401" s="313" t="s">
        <v>0</v>
      </c>
    </row>
    <row r="402" spans="1:11" s="493" customFormat="1" x14ac:dyDescent="0.2">
      <c r="A402" s="226" t="s">
        <v>2</v>
      </c>
      <c r="B402" s="315">
        <v>1</v>
      </c>
      <c r="C402" s="238">
        <v>2</v>
      </c>
      <c r="D402" s="238">
        <v>3</v>
      </c>
      <c r="E402" s="238">
        <v>4</v>
      </c>
      <c r="F402" s="238">
        <v>5</v>
      </c>
      <c r="G402" s="238">
        <v>6</v>
      </c>
      <c r="H402" s="237"/>
    </row>
    <row r="403" spans="1:11" s="493" customFormat="1" x14ac:dyDescent="0.2">
      <c r="A403" s="301" t="s">
        <v>3</v>
      </c>
      <c r="B403" s="316">
        <v>4280</v>
      </c>
      <c r="C403" s="317">
        <v>4280</v>
      </c>
      <c r="D403" s="318">
        <v>4280</v>
      </c>
      <c r="E403" s="318">
        <v>4280</v>
      </c>
      <c r="F403" s="318">
        <v>4280</v>
      </c>
      <c r="G403" s="318">
        <v>4280</v>
      </c>
      <c r="H403" s="319">
        <v>4280</v>
      </c>
    </row>
    <row r="404" spans="1:11" s="493" customFormat="1" x14ac:dyDescent="0.2">
      <c r="A404" s="303" t="s">
        <v>6</v>
      </c>
      <c r="B404" s="320">
        <v>4449.333333333333</v>
      </c>
      <c r="C404" s="321">
        <v>4467.333333333333</v>
      </c>
      <c r="D404" s="321">
        <v>4497.1428571428569</v>
      </c>
      <c r="E404" s="321">
        <v>4400</v>
      </c>
      <c r="F404" s="321">
        <v>4631.333333333333</v>
      </c>
      <c r="G404" s="321">
        <v>4644.666666666667</v>
      </c>
      <c r="H404" s="261">
        <v>4534.8684210526317</v>
      </c>
    </row>
    <row r="405" spans="1:11" s="493" customFormat="1" x14ac:dyDescent="0.2">
      <c r="A405" s="226" t="s">
        <v>7</v>
      </c>
      <c r="B405" s="322">
        <v>93.333333333333329</v>
      </c>
      <c r="C405" s="323">
        <v>86.666666666666671</v>
      </c>
      <c r="D405" s="324">
        <v>92.857142857142861</v>
      </c>
      <c r="E405" s="324">
        <v>100</v>
      </c>
      <c r="F405" s="324">
        <v>93.333333333333329</v>
      </c>
      <c r="G405" s="324">
        <v>86.666666666666671</v>
      </c>
      <c r="H405" s="325">
        <v>88.15789473684211</v>
      </c>
    </row>
    <row r="406" spans="1:11" s="493" customFormat="1" x14ac:dyDescent="0.2">
      <c r="A406" s="226" t="s">
        <v>8</v>
      </c>
      <c r="B406" s="266">
        <v>5.9051791924605662E-2</v>
      </c>
      <c r="C406" s="267">
        <v>6.506970734359363E-2</v>
      </c>
      <c r="D406" s="326">
        <v>6.2676895678087416E-2</v>
      </c>
      <c r="E406" s="326">
        <v>9.0909090909090905E-3</v>
      </c>
      <c r="F406" s="326">
        <v>5.2546777498687046E-2</v>
      </c>
      <c r="G406" s="326">
        <v>5.9990604705446073E-2</v>
      </c>
      <c r="H406" s="327">
        <v>6.2094600860309837E-2</v>
      </c>
    </row>
    <row r="407" spans="1:11" s="493" customFormat="1" x14ac:dyDescent="0.2">
      <c r="A407" s="303" t="s">
        <v>1</v>
      </c>
      <c r="B407" s="270">
        <f t="shared" ref="B407:H407" si="94">B404/B403*100-100</f>
        <v>3.9563862928348783</v>
      </c>
      <c r="C407" s="271">
        <f t="shared" si="94"/>
        <v>4.3769470404984219</v>
      </c>
      <c r="D407" s="271">
        <f t="shared" si="94"/>
        <v>5.0734312416555412</v>
      </c>
      <c r="E407" s="271">
        <f t="shared" si="94"/>
        <v>2.803738317756995</v>
      </c>
      <c r="F407" s="271">
        <f t="shared" si="94"/>
        <v>8.2087227414330073</v>
      </c>
      <c r="G407" s="271">
        <f t="shared" si="94"/>
        <v>8.5202492211838177</v>
      </c>
      <c r="H407" s="273">
        <f t="shared" si="94"/>
        <v>5.9548696507624186</v>
      </c>
    </row>
    <row r="408" spans="1:11" s="493" customFormat="1" ht="13.5" thickBot="1" x14ac:dyDescent="0.25">
      <c r="A408" s="226" t="s">
        <v>27</v>
      </c>
      <c r="B408" s="275">
        <f>B404-B391</f>
        <v>300</v>
      </c>
      <c r="C408" s="276">
        <f t="shared" ref="C408:H408" si="95">C404-C391</f>
        <v>196.74509803921501</v>
      </c>
      <c r="D408" s="276">
        <f t="shared" si="95"/>
        <v>142.14285714285688</v>
      </c>
      <c r="E408" s="276">
        <f t="shared" si="95"/>
        <v>251.42857142857156</v>
      </c>
      <c r="F408" s="276">
        <f t="shared" si="95"/>
        <v>271.95833333333303</v>
      </c>
      <c r="G408" s="276">
        <f t="shared" si="95"/>
        <v>254</v>
      </c>
      <c r="H408" s="278">
        <f t="shared" si="95"/>
        <v>242.19400244798089</v>
      </c>
    </row>
    <row r="409" spans="1:11" s="493" customFormat="1" x14ac:dyDescent="0.2">
      <c r="A409" s="308" t="s">
        <v>52</v>
      </c>
      <c r="B409" s="280">
        <v>56</v>
      </c>
      <c r="C409" s="281">
        <v>55</v>
      </c>
      <c r="D409" s="281">
        <v>53</v>
      </c>
      <c r="E409" s="281">
        <v>16</v>
      </c>
      <c r="F409" s="281">
        <v>56</v>
      </c>
      <c r="G409" s="328">
        <v>54</v>
      </c>
      <c r="H409" s="329">
        <f>SUM(B409:G409)</f>
        <v>290</v>
      </c>
      <c r="I409" s="493" t="s">
        <v>56</v>
      </c>
      <c r="J409" s="330">
        <f>H396-H409</f>
        <v>1</v>
      </c>
      <c r="K409" s="331">
        <f>J409/H396</f>
        <v>3.4364261168384879E-3</v>
      </c>
    </row>
    <row r="410" spans="1:11" s="493" customFormat="1" x14ac:dyDescent="0.2">
      <c r="A410" s="308" t="s">
        <v>28</v>
      </c>
      <c r="B410" s="231">
        <v>132</v>
      </c>
      <c r="C410" s="289">
        <v>131.5</v>
      </c>
      <c r="D410" s="289">
        <v>131.5</v>
      </c>
      <c r="E410" s="289">
        <v>131.5</v>
      </c>
      <c r="F410" s="289">
        <v>131</v>
      </c>
      <c r="G410" s="289">
        <v>131</v>
      </c>
      <c r="H410" s="235"/>
      <c r="I410" s="493" t="s">
        <v>57</v>
      </c>
      <c r="J410" s="493">
        <v>131.37</v>
      </c>
    </row>
    <row r="411" spans="1:11" s="493" customFormat="1" ht="13.5" thickBot="1" x14ac:dyDescent="0.25">
      <c r="A411" s="311" t="s">
        <v>26</v>
      </c>
      <c r="B411" s="229">
        <f>B410-B397</f>
        <v>0</v>
      </c>
      <c r="C411" s="230">
        <f t="shared" ref="C411:G411" si="96">C410-C397</f>
        <v>0</v>
      </c>
      <c r="D411" s="230">
        <f t="shared" si="96"/>
        <v>0</v>
      </c>
      <c r="E411" s="230">
        <f t="shared" si="96"/>
        <v>0</v>
      </c>
      <c r="F411" s="230">
        <f t="shared" si="96"/>
        <v>0</v>
      </c>
      <c r="G411" s="230">
        <f t="shared" si="96"/>
        <v>0</v>
      </c>
      <c r="H411" s="236"/>
      <c r="I411" s="493" t="s">
        <v>26</v>
      </c>
      <c r="J411" s="493">
        <f>J410-J397</f>
        <v>0</v>
      </c>
    </row>
    <row r="413" spans="1:11" ht="13.5" thickBot="1" x14ac:dyDescent="0.25"/>
    <row r="414" spans="1:11" ht="13.5" thickBot="1" x14ac:dyDescent="0.25">
      <c r="A414" s="295" t="s">
        <v>151</v>
      </c>
      <c r="B414" s="529" t="s">
        <v>53</v>
      </c>
      <c r="C414" s="530"/>
      <c r="D414" s="530"/>
      <c r="E414" s="530"/>
      <c r="F414" s="530"/>
      <c r="G414" s="531"/>
      <c r="H414" s="313" t="s">
        <v>0</v>
      </c>
      <c r="I414" s="494"/>
      <c r="J414" s="494"/>
      <c r="K414" s="494"/>
    </row>
    <row r="415" spans="1:11" x14ac:dyDescent="0.2">
      <c r="A415" s="226" t="s">
        <v>2</v>
      </c>
      <c r="B415" s="315">
        <v>1</v>
      </c>
      <c r="C415" s="238">
        <v>2</v>
      </c>
      <c r="D415" s="238">
        <v>3</v>
      </c>
      <c r="E415" s="238">
        <v>4</v>
      </c>
      <c r="F415" s="238">
        <v>5</v>
      </c>
      <c r="G415" s="238">
        <v>6</v>
      </c>
      <c r="H415" s="237"/>
      <c r="I415" s="494"/>
      <c r="J415" s="494"/>
      <c r="K415" s="494"/>
    </row>
    <row r="416" spans="1:11" x14ac:dyDescent="0.2">
      <c r="A416" s="301" t="s">
        <v>3</v>
      </c>
      <c r="B416" s="316">
        <v>4300</v>
      </c>
      <c r="C416" s="317">
        <v>4300</v>
      </c>
      <c r="D416" s="318">
        <v>4300</v>
      </c>
      <c r="E416" s="318">
        <v>4300</v>
      </c>
      <c r="F416" s="318">
        <v>4300</v>
      </c>
      <c r="G416" s="318">
        <v>4300</v>
      </c>
      <c r="H416" s="319">
        <v>4300</v>
      </c>
      <c r="I416" s="494"/>
      <c r="J416" s="494"/>
      <c r="K416" s="494"/>
    </row>
    <row r="417" spans="1:11" x14ac:dyDescent="0.2">
      <c r="A417" s="303" t="s">
        <v>6</v>
      </c>
      <c r="B417" s="320">
        <v>4475.625</v>
      </c>
      <c r="C417" s="321">
        <v>4630</v>
      </c>
      <c r="D417" s="321">
        <v>4648</v>
      </c>
      <c r="E417" s="321">
        <v>4500</v>
      </c>
      <c r="F417" s="321">
        <v>4770.625</v>
      </c>
      <c r="G417" s="321">
        <v>4654.375</v>
      </c>
      <c r="H417" s="261">
        <v>4625.9523809523807</v>
      </c>
      <c r="I417" s="494"/>
      <c r="J417" s="494"/>
      <c r="K417" s="494"/>
    </row>
    <row r="418" spans="1:11" x14ac:dyDescent="0.2">
      <c r="A418" s="226" t="s">
        <v>7</v>
      </c>
      <c r="B418" s="322">
        <v>81.25</v>
      </c>
      <c r="C418" s="323">
        <v>93.333333333333329</v>
      </c>
      <c r="D418" s="324">
        <v>80</v>
      </c>
      <c r="E418" s="324">
        <v>83.333333333333329</v>
      </c>
      <c r="F418" s="324">
        <v>68.75</v>
      </c>
      <c r="G418" s="324">
        <v>81.25</v>
      </c>
      <c r="H418" s="325">
        <v>80.952380952380949</v>
      </c>
      <c r="I418" s="494"/>
      <c r="J418" s="494"/>
      <c r="K418" s="494"/>
    </row>
    <row r="419" spans="1:11" x14ac:dyDescent="0.2">
      <c r="A419" s="226" t="s">
        <v>8</v>
      </c>
      <c r="B419" s="266">
        <v>7.9921898378057327E-2</v>
      </c>
      <c r="C419" s="267">
        <v>5.3098375793932603E-2</v>
      </c>
      <c r="D419" s="326">
        <v>8.9317937213992865E-2</v>
      </c>
      <c r="E419" s="326">
        <v>7.9359576528805112E-2</v>
      </c>
      <c r="F419" s="326">
        <v>8.2530844373589249E-2</v>
      </c>
      <c r="G419" s="326">
        <v>6.778461613901747E-2</v>
      </c>
      <c r="H419" s="327">
        <v>7.8896761960667153E-2</v>
      </c>
      <c r="I419" s="494"/>
      <c r="J419" s="494"/>
      <c r="K419" s="494"/>
    </row>
    <row r="420" spans="1:11" x14ac:dyDescent="0.2">
      <c r="A420" s="303" t="s">
        <v>1</v>
      </c>
      <c r="B420" s="270">
        <f t="shared" ref="B420:H420" si="97">B417/B416*100-100</f>
        <v>4.0843023255813904</v>
      </c>
      <c r="C420" s="271">
        <f t="shared" si="97"/>
        <v>7.6744186046511658</v>
      </c>
      <c r="D420" s="271">
        <f t="shared" si="97"/>
        <v>8.0930232558139608</v>
      </c>
      <c r="E420" s="271">
        <f t="shared" si="97"/>
        <v>4.6511627906976827</v>
      </c>
      <c r="F420" s="271">
        <f t="shared" si="97"/>
        <v>10.944767441860463</v>
      </c>
      <c r="G420" s="271">
        <f t="shared" si="97"/>
        <v>8.2412790697674438</v>
      </c>
      <c r="H420" s="273">
        <f t="shared" si="97"/>
        <v>7.5802879291251344</v>
      </c>
      <c r="I420" s="494"/>
      <c r="J420" s="494"/>
      <c r="K420" s="494"/>
    </row>
    <row r="421" spans="1:11" ht="13.5" thickBot="1" x14ac:dyDescent="0.25">
      <c r="A421" s="226" t="s">
        <v>27</v>
      </c>
      <c r="B421" s="275">
        <f>B417-B404</f>
        <v>26.29166666666697</v>
      </c>
      <c r="C421" s="276">
        <f t="shared" ref="C421:H421" si="98">C417-C404</f>
        <v>162.66666666666697</v>
      </c>
      <c r="D421" s="276">
        <f t="shared" si="98"/>
        <v>150.85714285714312</v>
      </c>
      <c r="E421" s="276">
        <f t="shared" si="98"/>
        <v>100</v>
      </c>
      <c r="F421" s="276">
        <f t="shared" si="98"/>
        <v>139.29166666666697</v>
      </c>
      <c r="G421" s="276">
        <f t="shared" si="98"/>
        <v>9.7083333333330302</v>
      </c>
      <c r="H421" s="278">
        <f t="shared" si="98"/>
        <v>91.083959899749061</v>
      </c>
      <c r="I421" s="494"/>
      <c r="J421" s="494"/>
      <c r="K421" s="494"/>
    </row>
    <row r="422" spans="1:11" x14ac:dyDescent="0.2">
      <c r="A422" s="308" t="s">
        <v>52</v>
      </c>
      <c r="B422" s="280">
        <v>56</v>
      </c>
      <c r="C422" s="281">
        <v>55</v>
      </c>
      <c r="D422" s="281">
        <v>53</v>
      </c>
      <c r="E422" s="281">
        <v>16</v>
      </c>
      <c r="F422" s="281">
        <v>55</v>
      </c>
      <c r="G422" s="328">
        <v>54</v>
      </c>
      <c r="H422" s="329">
        <f>SUM(B422:G422)</f>
        <v>289</v>
      </c>
      <c r="I422" s="494" t="s">
        <v>56</v>
      </c>
      <c r="J422" s="330">
        <f>H409-H422</f>
        <v>1</v>
      </c>
      <c r="K422" s="331">
        <f>J422/H409</f>
        <v>3.4482758620689655E-3</v>
      </c>
    </row>
    <row r="423" spans="1:11" x14ac:dyDescent="0.2">
      <c r="A423" s="308" t="s">
        <v>28</v>
      </c>
      <c r="B423" s="231">
        <v>132.5</v>
      </c>
      <c r="C423" s="289">
        <v>132</v>
      </c>
      <c r="D423" s="289">
        <v>132</v>
      </c>
      <c r="E423" s="289">
        <v>132.5</v>
      </c>
      <c r="F423" s="289">
        <v>131.5</v>
      </c>
      <c r="G423" s="289">
        <v>131.5</v>
      </c>
      <c r="H423" s="235"/>
      <c r="I423" s="494" t="s">
        <v>57</v>
      </c>
      <c r="J423" s="494">
        <v>131.43</v>
      </c>
      <c r="K423" s="494"/>
    </row>
    <row r="424" spans="1:11" ht="13.5" thickBot="1" x14ac:dyDescent="0.25">
      <c r="A424" s="311" t="s">
        <v>26</v>
      </c>
      <c r="B424" s="229">
        <f>B423-B410</f>
        <v>0.5</v>
      </c>
      <c r="C424" s="230">
        <f t="shared" ref="C424:G424" si="99">C423-C410</f>
        <v>0.5</v>
      </c>
      <c r="D424" s="230">
        <f t="shared" si="99"/>
        <v>0.5</v>
      </c>
      <c r="E424" s="230">
        <f t="shared" si="99"/>
        <v>1</v>
      </c>
      <c r="F424" s="230">
        <f t="shared" si="99"/>
        <v>0.5</v>
      </c>
      <c r="G424" s="230">
        <f t="shared" si="99"/>
        <v>0.5</v>
      </c>
      <c r="H424" s="236"/>
      <c r="I424" s="494" t="s">
        <v>26</v>
      </c>
      <c r="J424" s="494">
        <f>J423-J410</f>
        <v>6.0000000000002274E-2</v>
      </c>
      <c r="K424" s="494"/>
    </row>
    <row r="425" spans="1:11" x14ac:dyDescent="0.2">
      <c r="B425" s="288">
        <v>132.5</v>
      </c>
      <c r="C425" s="495">
        <v>132</v>
      </c>
      <c r="D425" s="495">
        <v>132</v>
      </c>
      <c r="E425" s="495"/>
      <c r="F425" s="495"/>
      <c r="G425" s="495"/>
    </row>
    <row r="426" spans="1:11" ht="13.5" thickBot="1" x14ac:dyDescent="0.25"/>
    <row r="427" spans="1:11" s="497" customFormat="1" ht="13.5" thickBot="1" x14ac:dyDescent="0.25">
      <c r="A427" s="295" t="s">
        <v>154</v>
      </c>
      <c r="B427" s="529" t="s">
        <v>53</v>
      </c>
      <c r="C427" s="530"/>
      <c r="D427" s="530"/>
      <c r="E427" s="530"/>
      <c r="F427" s="530"/>
      <c r="G427" s="531"/>
      <c r="H427" s="313" t="s">
        <v>0</v>
      </c>
    </row>
    <row r="428" spans="1:11" s="497" customFormat="1" x14ac:dyDescent="0.2">
      <c r="A428" s="226" t="s">
        <v>2</v>
      </c>
      <c r="B428" s="315">
        <v>1</v>
      </c>
      <c r="C428" s="238">
        <v>2</v>
      </c>
      <c r="D428" s="238">
        <v>3</v>
      </c>
      <c r="E428" s="238">
        <v>4</v>
      </c>
      <c r="F428" s="238">
        <v>5</v>
      </c>
      <c r="G428" s="238">
        <v>6</v>
      </c>
      <c r="H428" s="237"/>
    </row>
    <row r="429" spans="1:11" s="497" customFormat="1" x14ac:dyDescent="0.2">
      <c r="A429" s="301" t="s">
        <v>3</v>
      </c>
      <c r="B429" s="316">
        <v>4320</v>
      </c>
      <c r="C429" s="317">
        <v>4320</v>
      </c>
      <c r="D429" s="318">
        <v>4320</v>
      </c>
      <c r="E429" s="318">
        <v>4320</v>
      </c>
      <c r="F429" s="318">
        <v>4320</v>
      </c>
      <c r="G429" s="318">
        <v>4320</v>
      </c>
      <c r="H429" s="319">
        <v>4320</v>
      </c>
    </row>
    <row r="430" spans="1:11" s="497" customFormat="1" x14ac:dyDescent="0.2">
      <c r="A430" s="303" t="s">
        <v>6</v>
      </c>
      <c r="B430" s="320">
        <v>4496.875</v>
      </c>
      <c r="C430" s="321">
        <v>4800.666666666667</v>
      </c>
      <c r="D430" s="321">
        <v>4480.666666666667</v>
      </c>
      <c r="E430" s="321">
        <v>4282.2222222222226</v>
      </c>
      <c r="F430" s="321">
        <v>4886.666666666667</v>
      </c>
      <c r="G430" s="321">
        <v>4687.1428571428569</v>
      </c>
      <c r="H430" s="261">
        <v>4626.5476190476193</v>
      </c>
    </row>
    <row r="431" spans="1:11" s="497" customFormat="1" x14ac:dyDescent="0.2">
      <c r="A431" s="226" t="s">
        <v>7</v>
      </c>
      <c r="B431" s="322">
        <v>81.25</v>
      </c>
      <c r="C431" s="323">
        <v>73.333333333333329</v>
      </c>
      <c r="D431" s="324">
        <v>86.666666666666671</v>
      </c>
      <c r="E431" s="324">
        <v>88.888888888888886</v>
      </c>
      <c r="F431" s="324">
        <v>80</v>
      </c>
      <c r="G431" s="324">
        <v>78.571428571428569</v>
      </c>
      <c r="H431" s="325">
        <v>77.38095238095238</v>
      </c>
    </row>
    <row r="432" spans="1:11" s="497" customFormat="1" x14ac:dyDescent="0.2">
      <c r="A432" s="226" t="s">
        <v>8</v>
      </c>
      <c r="B432" s="266">
        <v>7.3815645316788331E-2</v>
      </c>
      <c r="C432" s="267">
        <v>6.6594308883204667E-2</v>
      </c>
      <c r="D432" s="326">
        <v>6.8297136405663941E-2</v>
      </c>
      <c r="E432" s="326">
        <v>6.8798395097774828E-2</v>
      </c>
      <c r="F432" s="326">
        <v>6.947133713477302E-2</v>
      </c>
      <c r="G432" s="326">
        <v>6.7997145045979118E-2</v>
      </c>
      <c r="H432" s="327">
        <v>8.1042288945478991E-2</v>
      </c>
    </row>
    <row r="433" spans="1:11" s="497" customFormat="1" x14ac:dyDescent="0.2">
      <c r="A433" s="303" t="s">
        <v>1</v>
      </c>
      <c r="B433" s="270">
        <f t="shared" ref="B433:H433" si="100">B430/B429*100-100</f>
        <v>4.0943287037036953</v>
      </c>
      <c r="C433" s="271">
        <f t="shared" si="100"/>
        <v>11.126543209876559</v>
      </c>
      <c r="D433" s="271">
        <f t="shared" si="100"/>
        <v>3.7191358024691397</v>
      </c>
      <c r="E433" s="271">
        <f t="shared" si="100"/>
        <v>-0.87448559670781378</v>
      </c>
      <c r="F433" s="271">
        <f t="shared" si="100"/>
        <v>13.117283950617292</v>
      </c>
      <c r="G433" s="271">
        <f t="shared" si="100"/>
        <v>8.4986772486772395</v>
      </c>
      <c r="H433" s="273">
        <f t="shared" si="100"/>
        <v>7.0960097001763671</v>
      </c>
    </row>
    <row r="434" spans="1:11" s="497" customFormat="1" ht="13.5" thickBot="1" x14ac:dyDescent="0.25">
      <c r="A434" s="226" t="s">
        <v>27</v>
      </c>
      <c r="B434" s="275">
        <f>B430-B417</f>
        <v>21.25</v>
      </c>
      <c r="C434" s="276">
        <f t="shared" ref="C434:H434" si="101">C430-C417</f>
        <v>170.66666666666697</v>
      </c>
      <c r="D434" s="276">
        <f t="shared" si="101"/>
        <v>-167.33333333333303</v>
      </c>
      <c r="E434" s="276">
        <f t="shared" si="101"/>
        <v>-217.77777777777737</v>
      </c>
      <c r="F434" s="276">
        <f t="shared" si="101"/>
        <v>116.04166666666697</v>
      </c>
      <c r="G434" s="276">
        <f t="shared" si="101"/>
        <v>32.767857142856883</v>
      </c>
      <c r="H434" s="278">
        <f t="shared" si="101"/>
        <v>0.59523809523852833</v>
      </c>
    </row>
    <row r="435" spans="1:11" s="497" customFormat="1" x14ac:dyDescent="0.2">
      <c r="A435" s="308" t="s">
        <v>52</v>
      </c>
      <c r="B435" s="280">
        <v>56</v>
      </c>
      <c r="C435" s="281">
        <v>55</v>
      </c>
      <c r="D435" s="281">
        <v>52</v>
      </c>
      <c r="E435" s="281">
        <v>16</v>
      </c>
      <c r="F435" s="281">
        <v>55</v>
      </c>
      <c r="G435" s="328">
        <v>53</v>
      </c>
      <c r="H435" s="329">
        <f>SUM(B435:G435)</f>
        <v>287</v>
      </c>
      <c r="I435" s="497" t="s">
        <v>56</v>
      </c>
      <c r="J435" s="330">
        <f>H422-H435</f>
        <v>2</v>
      </c>
      <c r="K435" s="331">
        <f>J435/H422</f>
        <v>6.920415224913495E-3</v>
      </c>
    </row>
    <row r="436" spans="1:11" s="497" customFormat="1" x14ac:dyDescent="0.2">
      <c r="A436" s="308" t="s">
        <v>28</v>
      </c>
      <c r="B436" s="231">
        <v>132.5</v>
      </c>
      <c r="C436" s="289">
        <v>132</v>
      </c>
      <c r="D436" s="289">
        <v>132</v>
      </c>
      <c r="E436" s="289">
        <v>132.5</v>
      </c>
      <c r="F436" s="289">
        <v>131.5</v>
      </c>
      <c r="G436" s="289">
        <v>131.5</v>
      </c>
      <c r="H436" s="235"/>
      <c r="I436" s="497" t="s">
        <v>57</v>
      </c>
      <c r="J436" s="497">
        <v>131.88</v>
      </c>
    </row>
    <row r="437" spans="1:11" s="497" customFormat="1" ht="13.5" thickBot="1" x14ac:dyDescent="0.25">
      <c r="A437" s="311" t="s">
        <v>26</v>
      </c>
      <c r="B437" s="229">
        <f>B436-B423</f>
        <v>0</v>
      </c>
      <c r="C437" s="230">
        <f t="shared" ref="C437:G437" si="102">C436-C423</f>
        <v>0</v>
      </c>
      <c r="D437" s="230">
        <f t="shared" si="102"/>
        <v>0</v>
      </c>
      <c r="E437" s="230">
        <f t="shared" si="102"/>
        <v>0</v>
      </c>
      <c r="F437" s="230">
        <f t="shared" si="102"/>
        <v>0</v>
      </c>
      <c r="G437" s="230">
        <f t="shared" si="102"/>
        <v>0</v>
      </c>
      <c r="H437" s="236"/>
      <c r="I437" s="497" t="s">
        <v>26</v>
      </c>
      <c r="J437" s="497">
        <f>J436-J423</f>
        <v>0.44999999999998863</v>
      </c>
    </row>
    <row r="439" spans="1:11" ht="13.5" thickBot="1" x14ac:dyDescent="0.25"/>
    <row r="440" spans="1:11" s="498" customFormat="1" ht="13.5" thickBot="1" x14ac:dyDescent="0.25">
      <c r="A440" s="295" t="s">
        <v>155</v>
      </c>
      <c r="B440" s="529" t="s">
        <v>53</v>
      </c>
      <c r="C440" s="530"/>
      <c r="D440" s="530"/>
      <c r="E440" s="530"/>
      <c r="F440" s="530"/>
      <c r="G440" s="531"/>
      <c r="H440" s="313" t="s">
        <v>0</v>
      </c>
    </row>
    <row r="441" spans="1:11" s="498" customFormat="1" x14ac:dyDescent="0.2">
      <c r="A441" s="226" t="s">
        <v>2</v>
      </c>
      <c r="B441" s="315">
        <v>1</v>
      </c>
      <c r="C441" s="238">
        <v>2</v>
      </c>
      <c r="D441" s="238">
        <v>3</v>
      </c>
      <c r="E441" s="238">
        <v>4</v>
      </c>
      <c r="F441" s="238">
        <v>5</v>
      </c>
      <c r="G441" s="238">
        <v>6</v>
      </c>
      <c r="H441" s="237"/>
    </row>
    <row r="442" spans="1:11" s="498" customFormat="1" x14ac:dyDescent="0.2">
      <c r="A442" s="301" t="s">
        <v>3</v>
      </c>
      <c r="B442" s="316">
        <v>4340</v>
      </c>
      <c r="C442" s="317">
        <v>4340</v>
      </c>
      <c r="D442" s="318">
        <v>4340</v>
      </c>
      <c r="E442" s="318">
        <v>4340</v>
      </c>
      <c r="F442" s="318">
        <v>4340</v>
      </c>
      <c r="G442" s="318">
        <v>4340</v>
      </c>
      <c r="H442" s="319">
        <v>4340</v>
      </c>
    </row>
    <row r="443" spans="1:11" s="498" customFormat="1" x14ac:dyDescent="0.2">
      <c r="A443" s="303" t="s">
        <v>6</v>
      </c>
      <c r="B443" s="320">
        <v>4732</v>
      </c>
      <c r="C443" s="321">
        <v>4655.333333333333</v>
      </c>
      <c r="D443" s="321">
        <v>4571.25</v>
      </c>
      <c r="E443" s="321">
        <v>4515</v>
      </c>
      <c r="F443" s="321">
        <v>4660.666666666667</v>
      </c>
      <c r="G443" s="321">
        <v>4766</v>
      </c>
      <c r="H443" s="261">
        <v>4660.3571428571431</v>
      </c>
    </row>
    <row r="444" spans="1:11" s="498" customFormat="1" x14ac:dyDescent="0.2">
      <c r="A444" s="226" t="s">
        <v>7</v>
      </c>
      <c r="B444" s="322">
        <v>100</v>
      </c>
      <c r="C444" s="323">
        <v>80</v>
      </c>
      <c r="D444" s="324">
        <v>62.5</v>
      </c>
      <c r="E444" s="324">
        <v>62.5</v>
      </c>
      <c r="F444" s="324">
        <v>93.333333333333329</v>
      </c>
      <c r="G444" s="324">
        <v>93.333333333333329</v>
      </c>
      <c r="H444" s="325">
        <v>82.142857142857139</v>
      </c>
    </row>
    <row r="445" spans="1:11" s="498" customFormat="1" x14ac:dyDescent="0.2">
      <c r="A445" s="226" t="s">
        <v>8</v>
      </c>
      <c r="B445" s="266">
        <v>6.3894925960847018E-2</v>
      </c>
      <c r="C445" s="267">
        <v>6.7166927064980564E-2</v>
      </c>
      <c r="D445" s="326">
        <v>9.7048682001561318E-2</v>
      </c>
      <c r="E445" s="326">
        <v>7.3549678482039124E-2</v>
      </c>
      <c r="F445" s="326">
        <v>5.1865746850811571E-2</v>
      </c>
      <c r="G445" s="326">
        <v>6.1027320040794725E-2</v>
      </c>
      <c r="H445" s="327">
        <v>7.237075062001555E-2</v>
      </c>
    </row>
    <row r="446" spans="1:11" s="498" customFormat="1" x14ac:dyDescent="0.2">
      <c r="A446" s="303" t="s">
        <v>1</v>
      </c>
      <c r="B446" s="270">
        <f t="shared" ref="B446:H446" si="103">B443/B442*100-100</f>
        <v>9.0322580645161281</v>
      </c>
      <c r="C446" s="271">
        <f t="shared" si="103"/>
        <v>7.2657450076804935</v>
      </c>
      <c r="D446" s="271">
        <f t="shared" si="103"/>
        <v>5.3283410138248826</v>
      </c>
      <c r="E446" s="271">
        <f t="shared" si="103"/>
        <v>4.0322580645161281</v>
      </c>
      <c r="F446" s="271">
        <f t="shared" si="103"/>
        <v>7.3886328725038481</v>
      </c>
      <c r="G446" s="271">
        <f t="shared" si="103"/>
        <v>9.8156682027649822</v>
      </c>
      <c r="H446" s="273">
        <f t="shared" si="103"/>
        <v>7.3815009874917763</v>
      </c>
    </row>
    <row r="447" spans="1:11" s="498" customFormat="1" ht="13.5" thickBot="1" x14ac:dyDescent="0.25">
      <c r="A447" s="226" t="s">
        <v>27</v>
      </c>
      <c r="B447" s="275">
        <f>B443-B430</f>
        <v>235.125</v>
      </c>
      <c r="C447" s="276">
        <f t="shared" ref="C447:H447" si="104">C443-C430</f>
        <v>-145.33333333333394</v>
      </c>
      <c r="D447" s="276">
        <f t="shared" si="104"/>
        <v>90.58333333333303</v>
      </c>
      <c r="E447" s="276">
        <f t="shared" si="104"/>
        <v>232.77777777777737</v>
      </c>
      <c r="F447" s="276">
        <f t="shared" si="104"/>
        <v>-226</v>
      </c>
      <c r="G447" s="276">
        <f t="shared" si="104"/>
        <v>78.857142857143117</v>
      </c>
      <c r="H447" s="278">
        <f t="shared" si="104"/>
        <v>33.809523809523853</v>
      </c>
    </row>
    <row r="448" spans="1:11" s="498" customFormat="1" x14ac:dyDescent="0.2">
      <c r="A448" s="308" t="s">
        <v>52</v>
      </c>
      <c r="B448" s="280">
        <v>55</v>
      </c>
      <c r="C448" s="281">
        <v>55</v>
      </c>
      <c r="D448" s="281">
        <v>52</v>
      </c>
      <c r="E448" s="281">
        <v>15</v>
      </c>
      <c r="F448" s="281">
        <v>55</v>
      </c>
      <c r="G448" s="328">
        <v>53</v>
      </c>
      <c r="H448" s="329">
        <f>SUM(B448:G448)</f>
        <v>285</v>
      </c>
      <c r="I448" s="498" t="s">
        <v>56</v>
      </c>
      <c r="J448" s="330">
        <f>H435-H448</f>
        <v>2</v>
      </c>
      <c r="K448" s="331">
        <f>J448/H435</f>
        <v>6.9686411149825784E-3</v>
      </c>
    </row>
    <row r="449" spans="1:12" s="498" customFormat="1" x14ac:dyDescent="0.2">
      <c r="A449" s="308" t="s">
        <v>28</v>
      </c>
      <c r="B449" s="231">
        <v>132.5</v>
      </c>
      <c r="C449" s="289">
        <v>132</v>
      </c>
      <c r="D449" s="289">
        <v>132</v>
      </c>
      <c r="E449" s="289">
        <v>132.5</v>
      </c>
      <c r="F449" s="289">
        <v>131.5</v>
      </c>
      <c r="G449" s="289">
        <v>131.5</v>
      </c>
      <c r="H449" s="235"/>
      <c r="I449" s="498" t="s">
        <v>57</v>
      </c>
      <c r="J449" s="498">
        <v>131.91</v>
      </c>
    </row>
    <row r="450" spans="1:12" s="498" customFormat="1" ht="13.5" thickBot="1" x14ac:dyDescent="0.25">
      <c r="A450" s="311" t="s">
        <v>26</v>
      </c>
      <c r="B450" s="229">
        <f>B449-B436</f>
        <v>0</v>
      </c>
      <c r="C450" s="230">
        <f t="shared" ref="C450:G450" si="105">C449-C436</f>
        <v>0</v>
      </c>
      <c r="D450" s="230">
        <f t="shared" si="105"/>
        <v>0</v>
      </c>
      <c r="E450" s="230">
        <f t="shared" si="105"/>
        <v>0</v>
      </c>
      <c r="F450" s="230">
        <f t="shared" si="105"/>
        <v>0</v>
      </c>
      <c r="G450" s="230">
        <f t="shared" si="105"/>
        <v>0</v>
      </c>
      <c r="H450" s="236"/>
      <c r="I450" s="498" t="s">
        <v>26</v>
      </c>
      <c r="J450" s="498">
        <f>J449-J436</f>
        <v>3.0000000000001137E-2</v>
      </c>
    </row>
    <row r="452" spans="1:12" ht="13.5" thickBot="1" x14ac:dyDescent="0.25"/>
    <row r="453" spans="1:12" s="499" customFormat="1" ht="13.5" thickBot="1" x14ac:dyDescent="0.25">
      <c r="A453" s="295" t="s">
        <v>156</v>
      </c>
      <c r="B453" s="529" t="s">
        <v>53</v>
      </c>
      <c r="C453" s="530"/>
      <c r="D453" s="530"/>
      <c r="E453" s="530"/>
      <c r="F453" s="530"/>
      <c r="G453" s="531"/>
      <c r="H453" s="313" t="s">
        <v>0</v>
      </c>
    </row>
    <row r="454" spans="1:12" s="499" customFormat="1" x14ac:dyDescent="0.2">
      <c r="A454" s="226" t="s">
        <v>2</v>
      </c>
      <c r="B454" s="315">
        <v>1</v>
      </c>
      <c r="C454" s="238">
        <v>2</v>
      </c>
      <c r="D454" s="238">
        <v>3</v>
      </c>
      <c r="E454" s="238">
        <v>4</v>
      </c>
      <c r="F454" s="238">
        <v>5</v>
      </c>
      <c r="G454" s="238">
        <v>6</v>
      </c>
      <c r="H454" s="237"/>
    </row>
    <row r="455" spans="1:12" s="499" customFormat="1" x14ac:dyDescent="0.2">
      <c r="A455" s="301" t="s">
        <v>3</v>
      </c>
      <c r="B455" s="316">
        <v>4360</v>
      </c>
      <c r="C455" s="317">
        <v>4360</v>
      </c>
      <c r="D455" s="318">
        <v>4360</v>
      </c>
      <c r="E455" s="318">
        <v>4360</v>
      </c>
      <c r="F455" s="318">
        <v>4360</v>
      </c>
      <c r="G455" s="318">
        <v>4360</v>
      </c>
      <c r="H455" s="319">
        <v>4360</v>
      </c>
    </row>
    <row r="456" spans="1:12" s="499" customFormat="1" x14ac:dyDescent="0.2">
      <c r="A456" s="303" t="s">
        <v>6</v>
      </c>
      <c r="B456" s="320">
        <v>4336.4285714285716</v>
      </c>
      <c r="C456" s="321">
        <v>4672</v>
      </c>
      <c r="D456" s="321">
        <v>4775</v>
      </c>
      <c r="E456" s="321">
        <v>4312.8571428571431</v>
      </c>
      <c r="F456" s="321">
        <v>4786.875</v>
      </c>
      <c r="G456" s="321">
        <v>5186</v>
      </c>
      <c r="H456" s="261">
        <v>4720</v>
      </c>
    </row>
    <row r="457" spans="1:12" s="499" customFormat="1" x14ac:dyDescent="0.2">
      <c r="A457" s="226" t="s">
        <v>7</v>
      </c>
      <c r="B457" s="322">
        <v>85.714285714285708</v>
      </c>
      <c r="C457" s="323">
        <v>86.666666666666671</v>
      </c>
      <c r="D457" s="324">
        <v>100</v>
      </c>
      <c r="E457" s="324">
        <v>100</v>
      </c>
      <c r="F457" s="324">
        <v>100</v>
      </c>
      <c r="G457" s="324">
        <v>100</v>
      </c>
      <c r="H457" s="325">
        <v>86.746987951807228</v>
      </c>
    </row>
    <row r="458" spans="1:12" s="499" customFormat="1" x14ac:dyDescent="0.2">
      <c r="A458" s="226" t="s">
        <v>8</v>
      </c>
      <c r="B458" s="266">
        <v>6.7629928387223925E-2</v>
      </c>
      <c r="C458" s="267">
        <v>6.1048382971943531E-2</v>
      </c>
      <c r="D458" s="326">
        <v>4.1963277297411263E-2</v>
      </c>
      <c r="E458" s="326">
        <v>5.79955445597592E-2</v>
      </c>
      <c r="F458" s="326">
        <v>2.5379096063861222E-2</v>
      </c>
      <c r="G458" s="326">
        <v>2.59068201849133E-2</v>
      </c>
      <c r="H458" s="327">
        <v>7.5868802205187255E-2</v>
      </c>
    </row>
    <row r="459" spans="1:12" s="499" customFormat="1" x14ac:dyDescent="0.2">
      <c r="A459" s="303" t="s">
        <v>1</v>
      </c>
      <c r="B459" s="270">
        <f t="shared" ref="B459:H459" si="106">B456/B455*100-100</f>
        <v>-0.54062909567495865</v>
      </c>
      <c r="C459" s="271">
        <f t="shared" si="106"/>
        <v>7.1559633027522977</v>
      </c>
      <c r="D459" s="271">
        <f t="shared" si="106"/>
        <v>9.518348623853214</v>
      </c>
      <c r="E459" s="271">
        <f t="shared" si="106"/>
        <v>-1.0812581913499315</v>
      </c>
      <c r="F459" s="271">
        <f t="shared" si="106"/>
        <v>9.7907110091743021</v>
      </c>
      <c r="G459" s="271">
        <f t="shared" si="106"/>
        <v>18.944954128440372</v>
      </c>
      <c r="H459" s="273">
        <f t="shared" si="106"/>
        <v>8.2568807339449535</v>
      </c>
    </row>
    <row r="460" spans="1:12" s="499" customFormat="1" ht="13.5" thickBot="1" x14ac:dyDescent="0.25">
      <c r="A460" s="226" t="s">
        <v>27</v>
      </c>
      <c r="B460" s="275">
        <f>B456-B443</f>
        <v>-395.57142857142844</v>
      </c>
      <c r="C460" s="276">
        <f t="shared" ref="C460:H460" si="107">C456-C443</f>
        <v>16.66666666666697</v>
      </c>
      <c r="D460" s="276">
        <f t="shared" si="107"/>
        <v>203.75</v>
      </c>
      <c r="E460" s="276">
        <f t="shared" si="107"/>
        <v>-202.14285714285688</v>
      </c>
      <c r="F460" s="276">
        <f t="shared" si="107"/>
        <v>126.20833333333303</v>
      </c>
      <c r="G460" s="276">
        <f t="shared" si="107"/>
        <v>420</v>
      </c>
      <c r="H460" s="278">
        <f t="shared" si="107"/>
        <v>59.642857142856883</v>
      </c>
    </row>
    <row r="461" spans="1:12" s="499" customFormat="1" x14ac:dyDescent="0.2">
      <c r="A461" s="308" t="s">
        <v>52</v>
      </c>
      <c r="B461" s="280">
        <v>48</v>
      </c>
      <c r="C461" s="281">
        <v>47</v>
      </c>
      <c r="D461" s="281">
        <v>48</v>
      </c>
      <c r="E461" s="281">
        <v>13</v>
      </c>
      <c r="F461" s="281">
        <v>49</v>
      </c>
      <c r="G461" s="328">
        <v>48</v>
      </c>
      <c r="H461" s="329">
        <f>SUM(B461:G461)</f>
        <v>253</v>
      </c>
      <c r="I461" s="499" t="s">
        <v>56</v>
      </c>
      <c r="J461" s="330">
        <f>H448-H461</f>
        <v>32</v>
      </c>
      <c r="K461" s="331">
        <f>J461/H448</f>
        <v>0.11228070175438597</v>
      </c>
      <c r="L461" s="405" t="s">
        <v>157</v>
      </c>
    </row>
    <row r="462" spans="1:12" s="499" customFormat="1" x14ac:dyDescent="0.2">
      <c r="A462" s="308" t="s">
        <v>28</v>
      </c>
      <c r="B462" s="231">
        <v>134.5</v>
      </c>
      <c r="C462" s="289">
        <v>133</v>
      </c>
      <c r="D462" s="289">
        <v>133</v>
      </c>
      <c r="E462" s="289">
        <v>134.5</v>
      </c>
      <c r="F462" s="289">
        <v>132.5</v>
      </c>
      <c r="G462" s="289">
        <v>131</v>
      </c>
      <c r="H462" s="235"/>
      <c r="I462" s="499" t="s">
        <v>57</v>
      </c>
      <c r="J462" s="499">
        <v>131.88</v>
      </c>
    </row>
    <row r="463" spans="1:12" s="499" customFormat="1" ht="13.5" thickBot="1" x14ac:dyDescent="0.25">
      <c r="A463" s="311" t="s">
        <v>26</v>
      </c>
      <c r="B463" s="229">
        <f>B462-B449</f>
        <v>2</v>
      </c>
      <c r="C463" s="230">
        <f t="shared" ref="C463:G463" si="108">C462-C449</f>
        <v>1</v>
      </c>
      <c r="D463" s="230">
        <f t="shared" si="108"/>
        <v>1</v>
      </c>
      <c r="E463" s="230">
        <f t="shared" si="108"/>
        <v>2</v>
      </c>
      <c r="F463" s="230">
        <f t="shared" si="108"/>
        <v>1</v>
      </c>
      <c r="G463" s="230">
        <f t="shared" si="108"/>
        <v>-0.5</v>
      </c>
      <c r="H463" s="236"/>
      <c r="I463" s="499" t="s">
        <v>26</v>
      </c>
      <c r="J463" s="499">
        <f>J462-J449</f>
        <v>-3.0000000000001137E-2</v>
      </c>
    </row>
    <row r="464" spans="1:12" x14ac:dyDescent="0.2">
      <c r="C464" s="499"/>
      <c r="D464" s="499"/>
      <c r="E464" s="499"/>
      <c r="F464" s="499"/>
      <c r="G464" s="499"/>
    </row>
    <row r="465" spans="1:11" ht="13.5" thickBot="1" x14ac:dyDescent="0.25"/>
    <row r="466" spans="1:11" ht="13.5" thickBot="1" x14ac:dyDescent="0.25">
      <c r="A466" s="295" t="s">
        <v>159</v>
      </c>
      <c r="B466" s="529" t="s">
        <v>53</v>
      </c>
      <c r="C466" s="530"/>
      <c r="D466" s="530"/>
      <c r="E466" s="530"/>
      <c r="F466" s="530"/>
      <c r="G466" s="531"/>
      <c r="H466" s="313" t="s">
        <v>0</v>
      </c>
      <c r="I466" s="500"/>
      <c r="J466" s="500"/>
      <c r="K466" s="500"/>
    </row>
    <row r="467" spans="1:11" x14ac:dyDescent="0.2">
      <c r="A467" s="226" t="s">
        <v>2</v>
      </c>
      <c r="B467" s="315">
        <v>1</v>
      </c>
      <c r="C467" s="238">
        <v>2</v>
      </c>
      <c r="D467" s="238">
        <v>3</v>
      </c>
      <c r="E467" s="238">
        <v>4</v>
      </c>
      <c r="F467" s="238">
        <v>5</v>
      </c>
      <c r="G467" s="238">
        <v>6</v>
      </c>
      <c r="H467" s="237"/>
      <c r="I467" s="500"/>
      <c r="J467" s="500"/>
      <c r="K467" s="500"/>
    </row>
    <row r="468" spans="1:11" x14ac:dyDescent="0.2">
      <c r="A468" s="301" t="s">
        <v>3</v>
      </c>
      <c r="B468" s="316">
        <v>4380</v>
      </c>
      <c r="C468" s="317">
        <v>4380</v>
      </c>
      <c r="D468" s="318">
        <v>4380</v>
      </c>
      <c r="E468" s="318">
        <v>4380</v>
      </c>
      <c r="F468" s="318">
        <v>4380</v>
      </c>
      <c r="G468" s="318">
        <v>4380</v>
      </c>
      <c r="H468" s="319">
        <v>4380</v>
      </c>
      <c r="I468" s="500"/>
      <c r="J468" s="500"/>
      <c r="K468" s="500"/>
    </row>
    <row r="469" spans="1:11" x14ac:dyDescent="0.2">
      <c r="A469" s="303" t="s">
        <v>6</v>
      </c>
      <c r="B469" s="320">
        <v>4380.625</v>
      </c>
      <c r="C469" s="321">
        <v>4864.666666666667</v>
      </c>
      <c r="D469" s="321">
        <v>4943.5714285714284</v>
      </c>
      <c r="E469" s="321">
        <v>4705.7142857142853</v>
      </c>
      <c r="F469" s="321">
        <v>4971.333333333333</v>
      </c>
      <c r="G469" s="321">
        <v>5185.3846153846152</v>
      </c>
      <c r="H469" s="261">
        <v>4839.875</v>
      </c>
      <c r="I469" s="500"/>
      <c r="J469" s="500"/>
      <c r="K469" s="500"/>
    </row>
    <row r="470" spans="1:11" x14ac:dyDescent="0.2">
      <c r="A470" s="226" t="s">
        <v>7</v>
      </c>
      <c r="B470" s="322">
        <v>100</v>
      </c>
      <c r="C470" s="323">
        <v>93.333333333333329</v>
      </c>
      <c r="D470" s="324">
        <v>92.857142857142861</v>
      </c>
      <c r="E470" s="324">
        <v>85.714285714285708</v>
      </c>
      <c r="F470" s="324">
        <v>100</v>
      </c>
      <c r="G470" s="324">
        <v>100</v>
      </c>
      <c r="H470" s="325">
        <v>87.5</v>
      </c>
      <c r="I470" s="500"/>
      <c r="J470" s="500"/>
      <c r="K470" s="500"/>
    </row>
    <row r="471" spans="1:11" x14ac:dyDescent="0.2">
      <c r="A471" s="226" t="s">
        <v>8</v>
      </c>
      <c r="B471" s="266">
        <v>4.0188171664725436E-2</v>
      </c>
      <c r="C471" s="267">
        <v>5.2510039807385715E-2</v>
      </c>
      <c r="D471" s="326">
        <v>4.9864199877282349E-2</v>
      </c>
      <c r="E471" s="326">
        <v>4.9523937011306418E-2</v>
      </c>
      <c r="F471" s="326">
        <v>3.6797796188584489E-2</v>
      </c>
      <c r="G471" s="326">
        <v>3.1394712305470529E-2</v>
      </c>
      <c r="H471" s="327">
        <v>6.9391830270806906E-2</v>
      </c>
      <c r="I471" s="500"/>
      <c r="J471" s="500"/>
      <c r="K471" s="500"/>
    </row>
    <row r="472" spans="1:11" x14ac:dyDescent="0.2">
      <c r="A472" s="303" t="s">
        <v>1</v>
      </c>
      <c r="B472" s="270">
        <f t="shared" ref="B472:H472" si="109">B469/B468*100-100</f>
        <v>1.4269406392685369E-2</v>
      </c>
      <c r="C472" s="271">
        <f t="shared" si="109"/>
        <v>11.06544901065449</v>
      </c>
      <c r="D472" s="271">
        <f t="shared" si="109"/>
        <v>12.86692759295498</v>
      </c>
      <c r="E472" s="271">
        <f t="shared" si="109"/>
        <v>7.4363992172211226</v>
      </c>
      <c r="F472" s="271">
        <f t="shared" si="109"/>
        <v>13.500761035007613</v>
      </c>
      <c r="G472" s="271">
        <f t="shared" si="109"/>
        <v>18.387776606954674</v>
      </c>
      <c r="H472" s="273">
        <f t="shared" si="109"/>
        <v>10.499429223744301</v>
      </c>
      <c r="I472" s="500"/>
      <c r="J472" s="500"/>
      <c r="K472" s="500"/>
    </row>
    <row r="473" spans="1:11" ht="13.5" thickBot="1" x14ac:dyDescent="0.25">
      <c r="A473" s="226" t="s">
        <v>27</v>
      </c>
      <c r="B473" s="275">
        <f>B469-B456</f>
        <v>44.196428571428442</v>
      </c>
      <c r="C473" s="276">
        <f t="shared" ref="C473:H473" si="110">C469-C456</f>
        <v>192.66666666666697</v>
      </c>
      <c r="D473" s="276">
        <f t="shared" si="110"/>
        <v>168.57142857142844</v>
      </c>
      <c r="E473" s="276">
        <f t="shared" si="110"/>
        <v>392.85714285714221</v>
      </c>
      <c r="F473" s="276">
        <f t="shared" si="110"/>
        <v>184.45833333333303</v>
      </c>
      <c r="G473" s="276">
        <f t="shared" si="110"/>
        <v>-0.61538461538475531</v>
      </c>
      <c r="H473" s="278">
        <f t="shared" si="110"/>
        <v>119.875</v>
      </c>
      <c r="I473" s="500"/>
      <c r="J473" s="500"/>
      <c r="K473" s="500"/>
    </row>
    <row r="474" spans="1:11" x14ac:dyDescent="0.2">
      <c r="A474" s="308" t="s">
        <v>52</v>
      </c>
      <c r="B474" s="280">
        <v>47</v>
      </c>
      <c r="C474" s="281">
        <v>47</v>
      </c>
      <c r="D474" s="281">
        <v>48</v>
      </c>
      <c r="E474" s="281">
        <v>13</v>
      </c>
      <c r="F474" s="281">
        <v>49</v>
      </c>
      <c r="G474" s="328">
        <v>48</v>
      </c>
      <c r="H474" s="329">
        <f>SUM(B474:G474)</f>
        <v>252</v>
      </c>
      <c r="I474" s="500" t="s">
        <v>56</v>
      </c>
      <c r="J474" s="330">
        <f>H461-H474</f>
        <v>1</v>
      </c>
      <c r="K474" s="331">
        <f>J474/H461</f>
        <v>3.952569169960474E-3</v>
      </c>
    </row>
    <row r="475" spans="1:11" x14ac:dyDescent="0.2">
      <c r="A475" s="308" t="s">
        <v>28</v>
      </c>
      <c r="B475" s="231">
        <v>134.5</v>
      </c>
      <c r="C475" s="289">
        <v>133</v>
      </c>
      <c r="D475" s="289">
        <v>133</v>
      </c>
      <c r="E475" s="289">
        <v>134.5</v>
      </c>
      <c r="F475" s="289">
        <v>132.5</v>
      </c>
      <c r="G475" s="289">
        <v>131</v>
      </c>
      <c r="H475" s="235"/>
      <c r="I475" s="500" t="s">
        <v>57</v>
      </c>
      <c r="J475" s="500">
        <v>132.81</v>
      </c>
      <c r="K475" s="500"/>
    </row>
    <row r="476" spans="1:11" ht="13.5" thickBot="1" x14ac:dyDescent="0.25">
      <c r="A476" s="311" t="s">
        <v>26</v>
      </c>
      <c r="B476" s="229">
        <f>B475-B462</f>
        <v>0</v>
      </c>
      <c r="C476" s="230">
        <f t="shared" ref="C476:G476" si="111">C475-C462</f>
        <v>0</v>
      </c>
      <c r="D476" s="230">
        <f t="shared" si="111"/>
        <v>0</v>
      </c>
      <c r="E476" s="230">
        <f t="shared" si="111"/>
        <v>0</v>
      </c>
      <c r="F476" s="230">
        <f t="shared" si="111"/>
        <v>0</v>
      </c>
      <c r="G476" s="230">
        <f t="shared" si="111"/>
        <v>0</v>
      </c>
      <c r="H476" s="236"/>
      <c r="I476" s="500" t="s">
        <v>26</v>
      </c>
      <c r="J476" s="500">
        <f>J475-J462</f>
        <v>0.93000000000000682</v>
      </c>
      <c r="K476" s="500"/>
    </row>
    <row r="478" spans="1:11" ht="13.5" thickBot="1" x14ac:dyDescent="0.25"/>
    <row r="479" spans="1:11" s="501" customFormat="1" ht="13.5" thickBot="1" x14ac:dyDescent="0.25">
      <c r="A479" s="295" t="s">
        <v>162</v>
      </c>
      <c r="B479" s="529" t="s">
        <v>53</v>
      </c>
      <c r="C479" s="530"/>
      <c r="D479" s="530"/>
      <c r="E479" s="530"/>
      <c r="F479" s="530"/>
      <c r="G479" s="531"/>
      <c r="H479" s="313" t="s">
        <v>0</v>
      </c>
    </row>
    <row r="480" spans="1:11" s="501" customFormat="1" x14ac:dyDescent="0.2">
      <c r="A480" s="226" t="s">
        <v>2</v>
      </c>
      <c r="B480" s="315">
        <v>1</v>
      </c>
      <c r="C480" s="238">
        <v>2</v>
      </c>
      <c r="D480" s="238">
        <v>3</v>
      </c>
      <c r="E480" s="238">
        <v>4</v>
      </c>
      <c r="F480" s="238">
        <v>5</v>
      </c>
      <c r="G480" s="238">
        <v>6</v>
      </c>
      <c r="H480" s="237"/>
    </row>
    <row r="481" spans="1:11" s="501" customFormat="1" x14ac:dyDescent="0.2">
      <c r="A481" s="301" t="s">
        <v>3</v>
      </c>
      <c r="B481" s="316">
        <v>4400</v>
      </c>
      <c r="C481" s="317">
        <v>4400</v>
      </c>
      <c r="D481" s="318">
        <v>4400</v>
      </c>
      <c r="E481" s="318">
        <v>4400</v>
      </c>
      <c r="F481" s="318">
        <v>4400</v>
      </c>
      <c r="G481" s="318">
        <v>4400</v>
      </c>
      <c r="H481" s="319">
        <v>4400</v>
      </c>
    </row>
    <row r="482" spans="1:11" s="501" customFormat="1" x14ac:dyDescent="0.2">
      <c r="A482" s="303" t="s">
        <v>6</v>
      </c>
      <c r="B482" s="320">
        <v>4529.375</v>
      </c>
      <c r="C482" s="321">
        <v>4882</v>
      </c>
      <c r="D482" s="321">
        <v>4856.666666666667</v>
      </c>
      <c r="E482" s="321">
        <v>4410</v>
      </c>
      <c r="F482" s="321">
        <v>4762.666666666667</v>
      </c>
      <c r="G482" s="321">
        <v>5223.125</v>
      </c>
      <c r="H482" s="261">
        <v>4809.8823529411766</v>
      </c>
    </row>
    <row r="483" spans="1:11" s="501" customFormat="1" x14ac:dyDescent="0.2">
      <c r="A483" s="226" t="s">
        <v>7</v>
      </c>
      <c r="B483" s="322">
        <v>100</v>
      </c>
      <c r="C483" s="323">
        <v>100</v>
      </c>
      <c r="D483" s="324">
        <v>93.333333333333329</v>
      </c>
      <c r="E483" s="324">
        <v>87.5</v>
      </c>
      <c r="F483" s="324">
        <v>100</v>
      </c>
      <c r="G483" s="324">
        <v>100</v>
      </c>
      <c r="H483" s="325">
        <v>83.529411764705884</v>
      </c>
    </row>
    <row r="484" spans="1:11" s="501" customFormat="1" x14ac:dyDescent="0.2">
      <c r="A484" s="226" t="s">
        <v>8</v>
      </c>
      <c r="B484" s="266">
        <v>4.2298933702905384E-2</v>
      </c>
      <c r="C484" s="267">
        <v>5.2783111187912825E-2</v>
      </c>
      <c r="D484" s="326">
        <v>4.1771102415106912E-2</v>
      </c>
      <c r="E484" s="326">
        <v>6.4675558716334069E-2</v>
      </c>
      <c r="F484" s="326">
        <v>4.5257164295515899E-2</v>
      </c>
      <c r="G484" s="326">
        <v>4.4868413513319945E-2</v>
      </c>
      <c r="H484" s="327">
        <v>7.0744964222697743E-2</v>
      </c>
    </row>
    <row r="485" spans="1:11" s="501" customFormat="1" x14ac:dyDescent="0.2">
      <c r="A485" s="303" t="s">
        <v>1</v>
      </c>
      <c r="B485" s="270">
        <f t="shared" ref="B485:H485" si="112">B482/B481*100-100</f>
        <v>2.9403409090909065</v>
      </c>
      <c r="C485" s="271">
        <f t="shared" si="112"/>
        <v>10.954545454545467</v>
      </c>
      <c r="D485" s="271">
        <f t="shared" si="112"/>
        <v>10.378787878787875</v>
      </c>
      <c r="E485" s="271">
        <f t="shared" si="112"/>
        <v>0.22727272727271952</v>
      </c>
      <c r="F485" s="271">
        <f t="shared" si="112"/>
        <v>8.2424242424242493</v>
      </c>
      <c r="G485" s="271">
        <f t="shared" si="112"/>
        <v>18.70738636363636</v>
      </c>
      <c r="H485" s="273">
        <f t="shared" si="112"/>
        <v>9.3155080213903858</v>
      </c>
    </row>
    <row r="486" spans="1:11" s="501" customFormat="1" ht="13.5" thickBot="1" x14ac:dyDescent="0.25">
      <c r="A486" s="226" t="s">
        <v>27</v>
      </c>
      <c r="B486" s="275">
        <f>B482-B469</f>
        <v>148.75</v>
      </c>
      <c r="C486" s="276">
        <f t="shared" ref="C486:H486" si="113">C482-C469</f>
        <v>17.33333333333303</v>
      </c>
      <c r="D486" s="276">
        <f t="shared" si="113"/>
        <v>-86.904761904761472</v>
      </c>
      <c r="E486" s="276">
        <f t="shared" si="113"/>
        <v>-295.71428571428532</v>
      </c>
      <c r="F486" s="276">
        <f t="shared" si="113"/>
        <v>-208.66666666666606</v>
      </c>
      <c r="G486" s="276">
        <f t="shared" si="113"/>
        <v>37.740384615384755</v>
      </c>
      <c r="H486" s="278">
        <f t="shared" si="113"/>
        <v>-29.992647058823422</v>
      </c>
    </row>
    <row r="487" spans="1:11" s="501" customFormat="1" x14ac:dyDescent="0.2">
      <c r="A487" s="308" t="s">
        <v>52</v>
      </c>
      <c r="B487" s="280">
        <v>47</v>
      </c>
      <c r="C487" s="281">
        <v>47</v>
      </c>
      <c r="D487" s="281">
        <v>48</v>
      </c>
      <c r="E487" s="281">
        <v>13</v>
      </c>
      <c r="F487" s="281">
        <v>49</v>
      </c>
      <c r="G487" s="328">
        <v>48</v>
      </c>
      <c r="H487" s="329">
        <f>SUM(B487:G487)</f>
        <v>252</v>
      </c>
      <c r="I487" s="501" t="s">
        <v>56</v>
      </c>
      <c r="J487" s="330">
        <f>H474-H487</f>
        <v>0</v>
      </c>
      <c r="K487" s="331">
        <f>J487/H474</f>
        <v>0</v>
      </c>
    </row>
    <row r="488" spans="1:11" s="501" customFormat="1" x14ac:dyDescent="0.2">
      <c r="A488" s="308" t="s">
        <v>28</v>
      </c>
      <c r="B488" s="231">
        <v>134.5</v>
      </c>
      <c r="C488" s="289">
        <v>133</v>
      </c>
      <c r="D488" s="289">
        <v>133</v>
      </c>
      <c r="E488" s="289">
        <v>134.5</v>
      </c>
      <c r="F488" s="289">
        <v>132.5</v>
      </c>
      <c r="G488" s="289">
        <v>131</v>
      </c>
      <c r="H488" s="235"/>
      <c r="I488" s="501" t="s">
        <v>57</v>
      </c>
      <c r="J488" s="501">
        <v>132.82</v>
      </c>
    </row>
    <row r="489" spans="1:11" s="501" customFormat="1" ht="13.5" thickBot="1" x14ac:dyDescent="0.25">
      <c r="A489" s="311" t="s">
        <v>26</v>
      </c>
      <c r="B489" s="229">
        <f>B488-B475</f>
        <v>0</v>
      </c>
      <c r="C489" s="230">
        <f t="shared" ref="C489:G489" si="114">C488-C475</f>
        <v>0</v>
      </c>
      <c r="D489" s="230">
        <f t="shared" si="114"/>
        <v>0</v>
      </c>
      <c r="E489" s="230">
        <f t="shared" si="114"/>
        <v>0</v>
      </c>
      <c r="F489" s="230">
        <f t="shared" si="114"/>
        <v>0</v>
      </c>
      <c r="G489" s="230">
        <f t="shared" si="114"/>
        <v>0</v>
      </c>
      <c r="H489" s="236"/>
      <c r="I489" s="501" t="s">
        <v>26</v>
      </c>
      <c r="J489" s="501">
        <f>J488-J475</f>
        <v>9.9999999999909051E-3</v>
      </c>
    </row>
    <row r="491" spans="1:11" ht="13.5" thickBot="1" x14ac:dyDescent="0.25"/>
    <row r="492" spans="1:11" s="502" customFormat="1" ht="13.5" thickBot="1" x14ac:dyDescent="0.25">
      <c r="A492" s="295" t="s">
        <v>163</v>
      </c>
      <c r="B492" s="529" t="s">
        <v>53</v>
      </c>
      <c r="C492" s="530"/>
      <c r="D492" s="530"/>
      <c r="E492" s="530"/>
      <c r="F492" s="530"/>
      <c r="G492" s="531"/>
      <c r="H492" s="313" t="s">
        <v>0</v>
      </c>
    </row>
    <row r="493" spans="1:11" s="502" customFormat="1" x14ac:dyDescent="0.2">
      <c r="A493" s="226" t="s">
        <v>2</v>
      </c>
      <c r="B493" s="315">
        <v>1</v>
      </c>
      <c r="C493" s="238">
        <v>2</v>
      </c>
      <c r="D493" s="238">
        <v>3</v>
      </c>
      <c r="E493" s="238">
        <v>4</v>
      </c>
      <c r="F493" s="238">
        <v>5</v>
      </c>
      <c r="G493" s="238">
        <v>6</v>
      </c>
      <c r="H493" s="237"/>
    </row>
    <row r="494" spans="1:11" s="502" customFormat="1" x14ac:dyDescent="0.2">
      <c r="A494" s="301" t="s">
        <v>3</v>
      </c>
      <c r="B494" s="316">
        <v>4420</v>
      </c>
      <c r="C494" s="317">
        <v>4420</v>
      </c>
      <c r="D494" s="318">
        <v>4420</v>
      </c>
      <c r="E494" s="318">
        <v>4420</v>
      </c>
      <c r="F494" s="318">
        <v>4420</v>
      </c>
      <c r="G494" s="318">
        <v>4420</v>
      </c>
      <c r="H494" s="319">
        <v>4420</v>
      </c>
    </row>
    <row r="495" spans="1:11" s="502" customFormat="1" x14ac:dyDescent="0.2">
      <c r="A495" s="303" t="s">
        <v>6</v>
      </c>
      <c r="B495" s="320">
        <v>4465.2941176470586</v>
      </c>
      <c r="C495" s="321">
        <v>4825.333333333333</v>
      </c>
      <c r="D495" s="321">
        <v>4742.1428571428569</v>
      </c>
      <c r="E495" s="321">
        <v>4798.5714285714284</v>
      </c>
      <c r="F495" s="321">
        <v>4704.666666666667</v>
      </c>
      <c r="G495" s="321">
        <v>5084.666666666667</v>
      </c>
      <c r="H495" s="261">
        <v>4760.3614457831327</v>
      </c>
    </row>
    <row r="496" spans="1:11" s="502" customFormat="1" x14ac:dyDescent="0.2">
      <c r="A496" s="226" t="s">
        <v>7</v>
      </c>
      <c r="B496" s="322">
        <v>88.235294117647058</v>
      </c>
      <c r="C496" s="323">
        <v>80</v>
      </c>
      <c r="D496" s="324">
        <v>78.571428571428569</v>
      </c>
      <c r="E496" s="324">
        <v>85.714285714285708</v>
      </c>
      <c r="F496" s="324">
        <v>73.333333333333329</v>
      </c>
      <c r="G496" s="324">
        <v>93.333333333333329</v>
      </c>
      <c r="H496" s="325">
        <v>74.698795180722897</v>
      </c>
    </row>
    <row r="497" spans="1:11" s="502" customFormat="1" x14ac:dyDescent="0.2">
      <c r="A497" s="226" t="s">
        <v>8</v>
      </c>
      <c r="B497" s="266">
        <v>5.9177298199898372E-2</v>
      </c>
      <c r="C497" s="267">
        <v>7.1473586086845037E-2</v>
      </c>
      <c r="D497" s="326">
        <v>6.2597186837440214E-2</v>
      </c>
      <c r="E497" s="326">
        <v>7.6621413240346797E-2</v>
      </c>
      <c r="F497" s="326">
        <v>8.7024270842877269E-2</v>
      </c>
      <c r="G497" s="326">
        <v>6.2083980505147893E-2</v>
      </c>
      <c r="H497" s="327">
        <v>8.100762889032273E-2</v>
      </c>
    </row>
    <row r="498" spans="1:11" s="502" customFormat="1" x14ac:dyDescent="0.2">
      <c r="A498" s="303" t="s">
        <v>1</v>
      </c>
      <c r="B498" s="270">
        <f t="shared" ref="B498:H498" si="115">B495/B494*100-100</f>
        <v>1.0247537929198813</v>
      </c>
      <c r="C498" s="271">
        <f t="shared" si="115"/>
        <v>9.1704374057315192</v>
      </c>
      <c r="D498" s="271">
        <f t="shared" si="115"/>
        <v>7.2882999353587508</v>
      </c>
      <c r="E498" s="271">
        <f t="shared" si="115"/>
        <v>8.5649644473173794</v>
      </c>
      <c r="F498" s="271">
        <f t="shared" si="115"/>
        <v>6.4404223227752624</v>
      </c>
      <c r="G498" s="271">
        <f t="shared" si="115"/>
        <v>15.037707390648578</v>
      </c>
      <c r="H498" s="273">
        <f t="shared" si="115"/>
        <v>7.7004851987134089</v>
      </c>
    </row>
    <row r="499" spans="1:11" s="502" customFormat="1" ht="13.5" thickBot="1" x14ac:dyDescent="0.25">
      <c r="A499" s="226" t="s">
        <v>27</v>
      </c>
      <c r="B499" s="275">
        <f>B495-B482</f>
        <v>-64.080882352941444</v>
      </c>
      <c r="C499" s="276">
        <f t="shared" ref="C499:H499" si="116">C495-C482</f>
        <v>-56.66666666666697</v>
      </c>
      <c r="D499" s="276">
        <f t="shared" si="116"/>
        <v>-114.52380952381009</v>
      </c>
      <c r="E499" s="276">
        <f t="shared" si="116"/>
        <v>388.57142857142844</v>
      </c>
      <c r="F499" s="276">
        <f t="shared" si="116"/>
        <v>-58</v>
      </c>
      <c r="G499" s="276">
        <f t="shared" si="116"/>
        <v>-138.45833333333303</v>
      </c>
      <c r="H499" s="278">
        <f t="shared" si="116"/>
        <v>-49.520907158043883</v>
      </c>
    </row>
    <row r="500" spans="1:11" s="502" customFormat="1" x14ac:dyDescent="0.2">
      <c r="A500" s="308" t="s">
        <v>52</v>
      </c>
      <c r="B500" s="280">
        <v>47</v>
      </c>
      <c r="C500" s="281">
        <v>47</v>
      </c>
      <c r="D500" s="281">
        <v>48</v>
      </c>
      <c r="E500" s="281">
        <v>13</v>
      </c>
      <c r="F500" s="281">
        <v>49</v>
      </c>
      <c r="G500" s="328">
        <v>48</v>
      </c>
      <c r="H500" s="329">
        <f>SUM(B500:G500)</f>
        <v>252</v>
      </c>
      <c r="I500" s="502" t="s">
        <v>56</v>
      </c>
      <c r="J500" s="330">
        <f>H487-H500</f>
        <v>0</v>
      </c>
      <c r="K500" s="331">
        <f>J500/H487</f>
        <v>0</v>
      </c>
    </row>
    <row r="501" spans="1:11" s="502" customFormat="1" x14ac:dyDescent="0.2">
      <c r="A501" s="308" t="s">
        <v>28</v>
      </c>
      <c r="B501" s="231">
        <v>135.5</v>
      </c>
      <c r="C501" s="289">
        <v>133.5</v>
      </c>
      <c r="D501" s="289">
        <v>134</v>
      </c>
      <c r="E501" s="289">
        <v>135</v>
      </c>
      <c r="F501" s="289">
        <v>133.5</v>
      </c>
      <c r="G501" s="289">
        <v>131.5</v>
      </c>
      <c r="H501" s="235"/>
      <c r="I501" s="502" t="s">
        <v>57</v>
      </c>
      <c r="J501" s="502">
        <v>132.82</v>
      </c>
    </row>
    <row r="502" spans="1:11" s="502" customFormat="1" ht="13.5" thickBot="1" x14ac:dyDescent="0.25">
      <c r="A502" s="311" t="s">
        <v>26</v>
      </c>
      <c r="B502" s="229">
        <f>B501-B488</f>
        <v>1</v>
      </c>
      <c r="C502" s="230">
        <f t="shared" ref="C502:G502" si="117">C501-C488</f>
        <v>0.5</v>
      </c>
      <c r="D502" s="230">
        <f t="shared" si="117"/>
        <v>1</v>
      </c>
      <c r="E502" s="230">
        <f t="shared" si="117"/>
        <v>0.5</v>
      </c>
      <c r="F502" s="230">
        <f t="shared" si="117"/>
        <v>1</v>
      </c>
      <c r="G502" s="230">
        <f t="shared" si="117"/>
        <v>0.5</v>
      </c>
      <c r="H502" s="236"/>
      <c r="I502" s="502" t="s">
        <v>26</v>
      </c>
      <c r="J502" s="502">
        <f>J501-J488</f>
        <v>0</v>
      </c>
    </row>
    <row r="503" spans="1:11" x14ac:dyDescent="0.2">
      <c r="C503" s="503"/>
      <c r="D503" s="503"/>
      <c r="E503" s="503"/>
      <c r="F503" s="503"/>
      <c r="G503" s="503"/>
    </row>
    <row r="504" spans="1:11" ht="13.5" thickBot="1" x14ac:dyDescent="0.25"/>
    <row r="505" spans="1:11" s="504" customFormat="1" ht="13.5" thickBot="1" x14ac:dyDescent="0.25">
      <c r="A505" s="295" t="s">
        <v>164</v>
      </c>
      <c r="B505" s="529" t="s">
        <v>53</v>
      </c>
      <c r="C505" s="530"/>
      <c r="D505" s="530"/>
      <c r="E505" s="530"/>
      <c r="F505" s="530"/>
      <c r="G505" s="531"/>
      <c r="H505" s="313" t="s">
        <v>0</v>
      </c>
    </row>
    <row r="506" spans="1:11" s="504" customFormat="1" x14ac:dyDescent="0.2">
      <c r="A506" s="226" t="s">
        <v>2</v>
      </c>
      <c r="B506" s="315">
        <v>1</v>
      </c>
      <c r="C506" s="238">
        <v>2</v>
      </c>
      <c r="D506" s="238">
        <v>3</v>
      </c>
      <c r="E506" s="238">
        <v>4</v>
      </c>
      <c r="F506" s="238">
        <v>5</v>
      </c>
      <c r="G506" s="238">
        <v>6</v>
      </c>
      <c r="H506" s="237"/>
    </row>
    <row r="507" spans="1:11" s="504" customFormat="1" x14ac:dyDescent="0.2">
      <c r="A507" s="301" t="s">
        <v>3</v>
      </c>
      <c r="B507" s="316">
        <v>4440</v>
      </c>
      <c r="C507" s="317">
        <v>4440</v>
      </c>
      <c r="D507" s="318">
        <v>4440</v>
      </c>
      <c r="E507" s="318">
        <v>4440</v>
      </c>
      <c r="F507" s="318">
        <v>4440</v>
      </c>
      <c r="G507" s="318">
        <v>4440</v>
      </c>
      <c r="H507" s="319">
        <v>4440</v>
      </c>
    </row>
    <row r="508" spans="1:11" s="504" customFormat="1" x14ac:dyDescent="0.2">
      <c r="A508" s="303" t="s">
        <v>6</v>
      </c>
      <c r="B508" s="320">
        <v>4710.625</v>
      </c>
      <c r="C508" s="321">
        <v>4860.666666666667</v>
      </c>
      <c r="D508" s="321">
        <v>4836.25</v>
      </c>
      <c r="E508" s="321">
        <v>4647.1428571428569</v>
      </c>
      <c r="F508" s="321">
        <v>4815.8823529411766</v>
      </c>
      <c r="G508" s="321">
        <v>5035.8823529411766</v>
      </c>
      <c r="H508" s="261">
        <v>4837.159090909091</v>
      </c>
    </row>
    <row r="509" spans="1:11" s="504" customFormat="1" x14ac:dyDescent="0.2">
      <c r="A509" s="226" t="s">
        <v>7</v>
      </c>
      <c r="B509" s="322">
        <v>93.75</v>
      </c>
      <c r="C509" s="323">
        <v>93.333333333333329</v>
      </c>
      <c r="D509" s="324">
        <v>81.25</v>
      </c>
      <c r="E509" s="324">
        <v>85.714285714285708</v>
      </c>
      <c r="F509" s="324">
        <v>82.352941176470594</v>
      </c>
      <c r="G509" s="324">
        <v>82.352941176470594</v>
      </c>
      <c r="H509" s="325">
        <v>84.090909090909093</v>
      </c>
    </row>
    <row r="510" spans="1:11" s="504" customFormat="1" x14ac:dyDescent="0.2">
      <c r="A510" s="226" t="s">
        <v>8</v>
      </c>
      <c r="B510" s="266">
        <v>5.2540631202298592E-2</v>
      </c>
      <c r="C510" s="267">
        <v>7.5742073382111016E-2</v>
      </c>
      <c r="D510" s="326">
        <v>6.4605323461206302E-2</v>
      </c>
      <c r="E510" s="326">
        <v>7.4264458690035076E-2</v>
      </c>
      <c r="F510" s="326">
        <v>7.5545981120420325E-2</v>
      </c>
      <c r="G510" s="326">
        <v>6.5005741240916307E-2</v>
      </c>
      <c r="H510" s="327">
        <v>7.2010657042368559E-2</v>
      </c>
    </row>
    <row r="511" spans="1:11" s="504" customFormat="1" x14ac:dyDescent="0.2">
      <c r="A511" s="303" t="s">
        <v>1</v>
      </c>
      <c r="B511" s="270">
        <f t="shared" ref="B511:H511" si="118">B508/B507*100-100</f>
        <v>6.0951576576576656</v>
      </c>
      <c r="C511" s="271">
        <f t="shared" si="118"/>
        <v>9.4744744744744764</v>
      </c>
      <c r="D511" s="271">
        <f t="shared" si="118"/>
        <v>8.9245495495495533</v>
      </c>
      <c r="E511" s="271">
        <f t="shared" si="118"/>
        <v>4.6653796653796604</v>
      </c>
      <c r="F511" s="271">
        <f t="shared" si="118"/>
        <v>8.4658187599364112</v>
      </c>
      <c r="G511" s="271">
        <f t="shared" si="118"/>
        <v>13.420773714891368</v>
      </c>
      <c r="H511" s="273">
        <f t="shared" si="118"/>
        <v>8.9450245700245716</v>
      </c>
    </row>
    <row r="512" spans="1:11" s="504" customFormat="1" ht="13.5" thickBot="1" x14ac:dyDescent="0.25">
      <c r="A512" s="226" t="s">
        <v>27</v>
      </c>
      <c r="B512" s="275">
        <f>B508-B495</f>
        <v>245.33088235294144</v>
      </c>
      <c r="C512" s="276">
        <f t="shared" ref="C512:H512" si="119">C508-C495</f>
        <v>35.33333333333394</v>
      </c>
      <c r="D512" s="276">
        <f t="shared" si="119"/>
        <v>94.107142857143117</v>
      </c>
      <c r="E512" s="276">
        <f t="shared" si="119"/>
        <v>-151.42857142857156</v>
      </c>
      <c r="F512" s="276">
        <f t="shared" si="119"/>
        <v>111.21568627450961</v>
      </c>
      <c r="G512" s="276">
        <f t="shared" si="119"/>
        <v>-48.784313725490392</v>
      </c>
      <c r="H512" s="278">
        <f t="shared" si="119"/>
        <v>76.797645125958297</v>
      </c>
    </row>
    <row r="513" spans="1:12" s="504" customFormat="1" x14ac:dyDescent="0.2">
      <c r="A513" s="308" t="s">
        <v>52</v>
      </c>
      <c r="B513" s="280">
        <v>47</v>
      </c>
      <c r="C513" s="281">
        <v>47</v>
      </c>
      <c r="D513" s="281">
        <v>48</v>
      </c>
      <c r="E513" s="281">
        <v>13</v>
      </c>
      <c r="F513" s="281">
        <v>49</v>
      </c>
      <c r="G513" s="328">
        <v>48</v>
      </c>
      <c r="H513" s="329">
        <f>SUM(B513:G513)</f>
        <v>252</v>
      </c>
      <c r="I513" s="504" t="s">
        <v>56</v>
      </c>
      <c r="J513" s="330">
        <f>H500-H513</f>
        <v>0</v>
      </c>
      <c r="K513" s="331">
        <f>J513/H500</f>
        <v>0</v>
      </c>
    </row>
    <row r="514" spans="1:12" s="504" customFormat="1" x14ac:dyDescent="0.2">
      <c r="A514" s="308" t="s">
        <v>28</v>
      </c>
      <c r="B514" s="507">
        <v>135.5</v>
      </c>
      <c r="C514" s="289">
        <v>133.5</v>
      </c>
      <c r="D514" s="289">
        <v>134</v>
      </c>
      <c r="E514" s="289">
        <v>135</v>
      </c>
      <c r="F514" s="289">
        <v>133.5</v>
      </c>
      <c r="G514" s="289">
        <v>131.5</v>
      </c>
      <c r="H514" s="235"/>
      <c r="I514" s="504" t="s">
        <v>57</v>
      </c>
      <c r="J514" s="504">
        <v>133.28</v>
      </c>
    </row>
    <row r="515" spans="1:12" s="504" customFormat="1" ht="13.5" thickBot="1" x14ac:dyDescent="0.25">
      <c r="A515" s="311" t="s">
        <v>26</v>
      </c>
      <c r="B515" s="229">
        <f>B514-B501</f>
        <v>0</v>
      </c>
      <c r="C515" s="230">
        <f t="shared" ref="C515:G515" si="120">C514-C501</f>
        <v>0</v>
      </c>
      <c r="D515" s="230">
        <f t="shared" si="120"/>
        <v>0</v>
      </c>
      <c r="E515" s="230">
        <f t="shared" si="120"/>
        <v>0</v>
      </c>
      <c r="F515" s="230">
        <f t="shared" si="120"/>
        <v>0</v>
      </c>
      <c r="G515" s="230">
        <f t="shared" si="120"/>
        <v>0</v>
      </c>
      <c r="H515" s="236"/>
      <c r="I515" s="504" t="s">
        <v>26</v>
      </c>
      <c r="J515" s="504">
        <f>J514-J501</f>
        <v>0.46000000000000796</v>
      </c>
    </row>
    <row r="517" spans="1:12" ht="13.5" thickBot="1" x14ac:dyDescent="0.25"/>
    <row r="518" spans="1:12" s="505" customFormat="1" ht="12" customHeight="1" thickBot="1" x14ac:dyDescent="0.25">
      <c r="A518" s="295" t="s">
        <v>165</v>
      </c>
      <c r="B518" s="529" t="s">
        <v>53</v>
      </c>
      <c r="C518" s="530"/>
      <c r="D518" s="530"/>
      <c r="E518" s="530"/>
      <c r="F518" s="530"/>
      <c r="G518" s="531"/>
      <c r="H518" s="313" t="s">
        <v>0</v>
      </c>
    </row>
    <row r="519" spans="1:12" s="505" customFormat="1" ht="12" customHeight="1" x14ac:dyDescent="0.2">
      <c r="A519" s="226" t="s">
        <v>2</v>
      </c>
      <c r="B519" s="315">
        <v>1</v>
      </c>
      <c r="C519" s="238">
        <v>2</v>
      </c>
      <c r="D519" s="238">
        <v>3</v>
      </c>
      <c r="E519" s="238">
        <v>4</v>
      </c>
      <c r="F519" s="238">
        <v>5</v>
      </c>
      <c r="G519" s="238">
        <v>6</v>
      </c>
      <c r="H519" s="237"/>
    </row>
    <row r="520" spans="1:12" s="505" customFormat="1" ht="12" customHeight="1" x14ac:dyDescent="0.2">
      <c r="A520" s="301" t="s">
        <v>3</v>
      </c>
      <c r="B520" s="316">
        <v>4460</v>
      </c>
      <c r="C520" s="317">
        <v>4460</v>
      </c>
      <c r="D520" s="318">
        <v>4460</v>
      </c>
      <c r="E520" s="318">
        <v>4460</v>
      </c>
      <c r="F520" s="318">
        <v>4460</v>
      </c>
      <c r="G520" s="318">
        <v>4460</v>
      </c>
      <c r="H520" s="319">
        <v>4460</v>
      </c>
    </row>
    <row r="521" spans="1:12" s="505" customFormat="1" ht="12" customHeight="1" x14ac:dyDescent="0.2">
      <c r="A521" s="303" t="s">
        <v>6</v>
      </c>
      <c r="B521" s="320">
        <v>4412.3529411764703</v>
      </c>
      <c r="C521" s="321">
        <v>4786.4285714285716</v>
      </c>
      <c r="D521" s="321">
        <v>5122.5</v>
      </c>
      <c r="E521" s="321">
        <v>4711.4285714285716</v>
      </c>
      <c r="F521" s="321">
        <v>4832</v>
      </c>
      <c r="G521" s="321">
        <v>5018</v>
      </c>
      <c r="H521" s="261">
        <v>4817.9761904761908</v>
      </c>
    </row>
    <row r="522" spans="1:12" s="505" customFormat="1" ht="12" customHeight="1" x14ac:dyDescent="0.2">
      <c r="A522" s="226" t="s">
        <v>7</v>
      </c>
      <c r="B522" s="322">
        <v>100</v>
      </c>
      <c r="C522" s="323">
        <v>85.714285714285708</v>
      </c>
      <c r="D522" s="324">
        <v>62.5</v>
      </c>
      <c r="E522" s="324">
        <v>85.714285714285708</v>
      </c>
      <c r="F522" s="324">
        <v>100</v>
      </c>
      <c r="G522" s="324">
        <v>80</v>
      </c>
      <c r="H522" s="325">
        <v>71.428571428571431</v>
      </c>
    </row>
    <row r="523" spans="1:12" s="505" customFormat="1" ht="12" customHeight="1" x14ac:dyDescent="0.2">
      <c r="A523" s="226" t="s">
        <v>8</v>
      </c>
      <c r="B523" s="266">
        <v>5.9519984621986009E-2</v>
      </c>
      <c r="C523" s="267">
        <v>8.532555749247793E-2</v>
      </c>
      <c r="D523" s="326">
        <v>8.4171492543512791E-2</v>
      </c>
      <c r="E523" s="326">
        <v>6.0219871402441241E-2</v>
      </c>
      <c r="F523" s="326">
        <v>5.2926210832710187E-2</v>
      </c>
      <c r="G523" s="326">
        <v>6.5151284625017389E-2</v>
      </c>
      <c r="H523" s="327">
        <v>8.6552285532217665E-2</v>
      </c>
    </row>
    <row r="524" spans="1:12" s="505" customFormat="1" ht="12" customHeight="1" x14ac:dyDescent="0.2">
      <c r="A524" s="303" t="s">
        <v>1</v>
      </c>
      <c r="B524" s="270">
        <f t="shared" ref="B524:H524" si="121">B521/B520*100-100</f>
        <v>-1.06831970456345</v>
      </c>
      <c r="C524" s="271">
        <f t="shared" si="121"/>
        <v>7.3190262652146174</v>
      </c>
      <c r="D524" s="271">
        <f t="shared" si="121"/>
        <v>14.854260089686093</v>
      </c>
      <c r="E524" s="271">
        <f t="shared" si="121"/>
        <v>5.6374119154388325</v>
      </c>
      <c r="F524" s="271">
        <f t="shared" si="121"/>
        <v>8.3408071748878996</v>
      </c>
      <c r="G524" s="271">
        <f t="shared" si="121"/>
        <v>12.511210762331842</v>
      </c>
      <c r="H524" s="273">
        <f t="shared" si="121"/>
        <v>8.0263719837710994</v>
      </c>
    </row>
    <row r="525" spans="1:12" s="505" customFormat="1" ht="12" customHeight="1" thickBot="1" x14ac:dyDescent="0.25">
      <c r="A525" s="226" t="s">
        <v>27</v>
      </c>
      <c r="B525" s="275">
        <f>B521-B508</f>
        <v>-298.27205882352973</v>
      </c>
      <c r="C525" s="276">
        <f t="shared" ref="C525:H525" si="122">C521-C508</f>
        <v>-74.238095238095411</v>
      </c>
      <c r="D525" s="276">
        <f t="shared" si="122"/>
        <v>286.25</v>
      </c>
      <c r="E525" s="276">
        <f t="shared" si="122"/>
        <v>64.285714285714675</v>
      </c>
      <c r="F525" s="276">
        <f t="shared" si="122"/>
        <v>16.117647058823422</v>
      </c>
      <c r="G525" s="276">
        <f t="shared" si="122"/>
        <v>-17.882352941176578</v>
      </c>
      <c r="H525" s="278">
        <f t="shared" si="122"/>
        <v>-19.182900432900169</v>
      </c>
    </row>
    <row r="526" spans="1:12" s="505" customFormat="1" ht="12" customHeight="1" x14ac:dyDescent="0.2">
      <c r="A526" s="308" t="s">
        <v>52</v>
      </c>
      <c r="B526" s="280">
        <v>46</v>
      </c>
      <c r="C526" s="281">
        <v>47</v>
      </c>
      <c r="D526" s="281">
        <v>48</v>
      </c>
      <c r="E526" s="281">
        <v>12</v>
      </c>
      <c r="F526" s="281">
        <v>48</v>
      </c>
      <c r="G526" s="328">
        <v>48</v>
      </c>
      <c r="H526" s="329">
        <f>SUM(B526:G526)</f>
        <v>249</v>
      </c>
      <c r="I526" s="505" t="s">
        <v>56</v>
      </c>
      <c r="J526" s="330">
        <f>H513-H526</f>
        <v>3</v>
      </c>
      <c r="K526" s="331">
        <f>J526/H513</f>
        <v>1.1904761904761904E-2</v>
      </c>
      <c r="L526" s="405" t="s">
        <v>166</v>
      </c>
    </row>
    <row r="527" spans="1:12" s="505" customFormat="1" ht="12" customHeight="1" x14ac:dyDescent="0.2">
      <c r="A527" s="308" t="s">
        <v>28</v>
      </c>
      <c r="B527" s="231">
        <v>160</v>
      </c>
      <c r="C527" s="289">
        <v>133.5</v>
      </c>
      <c r="D527" s="289">
        <v>134</v>
      </c>
      <c r="E527" s="289">
        <v>135</v>
      </c>
      <c r="F527" s="289">
        <v>133.5</v>
      </c>
      <c r="G527" s="289">
        <v>131.5</v>
      </c>
      <c r="H527" s="235"/>
      <c r="I527" s="505" t="s">
        <v>57</v>
      </c>
      <c r="J527" s="505">
        <v>133.66999999999999</v>
      </c>
    </row>
    <row r="528" spans="1:12" s="505" customFormat="1" ht="12" customHeight="1" thickBot="1" x14ac:dyDescent="0.25">
      <c r="A528" s="311" t="s">
        <v>26</v>
      </c>
      <c r="B528" s="229">
        <f>B527-B514</f>
        <v>24.5</v>
      </c>
      <c r="C528" s="230">
        <f t="shared" ref="C528:G528" si="123">C527-C514</f>
        <v>0</v>
      </c>
      <c r="D528" s="230">
        <f t="shared" si="123"/>
        <v>0</v>
      </c>
      <c r="E528" s="230">
        <f t="shared" si="123"/>
        <v>0</v>
      </c>
      <c r="F528" s="230">
        <f t="shared" si="123"/>
        <v>0</v>
      </c>
      <c r="G528" s="230">
        <f t="shared" si="123"/>
        <v>0</v>
      </c>
      <c r="H528" s="236"/>
      <c r="I528" s="505" t="s">
        <v>26</v>
      </c>
      <c r="J528" s="505">
        <f>J527-J514</f>
        <v>0.38999999999998636</v>
      </c>
    </row>
    <row r="530" spans="1:11" ht="13.5" thickBot="1" x14ac:dyDescent="0.25"/>
    <row r="531" spans="1:11" ht="13.5" thickBot="1" x14ac:dyDescent="0.25">
      <c r="A531" s="295" t="s">
        <v>167</v>
      </c>
      <c r="B531" s="529" t="s">
        <v>53</v>
      </c>
      <c r="C531" s="530"/>
      <c r="D531" s="530"/>
      <c r="E531" s="530"/>
      <c r="F531" s="530"/>
      <c r="G531" s="531"/>
      <c r="H531" s="313" t="s">
        <v>0</v>
      </c>
      <c r="I531" s="506"/>
      <c r="J531" s="506"/>
      <c r="K531" s="506"/>
    </row>
    <row r="532" spans="1:11" x14ac:dyDescent="0.2">
      <c r="A532" s="226" t="s">
        <v>2</v>
      </c>
      <c r="B532" s="315">
        <v>1</v>
      </c>
      <c r="C532" s="238">
        <v>2</v>
      </c>
      <c r="D532" s="238">
        <v>3</v>
      </c>
      <c r="E532" s="238">
        <v>4</v>
      </c>
      <c r="F532" s="238">
        <v>5</v>
      </c>
      <c r="G532" s="238">
        <v>6</v>
      </c>
      <c r="H532" s="237"/>
      <c r="I532" s="506"/>
      <c r="J532" s="506"/>
      <c r="K532" s="506"/>
    </row>
    <row r="533" spans="1:11" x14ac:dyDescent="0.2">
      <c r="A533" s="301" t="s">
        <v>3</v>
      </c>
      <c r="B533" s="316">
        <v>4480</v>
      </c>
      <c r="C533" s="317">
        <v>4480</v>
      </c>
      <c r="D533" s="318">
        <v>4480</v>
      </c>
      <c r="E533" s="318">
        <v>4480</v>
      </c>
      <c r="F533" s="318">
        <v>4480</v>
      </c>
      <c r="G533" s="318">
        <v>4480</v>
      </c>
      <c r="H533" s="319">
        <v>4480</v>
      </c>
      <c r="I533" s="506"/>
      <c r="J533" s="506"/>
      <c r="K533" s="506"/>
    </row>
    <row r="534" spans="1:11" x14ac:dyDescent="0.2">
      <c r="A534" s="303" t="s">
        <v>6</v>
      </c>
      <c r="B534" s="320">
        <v>4657.333333333333</v>
      </c>
      <c r="C534" s="321">
        <v>4877.6923076923076</v>
      </c>
      <c r="D534" s="321">
        <v>4941.875</v>
      </c>
      <c r="E534" s="321">
        <v>4782.5</v>
      </c>
      <c r="F534" s="321">
        <v>4855</v>
      </c>
      <c r="G534" s="321">
        <v>5141.333333333333</v>
      </c>
      <c r="H534" s="261">
        <v>4885.0617283950614</v>
      </c>
      <c r="I534" s="506"/>
      <c r="J534" s="506"/>
      <c r="K534" s="506"/>
    </row>
    <row r="535" spans="1:11" x14ac:dyDescent="0.2">
      <c r="A535" s="226" t="s">
        <v>7</v>
      </c>
      <c r="B535" s="322">
        <v>93.333333333333329</v>
      </c>
      <c r="C535" s="323">
        <v>100</v>
      </c>
      <c r="D535" s="324">
        <v>68.75</v>
      </c>
      <c r="E535" s="324">
        <v>100</v>
      </c>
      <c r="F535" s="324">
        <v>85.714285714285708</v>
      </c>
      <c r="G535" s="324">
        <v>100</v>
      </c>
      <c r="H535" s="325">
        <v>82.716049382716051</v>
      </c>
      <c r="I535" s="506"/>
      <c r="J535" s="506"/>
      <c r="K535" s="506"/>
    </row>
    <row r="536" spans="1:11" x14ac:dyDescent="0.2">
      <c r="A536" s="226" t="s">
        <v>8</v>
      </c>
      <c r="B536" s="266">
        <v>5.9763710468645398E-2</v>
      </c>
      <c r="C536" s="267">
        <v>5.9912929123450032E-2</v>
      </c>
      <c r="D536" s="326">
        <v>8.0532734260888847E-2</v>
      </c>
      <c r="E536" s="326">
        <v>6.1804924810410437E-2</v>
      </c>
      <c r="F536" s="326">
        <v>5.7243989080757861E-2</v>
      </c>
      <c r="G536" s="326">
        <v>4.895823240271123E-2</v>
      </c>
      <c r="H536" s="327">
        <v>6.9918180620320236E-2</v>
      </c>
      <c r="I536" s="506"/>
      <c r="J536" s="506"/>
      <c r="K536" s="506"/>
    </row>
    <row r="537" spans="1:11" x14ac:dyDescent="0.2">
      <c r="A537" s="303" t="s">
        <v>1</v>
      </c>
      <c r="B537" s="270">
        <f t="shared" ref="B537:H537" si="124">B534/B533*100-100</f>
        <v>3.9583333333333286</v>
      </c>
      <c r="C537" s="271">
        <f t="shared" si="124"/>
        <v>8.8770604395604522</v>
      </c>
      <c r="D537" s="271">
        <f t="shared" si="124"/>
        <v>10.309709821428584</v>
      </c>
      <c r="E537" s="271">
        <f t="shared" si="124"/>
        <v>6.7522321428571388</v>
      </c>
      <c r="F537" s="271">
        <f t="shared" si="124"/>
        <v>8.3705357142857224</v>
      </c>
      <c r="G537" s="271">
        <f t="shared" si="124"/>
        <v>14.761904761904759</v>
      </c>
      <c r="H537" s="273">
        <f t="shared" si="124"/>
        <v>9.0415564373897723</v>
      </c>
      <c r="I537" s="506"/>
      <c r="J537" s="506"/>
      <c r="K537" s="506"/>
    </row>
    <row r="538" spans="1:11" ht="13.5" thickBot="1" x14ac:dyDescent="0.25">
      <c r="A538" s="226" t="s">
        <v>27</v>
      </c>
      <c r="B538" s="275">
        <f>B534-B521</f>
        <v>244.98039215686276</v>
      </c>
      <c r="C538" s="276">
        <f t="shared" ref="C538:H538" si="125">C534-C521</f>
        <v>91.263736263736064</v>
      </c>
      <c r="D538" s="276">
        <f t="shared" si="125"/>
        <v>-180.625</v>
      </c>
      <c r="E538" s="276">
        <f t="shared" si="125"/>
        <v>71.071428571428442</v>
      </c>
      <c r="F538" s="276">
        <f t="shared" si="125"/>
        <v>23</v>
      </c>
      <c r="G538" s="276">
        <f t="shared" si="125"/>
        <v>123.33333333333303</v>
      </c>
      <c r="H538" s="278">
        <f t="shared" si="125"/>
        <v>67.085537918870614</v>
      </c>
      <c r="I538" s="506"/>
      <c r="J538" s="506"/>
      <c r="K538" s="506"/>
    </row>
    <row r="539" spans="1:11" x14ac:dyDescent="0.2">
      <c r="A539" s="308" t="s">
        <v>52</v>
      </c>
      <c r="B539" s="280">
        <v>46</v>
      </c>
      <c r="C539" s="281">
        <v>47</v>
      </c>
      <c r="D539" s="281">
        <v>48</v>
      </c>
      <c r="E539" s="281">
        <v>12</v>
      </c>
      <c r="F539" s="281">
        <v>48</v>
      </c>
      <c r="G539" s="328">
        <v>48</v>
      </c>
      <c r="H539" s="329">
        <f>SUM(B539:G539)</f>
        <v>249</v>
      </c>
      <c r="I539" s="506" t="s">
        <v>56</v>
      </c>
      <c r="J539" s="330">
        <f>H526-H539</f>
        <v>0</v>
      </c>
      <c r="K539" s="331">
        <f>J539/H526</f>
        <v>0</v>
      </c>
    </row>
    <row r="540" spans="1:11" x14ac:dyDescent="0.2">
      <c r="A540" s="308" t="s">
        <v>28</v>
      </c>
      <c r="B540" s="231">
        <v>136.5</v>
      </c>
      <c r="C540" s="289">
        <v>134.5</v>
      </c>
      <c r="D540" s="289">
        <v>135</v>
      </c>
      <c r="E540" s="289">
        <v>136</v>
      </c>
      <c r="F540" s="289">
        <v>134.5</v>
      </c>
      <c r="G540" s="289">
        <v>133</v>
      </c>
      <c r="H540" s="235"/>
      <c r="I540" s="506" t="s">
        <v>57</v>
      </c>
      <c r="J540" s="506">
        <v>137.22999999999999</v>
      </c>
      <c r="K540" s="506"/>
    </row>
    <row r="541" spans="1:11" ht="13.5" thickBot="1" x14ac:dyDescent="0.25">
      <c r="A541" s="311" t="s">
        <v>26</v>
      </c>
      <c r="B541" s="229">
        <f>B540-B527</f>
        <v>-23.5</v>
      </c>
      <c r="C541" s="230">
        <f t="shared" ref="C541:G541" si="126">C540-C527</f>
        <v>1</v>
      </c>
      <c r="D541" s="230">
        <f t="shared" si="126"/>
        <v>1</v>
      </c>
      <c r="E541" s="230">
        <f t="shared" si="126"/>
        <v>1</v>
      </c>
      <c r="F541" s="230">
        <f t="shared" si="126"/>
        <v>1</v>
      </c>
      <c r="G541" s="230">
        <f t="shared" si="126"/>
        <v>1.5</v>
      </c>
      <c r="H541" s="236"/>
      <c r="I541" s="506" t="s">
        <v>26</v>
      </c>
      <c r="J541" s="506">
        <f>J540-J527</f>
        <v>3.5600000000000023</v>
      </c>
      <c r="K541" s="506"/>
    </row>
    <row r="542" spans="1:11" x14ac:dyDescent="0.2">
      <c r="B542" s="508">
        <v>136.5</v>
      </c>
    </row>
    <row r="543" spans="1:11" ht="13.5" thickBot="1" x14ac:dyDescent="0.25"/>
    <row r="544" spans="1:11" s="509" customFormat="1" ht="13.5" thickBot="1" x14ac:dyDescent="0.25">
      <c r="A544" s="295" t="s">
        <v>168</v>
      </c>
      <c r="B544" s="529" t="s">
        <v>53</v>
      </c>
      <c r="C544" s="530"/>
      <c r="D544" s="530"/>
      <c r="E544" s="530"/>
      <c r="F544" s="530"/>
      <c r="G544" s="531"/>
      <c r="H544" s="313" t="s">
        <v>0</v>
      </c>
    </row>
    <row r="545" spans="1:11" s="509" customFormat="1" x14ac:dyDescent="0.2">
      <c r="A545" s="226" t="s">
        <v>2</v>
      </c>
      <c r="B545" s="315">
        <v>1</v>
      </c>
      <c r="C545" s="238">
        <v>2</v>
      </c>
      <c r="D545" s="238">
        <v>3</v>
      </c>
      <c r="E545" s="238">
        <v>4</v>
      </c>
      <c r="F545" s="238">
        <v>5</v>
      </c>
      <c r="G545" s="238">
        <v>6</v>
      </c>
      <c r="H545" s="237"/>
    </row>
    <row r="546" spans="1:11" s="509" customFormat="1" x14ac:dyDescent="0.2">
      <c r="A546" s="301" t="s">
        <v>3</v>
      </c>
      <c r="B546" s="316">
        <v>4500</v>
      </c>
      <c r="C546" s="317">
        <v>4500</v>
      </c>
      <c r="D546" s="318">
        <v>4500</v>
      </c>
      <c r="E546" s="318">
        <v>4500</v>
      </c>
      <c r="F546" s="318">
        <v>4500</v>
      </c>
      <c r="G546" s="318">
        <v>4500</v>
      </c>
      <c r="H546" s="319">
        <v>4500</v>
      </c>
    </row>
    <row r="547" spans="1:11" s="509" customFormat="1" x14ac:dyDescent="0.2">
      <c r="A547" s="303" t="s">
        <v>6</v>
      </c>
      <c r="B547" s="320">
        <v>4787.1428571428569</v>
      </c>
      <c r="C547" s="321">
        <v>4818</v>
      </c>
      <c r="D547" s="321">
        <v>5044.4444444444443</v>
      </c>
      <c r="E547" s="321">
        <v>5118.333333333333</v>
      </c>
      <c r="F547" s="321">
        <v>4816.666666666667</v>
      </c>
      <c r="G547" s="321">
        <v>5129.2857142857147</v>
      </c>
      <c r="H547" s="261">
        <v>4937.3170731707314</v>
      </c>
    </row>
    <row r="548" spans="1:11" s="509" customFormat="1" x14ac:dyDescent="0.2">
      <c r="A548" s="226" t="s">
        <v>7</v>
      </c>
      <c r="B548" s="322">
        <v>92.857142857142861</v>
      </c>
      <c r="C548" s="323">
        <v>86.666666666666671</v>
      </c>
      <c r="D548" s="324">
        <v>77.777777777777771</v>
      </c>
      <c r="E548" s="324">
        <v>66.666666666666671</v>
      </c>
      <c r="F548" s="324">
        <v>66.666666666666671</v>
      </c>
      <c r="G548" s="324">
        <v>78.571428571428569</v>
      </c>
      <c r="H548" s="325">
        <v>81.707317073170728</v>
      </c>
    </row>
    <row r="549" spans="1:11" s="509" customFormat="1" x14ac:dyDescent="0.2">
      <c r="A549" s="226" t="s">
        <v>8</v>
      </c>
      <c r="B549" s="266">
        <v>5.0385007788478216E-2</v>
      </c>
      <c r="C549" s="267">
        <v>6.9342010852041849E-2</v>
      </c>
      <c r="D549" s="326">
        <v>7.9124878362163351E-2</v>
      </c>
      <c r="E549" s="326">
        <v>8.9386196373092364E-2</v>
      </c>
      <c r="F549" s="326">
        <v>9.8095268595201776E-2</v>
      </c>
      <c r="G549" s="326">
        <v>7.6505503542139017E-2</v>
      </c>
      <c r="H549" s="327">
        <v>8.3039273286215201E-2</v>
      </c>
    </row>
    <row r="550" spans="1:11" s="509" customFormat="1" x14ac:dyDescent="0.2">
      <c r="A550" s="303" t="s">
        <v>1</v>
      </c>
      <c r="B550" s="270">
        <f t="shared" ref="B550:H550" si="127">B547/B546*100-100</f>
        <v>6.3809523809523796</v>
      </c>
      <c r="C550" s="271">
        <f t="shared" si="127"/>
        <v>7.0666666666666629</v>
      </c>
      <c r="D550" s="271">
        <f t="shared" si="127"/>
        <v>12.098765432098759</v>
      </c>
      <c r="E550" s="271">
        <f t="shared" si="127"/>
        <v>13.740740740740748</v>
      </c>
      <c r="F550" s="271">
        <f t="shared" si="127"/>
        <v>7.0370370370370381</v>
      </c>
      <c r="G550" s="271">
        <f t="shared" si="127"/>
        <v>13.984126984126988</v>
      </c>
      <c r="H550" s="273">
        <f t="shared" si="127"/>
        <v>9.7181571815718115</v>
      </c>
    </row>
    <row r="551" spans="1:11" s="509" customFormat="1" ht="13.5" thickBot="1" x14ac:dyDescent="0.25">
      <c r="A551" s="226" t="s">
        <v>27</v>
      </c>
      <c r="B551" s="275">
        <f>B547-B534</f>
        <v>129.80952380952385</v>
      </c>
      <c r="C551" s="276">
        <f t="shared" ref="C551:H551" si="128">C547-C534</f>
        <v>-59.692307692307622</v>
      </c>
      <c r="D551" s="276">
        <f t="shared" si="128"/>
        <v>102.56944444444434</v>
      </c>
      <c r="E551" s="276">
        <f t="shared" si="128"/>
        <v>335.83333333333303</v>
      </c>
      <c r="F551" s="276">
        <f t="shared" si="128"/>
        <v>-38.33333333333303</v>
      </c>
      <c r="G551" s="276">
        <f t="shared" si="128"/>
        <v>-12.047619047618355</v>
      </c>
      <c r="H551" s="278">
        <f t="shared" si="128"/>
        <v>52.255344775669982</v>
      </c>
    </row>
    <row r="552" spans="1:11" s="509" customFormat="1" x14ac:dyDescent="0.2">
      <c r="A552" s="308" t="s">
        <v>52</v>
      </c>
      <c r="B552" s="280">
        <v>46</v>
      </c>
      <c r="C552" s="281">
        <v>47</v>
      </c>
      <c r="D552" s="281">
        <v>48</v>
      </c>
      <c r="E552" s="281">
        <v>12</v>
      </c>
      <c r="F552" s="281">
        <v>48</v>
      </c>
      <c r="G552" s="328">
        <v>48</v>
      </c>
      <c r="H552" s="329">
        <f>SUM(B552:G552)</f>
        <v>249</v>
      </c>
      <c r="I552" s="509" t="s">
        <v>56</v>
      </c>
      <c r="J552" s="330">
        <f>H539-H552</f>
        <v>0</v>
      </c>
      <c r="K552" s="331">
        <f>J552/H539</f>
        <v>0</v>
      </c>
    </row>
    <row r="553" spans="1:11" s="509" customFormat="1" x14ac:dyDescent="0.2">
      <c r="A553" s="308" t="s">
        <v>28</v>
      </c>
      <c r="B553" s="231">
        <v>136.5</v>
      </c>
      <c r="C553" s="289">
        <v>134.5</v>
      </c>
      <c r="D553" s="289">
        <v>135</v>
      </c>
      <c r="E553" s="289">
        <v>136</v>
      </c>
      <c r="F553" s="289">
        <v>134.5</v>
      </c>
      <c r="G553" s="289">
        <v>133</v>
      </c>
      <c r="H553" s="235"/>
      <c r="I553" s="509" t="s">
        <v>57</v>
      </c>
      <c r="J553" s="509">
        <v>136.13999999999999</v>
      </c>
    </row>
    <row r="554" spans="1:11" s="509" customFormat="1" ht="13.5" thickBot="1" x14ac:dyDescent="0.25">
      <c r="A554" s="311" t="s">
        <v>26</v>
      </c>
      <c r="B554" s="229">
        <f>B553-B540</f>
        <v>0</v>
      </c>
      <c r="C554" s="230">
        <f t="shared" ref="C554:G554" si="129">C553-C540</f>
        <v>0</v>
      </c>
      <c r="D554" s="230">
        <f t="shared" si="129"/>
        <v>0</v>
      </c>
      <c r="E554" s="230">
        <f t="shared" si="129"/>
        <v>0</v>
      </c>
      <c r="F554" s="230">
        <f t="shared" si="129"/>
        <v>0</v>
      </c>
      <c r="G554" s="230">
        <f t="shared" si="129"/>
        <v>0</v>
      </c>
      <c r="H554" s="236"/>
      <c r="I554" s="509" t="s">
        <v>26</v>
      </c>
      <c r="J554" s="509">
        <f>J553-J540</f>
        <v>-1.0900000000000034</v>
      </c>
    </row>
    <row r="556" spans="1:11" ht="13.5" thickBot="1" x14ac:dyDescent="0.25"/>
    <row r="557" spans="1:11" s="510" customFormat="1" ht="13.5" thickBot="1" x14ac:dyDescent="0.25">
      <c r="A557" s="295" t="s">
        <v>169</v>
      </c>
      <c r="B557" s="529" t="s">
        <v>53</v>
      </c>
      <c r="C557" s="530"/>
      <c r="D557" s="530"/>
      <c r="E557" s="530"/>
      <c r="F557" s="530"/>
      <c r="G557" s="531"/>
      <c r="H557" s="313" t="s">
        <v>0</v>
      </c>
    </row>
    <row r="558" spans="1:11" s="510" customFormat="1" x14ac:dyDescent="0.2">
      <c r="A558" s="226" t="s">
        <v>2</v>
      </c>
      <c r="B558" s="315">
        <v>1</v>
      </c>
      <c r="C558" s="238">
        <v>2</v>
      </c>
      <c r="D558" s="238">
        <v>3</v>
      </c>
      <c r="E558" s="238">
        <v>4</v>
      </c>
      <c r="F558" s="238">
        <v>5</v>
      </c>
      <c r="G558" s="238">
        <v>6</v>
      </c>
      <c r="H558" s="237"/>
    </row>
    <row r="559" spans="1:11" s="510" customFormat="1" x14ac:dyDescent="0.2">
      <c r="A559" s="301" t="s">
        <v>3</v>
      </c>
      <c r="B559" s="316">
        <v>4520</v>
      </c>
      <c r="C559" s="317">
        <v>4520</v>
      </c>
      <c r="D559" s="318">
        <v>4520</v>
      </c>
      <c r="E559" s="318">
        <v>4520</v>
      </c>
      <c r="F559" s="318">
        <v>4520</v>
      </c>
      <c r="G559" s="318">
        <v>4520</v>
      </c>
      <c r="H559" s="319">
        <v>4520</v>
      </c>
    </row>
    <row r="560" spans="1:11" s="510" customFormat="1" x14ac:dyDescent="0.2">
      <c r="A560" s="303" t="s">
        <v>6</v>
      </c>
      <c r="B560" s="320">
        <v>4697.333333333333</v>
      </c>
      <c r="C560" s="321">
        <v>5176.25</v>
      </c>
      <c r="D560" s="321">
        <v>5039.375</v>
      </c>
      <c r="E560" s="321">
        <v>4791.4285714285716</v>
      </c>
      <c r="F560" s="321">
        <v>5096</v>
      </c>
      <c r="G560" s="321">
        <v>5295.333333333333</v>
      </c>
      <c r="H560" s="261">
        <v>5039.5238095238092</v>
      </c>
    </row>
    <row r="561" spans="1:11" s="510" customFormat="1" x14ac:dyDescent="0.2">
      <c r="A561" s="226" t="s">
        <v>7</v>
      </c>
      <c r="B561" s="322">
        <v>73.333333333333329</v>
      </c>
      <c r="C561" s="323">
        <v>100</v>
      </c>
      <c r="D561" s="324">
        <v>87.5</v>
      </c>
      <c r="E561" s="324">
        <v>71.428571428571431</v>
      </c>
      <c r="F561" s="324">
        <v>86.666666666666671</v>
      </c>
      <c r="G561" s="324">
        <v>100</v>
      </c>
      <c r="H561" s="325">
        <v>79.761904761904759</v>
      </c>
    </row>
    <row r="562" spans="1:11" s="510" customFormat="1" x14ac:dyDescent="0.2">
      <c r="A562" s="226" t="s">
        <v>8</v>
      </c>
      <c r="B562" s="266">
        <v>8.1401338854317176E-2</v>
      </c>
      <c r="C562" s="267">
        <v>5.7544515305366133E-2</v>
      </c>
      <c r="D562" s="326">
        <v>7.0100168323275813E-2</v>
      </c>
      <c r="E562" s="326">
        <v>9.0729209087720017E-2</v>
      </c>
      <c r="F562" s="326">
        <v>6.1475554942547174E-2</v>
      </c>
      <c r="G562" s="326">
        <v>4.3288440023485808E-2</v>
      </c>
      <c r="H562" s="327">
        <v>7.7181989319400096E-2</v>
      </c>
    </row>
    <row r="563" spans="1:11" s="510" customFormat="1" x14ac:dyDescent="0.2">
      <c r="A563" s="303" t="s">
        <v>1</v>
      </c>
      <c r="B563" s="270">
        <f t="shared" ref="B563:H563" si="130">B560/B559*100-100</f>
        <v>3.9233038348082516</v>
      </c>
      <c r="C563" s="271">
        <f t="shared" si="130"/>
        <v>14.518805309734503</v>
      </c>
      <c r="D563" s="271">
        <f t="shared" si="130"/>
        <v>11.490597345132741</v>
      </c>
      <c r="E563" s="271">
        <f t="shared" si="130"/>
        <v>6.0050568900126535</v>
      </c>
      <c r="F563" s="271">
        <f t="shared" si="130"/>
        <v>12.74336283185842</v>
      </c>
      <c r="G563" s="271">
        <f t="shared" si="130"/>
        <v>17.153392330383468</v>
      </c>
      <c r="H563" s="273">
        <f t="shared" si="130"/>
        <v>11.493889591234719</v>
      </c>
    </row>
    <row r="564" spans="1:11" s="510" customFormat="1" ht="13.5" thickBot="1" x14ac:dyDescent="0.25">
      <c r="A564" s="226" t="s">
        <v>27</v>
      </c>
      <c r="B564" s="275">
        <f>B560-B547</f>
        <v>-89.809523809523853</v>
      </c>
      <c r="C564" s="276">
        <f t="shared" ref="C564:H564" si="131">C560-C547</f>
        <v>358.25</v>
      </c>
      <c r="D564" s="276">
        <f t="shared" si="131"/>
        <v>-5.0694444444443434</v>
      </c>
      <c r="E564" s="276">
        <f t="shared" si="131"/>
        <v>-326.90476190476147</v>
      </c>
      <c r="F564" s="276">
        <f t="shared" si="131"/>
        <v>279.33333333333303</v>
      </c>
      <c r="G564" s="276">
        <f t="shared" si="131"/>
        <v>166.04761904761835</v>
      </c>
      <c r="H564" s="278">
        <f t="shared" si="131"/>
        <v>102.20673635307776</v>
      </c>
    </row>
    <row r="565" spans="1:11" s="510" customFormat="1" x14ac:dyDescent="0.2">
      <c r="A565" s="308" t="s">
        <v>52</v>
      </c>
      <c r="B565" s="280">
        <v>46</v>
      </c>
      <c r="C565" s="281">
        <v>47</v>
      </c>
      <c r="D565" s="281">
        <v>48</v>
      </c>
      <c r="E565" s="281">
        <v>11</v>
      </c>
      <c r="F565" s="281">
        <v>48</v>
      </c>
      <c r="G565" s="328">
        <v>48</v>
      </c>
      <c r="H565" s="329">
        <f>SUM(B565:G565)</f>
        <v>248</v>
      </c>
      <c r="I565" s="510" t="s">
        <v>56</v>
      </c>
      <c r="J565" s="330">
        <f>H552-H565</f>
        <v>1</v>
      </c>
      <c r="K565" s="331">
        <f>J565/H552</f>
        <v>4.0160642570281121E-3</v>
      </c>
    </row>
    <row r="566" spans="1:11" s="510" customFormat="1" x14ac:dyDescent="0.2">
      <c r="A566" s="308" t="s">
        <v>28</v>
      </c>
      <c r="B566" s="231">
        <v>139.5</v>
      </c>
      <c r="C566" s="289">
        <v>134.5</v>
      </c>
      <c r="D566" s="289">
        <v>135</v>
      </c>
      <c r="E566" s="289">
        <v>136</v>
      </c>
      <c r="F566" s="289">
        <v>134.5</v>
      </c>
      <c r="G566" s="289">
        <v>133</v>
      </c>
      <c r="H566" s="235"/>
      <c r="I566" s="510" t="s">
        <v>57</v>
      </c>
      <c r="J566" s="510">
        <v>134.77000000000001</v>
      </c>
    </row>
    <row r="567" spans="1:11" s="510" customFormat="1" ht="13.5" thickBot="1" x14ac:dyDescent="0.25">
      <c r="A567" s="311" t="s">
        <v>26</v>
      </c>
      <c r="B567" s="229">
        <f>B566-B553</f>
        <v>3</v>
      </c>
      <c r="C567" s="230">
        <f t="shared" ref="C567:G567" si="132">C566-C553</f>
        <v>0</v>
      </c>
      <c r="D567" s="230">
        <f t="shared" si="132"/>
        <v>0</v>
      </c>
      <c r="E567" s="230">
        <f t="shared" si="132"/>
        <v>0</v>
      </c>
      <c r="F567" s="230">
        <f t="shared" si="132"/>
        <v>0</v>
      </c>
      <c r="G567" s="230">
        <f t="shared" si="132"/>
        <v>0</v>
      </c>
      <c r="H567" s="236"/>
      <c r="I567" s="510" t="s">
        <v>26</v>
      </c>
      <c r="J567" s="510">
        <f>J566-J553</f>
        <v>-1.3699999999999761</v>
      </c>
    </row>
    <row r="569" spans="1:11" ht="13.5" thickBot="1" x14ac:dyDescent="0.25"/>
    <row r="570" spans="1:11" s="511" customFormat="1" ht="13.5" thickBot="1" x14ac:dyDescent="0.25">
      <c r="A570" s="295" t="s">
        <v>170</v>
      </c>
      <c r="B570" s="529" t="s">
        <v>53</v>
      </c>
      <c r="C570" s="530"/>
      <c r="D570" s="530"/>
      <c r="E570" s="530"/>
      <c r="F570" s="530"/>
      <c r="G570" s="531"/>
      <c r="H570" s="313" t="s">
        <v>0</v>
      </c>
    </row>
    <row r="571" spans="1:11" s="511" customFormat="1" x14ac:dyDescent="0.2">
      <c r="A571" s="226" t="s">
        <v>2</v>
      </c>
      <c r="B571" s="315">
        <v>1</v>
      </c>
      <c r="C571" s="238">
        <v>2</v>
      </c>
      <c r="D571" s="238">
        <v>3</v>
      </c>
      <c r="E571" s="238">
        <v>4</v>
      </c>
      <c r="F571" s="238">
        <v>5</v>
      </c>
      <c r="G571" s="238">
        <v>6</v>
      </c>
      <c r="H571" s="237"/>
    </row>
    <row r="572" spans="1:11" s="511" customFormat="1" x14ac:dyDescent="0.2">
      <c r="A572" s="301" t="s">
        <v>3</v>
      </c>
      <c r="B572" s="316">
        <v>4540</v>
      </c>
      <c r="C572" s="317">
        <v>4540</v>
      </c>
      <c r="D572" s="318">
        <v>4540</v>
      </c>
      <c r="E572" s="318">
        <v>4540</v>
      </c>
      <c r="F572" s="318">
        <v>4540</v>
      </c>
      <c r="G572" s="318">
        <v>4540</v>
      </c>
      <c r="H572" s="319">
        <v>4540</v>
      </c>
    </row>
    <row r="573" spans="1:11" s="511" customFormat="1" x14ac:dyDescent="0.2">
      <c r="A573" s="303" t="s">
        <v>6</v>
      </c>
      <c r="B573" s="320">
        <v>4629.375</v>
      </c>
      <c r="C573" s="321">
        <v>4871.875</v>
      </c>
      <c r="D573" s="321">
        <v>4956</v>
      </c>
      <c r="E573" s="321">
        <v>4680</v>
      </c>
      <c r="F573" s="321">
        <v>4970.666666666667</v>
      </c>
      <c r="G573" s="321">
        <v>5136.4705882352937</v>
      </c>
      <c r="H573" s="261">
        <v>4895.3488372093025</v>
      </c>
    </row>
    <row r="574" spans="1:11" s="511" customFormat="1" x14ac:dyDescent="0.2">
      <c r="A574" s="226" t="s">
        <v>7</v>
      </c>
      <c r="B574" s="322">
        <v>93.75</v>
      </c>
      <c r="C574" s="323">
        <v>100</v>
      </c>
      <c r="D574" s="324">
        <v>73.333333333333329</v>
      </c>
      <c r="E574" s="324">
        <v>57.142857142857146</v>
      </c>
      <c r="F574" s="324">
        <v>53.333333333333336</v>
      </c>
      <c r="G574" s="324">
        <v>64.705882352941174</v>
      </c>
      <c r="H574" s="325">
        <v>63.953488372093027</v>
      </c>
    </row>
    <row r="575" spans="1:11" s="511" customFormat="1" x14ac:dyDescent="0.2">
      <c r="A575" s="226" t="s">
        <v>8</v>
      </c>
      <c r="B575" s="266">
        <v>6.6502498040815816E-2</v>
      </c>
      <c r="C575" s="267">
        <v>5.0027301955157637E-2</v>
      </c>
      <c r="D575" s="326">
        <v>9.3434098353340267E-2</v>
      </c>
      <c r="E575" s="326">
        <v>9.803145750956023E-2</v>
      </c>
      <c r="F575" s="326">
        <v>0.10869809009791133</v>
      </c>
      <c r="G575" s="326">
        <v>9.1083535972752414E-2</v>
      </c>
      <c r="H575" s="327">
        <v>9.3066376123482952E-2</v>
      </c>
    </row>
    <row r="576" spans="1:11" s="511" customFormat="1" x14ac:dyDescent="0.2">
      <c r="A576" s="303" t="s">
        <v>1</v>
      </c>
      <c r="B576" s="270">
        <f t="shared" ref="B576:H576" si="133">B573/B572*100-100</f>
        <v>1.9686123348017617</v>
      </c>
      <c r="C576" s="271">
        <f t="shared" si="133"/>
        <v>7.3100220264317102</v>
      </c>
      <c r="D576" s="271">
        <f t="shared" si="133"/>
        <v>9.1629955947136494</v>
      </c>
      <c r="E576" s="271">
        <f t="shared" si="133"/>
        <v>3.0837004405286308</v>
      </c>
      <c r="F576" s="271">
        <f t="shared" si="133"/>
        <v>9.4860499265785734</v>
      </c>
      <c r="G576" s="271">
        <f t="shared" si="133"/>
        <v>13.138118683596772</v>
      </c>
      <c r="H576" s="273">
        <f t="shared" si="133"/>
        <v>7.8270668988833023</v>
      </c>
    </row>
    <row r="577" spans="1:11" s="511" customFormat="1" ht="13.5" thickBot="1" x14ac:dyDescent="0.25">
      <c r="A577" s="226" t="s">
        <v>27</v>
      </c>
      <c r="B577" s="275">
        <f>B573-B560</f>
        <v>-67.95833333333303</v>
      </c>
      <c r="C577" s="276">
        <f t="shared" ref="C577:H577" si="134">C573-C560</f>
        <v>-304.375</v>
      </c>
      <c r="D577" s="276">
        <f t="shared" si="134"/>
        <v>-83.375</v>
      </c>
      <c r="E577" s="276">
        <f t="shared" si="134"/>
        <v>-111.42857142857156</v>
      </c>
      <c r="F577" s="276">
        <f t="shared" si="134"/>
        <v>-125.33333333333303</v>
      </c>
      <c r="G577" s="276">
        <f t="shared" si="134"/>
        <v>-158.86274509803934</v>
      </c>
      <c r="H577" s="278">
        <f t="shared" si="134"/>
        <v>-144.1749723145067</v>
      </c>
    </row>
    <row r="578" spans="1:11" s="511" customFormat="1" x14ac:dyDescent="0.2">
      <c r="A578" s="308" t="s">
        <v>52</v>
      </c>
      <c r="B578" s="280">
        <v>45</v>
      </c>
      <c r="C578" s="281">
        <v>47</v>
      </c>
      <c r="D578" s="281">
        <v>47</v>
      </c>
      <c r="E578" s="281">
        <v>11</v>
      </c>
      <c r="F578" s="281">
        <v>48</v>
      </c>
      <c r="G578" s="328">
        <v>48</v>
      </c>
      <c r="H578" s="329">
        <f>SUM(B578:G578)</f>
        <v>246</v>
      </c>
      <c r="I578" s="511" t="s">
        <v>56</v>
      </c>
      <c r="J578" s="330">
        <f>H565-H578</f>
        <v>2</v>
      </c>
      <c r="K578" s="331">
        <f>J578/H565</f>
        <v>8.0645161290322578E-3</v>
      </c>
    </row>
    <row r="579" spans="1:11" s="511" customFormat="1" x14ac:dyDescent="0.2">
      <c r="A579" s="308" t="s">
        <v>28</v>
      </c>
      <c r="B579" s="231">
        <v>140.5</v>
      </c>
      <c r="C579" s="289">
        <v>135.5</v>
      </c>
      <c r="D579" s="289">
        <v>136</v>
      </c>
      <c r="E579" s="289">
        <v>137.5</v>
      </c>
      <c r="F579" s="289">
        <v>135.5</v>
      </c>
      <c r="G579" s="289">
        <v>134</v>
      </c>
      <c r="H579" s="235"/>
      <c r="I579" s="511" t="s">
        <v>57</v>
      </c>
      <c r="J579" s="511">
        <v>135.31</v>
      </c>
    </row>
    <row r="580" spans="1:11" s="511" customFormat="1" ht="13.5" thickBot="1" x14ac:dyDescent="0.25">
      <c r="A580" s="311" t="s">
        <v>26</v>
      </c>
      <c r="B580" s="229">
        <f>B579-B566</f>
        <v>1</v>
      </c>
      <c r="C580" s="230">
        <f t="shared" ref="C580:G580" si="135">C579-C566</f>
        <v>1</v>
      </c>
      <c r="D580" s="230">
        <f t="shared" si="135"/>
        <v>1</v>
      </c>
      <c r="E580" s="230">
        <f t="shared" si="135"/>
        <v>1.5</v>
      </c>
      <c r="F580" s="230">
        <f t="shared" si="135"/>
        <v>1</v>
      </c>
      <c r="G580" s="230">
        <f t="shared" si="135"/>
        <v>1</v>
      </c>
      <c r="H580" s="236"/>
      <c r="I580" s="511" t="s">
        <v>26</v>
      </c>
      <c r="J580" s="511">
        <f>J579-J566</f>
        <v>0.53999999999999204</v>
      </c>
    </row>
    <row r="581" spans="1:11" x14ac:dyDescent="0.2">
      <c r="C581" s="511"/>
      <c r="D581" s="511"/>
      <c r="E581" s="511"/>
      <c r="F581" s="511"/>
      <c r="G581" s="511"/>
    </row>
    <row r="582" spans="1:11" ht="13.5" thickBot="1" x14ac:dyDescent="0.25"/>
    <row r="583" spans="1:11" s="512" customFormat="1" ht="13.5" thickBot="1" x14ac:dyDescent="0.25">
      <c r="A583" s="295" t="s">
        <v>171</v>
      </c>
      <c r="B583" s="529" t="s">
        <v>53</v>
      </c>
      <c r="C583" s="530"/>
      <c r="D583" s="530"/>
      <c r="E583" s="530"/>
      <c r="F583" s="530"/>
      <c r="G583" s="531"/>
      <c r="H583" s="313" t="s">
        <v>0</v>
      </c>
    </row>
    <row r="584" spans="1:11" s="512" customFormat="1" x14ac:dyDescent="0.2">
      <c r="A584" s="226" t="s">
        <v>2</v>
      </c>
      <c r="B584" s="315">
        <v>1</v>
      </c>
      <c r="C584" s="238">
        <v>2</v>
      </c>
      <c r="D584" s="238">
        <v>3</v>
      </c>
      <c r="E584" s="238">
        <v>4</v>
      </c>
      <c r="F584" s="238">
        <v>5</v>
      </c>
      <c r="G584" s="238">
        <v>6</v>
      </c>
      <c r="H584" s="237"/>
    </row>
    <row r="585" spans="1:11" s="512" customFormat="1" x14ac:dyDescent="0.2">
      <c r="A585" s="301" t="s">
        <v>3</v>
      </c>
      <c r="B585" s="316">
        <v>4560</v>
      </c>
      <c r="C585" s="317">
        <v>4560</v>
      </c>
      <c r="D585" s="318">
        <v>4560</v>
      </c>
      <c r="E585" s="318">
        <v>4560</v>
      </c>
      <c r="F585" s="318">
        <v>4560</v>
      </c>
      <c r="G585" s="318">
        <v>4560</v>
      </c>
      <c r="H585" s="319">
        <v>4560</v>
      </c>
    </row>
    <row r="586" spans="1:11" s="512" customFormat="1" x14ac:dyDescent="0.2">
      <c r="A586" s="303" t="s">
        <v>6</v>
      </c>
      <c r="B586" s="320">
        <v>4776.4285714285716</v>
      </c>
      <c r="C586" s="321">
        <v>5030.666666666667</v>
      </c>
      <c r="D586" s="321">
        <v>5155.625</v>
      </c>
      <c r="E586" s="321">
        <v>4595.7142857142853</v>
      </c>
      <c r="F586" s="321">
        <v>5307.333333333333</v>
      </c>
      <c r="G586" s="321">
        <v>5190</v>
      </c>
      <c r="H586" s="261">
        <v>5054.2682926829266</v>
      </c>
    </row>
    <row r="587" spans="1:11" s="512" customFormat="1" x14ac:dyDescent="0.2">
      <c r="A587" s="226" t="s">
        <v>7</v>
      </c>
      <c r="B587" s="322">
        <v>92.857142857142861</v>
      </c>
      <c r="C587" s="323">
        <v>86.666666666666671</v>
      </c>
      <c r="D587" s="324">
        <v>62.5</v>
      </c>
      <c r="E587" s="324">
        <v>85.714285714285708</v>
      </c>
      <c r="F587" s="324">
        <v>86.666666666666671</v>
      </c>
      <c r="G587" s="324">
        <v>73.333333333333329</v>
      </c>
      <c r="H587" s="325">
        <v>73.170731707317074</v>
      </c>
    </row>
    <row r="588" spans="1:11" s="512" customFormat="1" x14ac:dyDescent="0.2">
      <c r="A588" s="226" t="s">
        <v>8</v>
      </c>
      <c r="B588" s="266">
        <v>6.3283221883950594E-2</v>
      </c>
      <c r="C588" s="267">
        <v>6.6755898795114427E-2</v>
      </c>
      <c r="D588" s="326">
        <v>8.9588421000096771E-2</v>
      </c>
      <c r="E588" s="326">
        <v>6.1256898216145987E-2</v>
      </c>
      <c r="F588" s="326">
        <v>7.1338974136243488E-2</v>
      </c>
      <c r="G588" s="326">
        <v>7.9872039510021517E-2</v>
      </c>
      <c r="H588" s="327">
        <v>8.6378019317626523E-2</v>
      </c>
    </row>
    <row r="589" spans="1:11" s="512" customFormat="1" x14ac:dyDescent="0.2">
      <c r="A589" s="303" t="s">
        <v>1</v>
      </c>
      <c r="B589" s="270">
        <f t="shared" ref="B589:H589" si="136">B586/B585*100-100</f>
        <v>4.7462406015037715</v>
      </c>
      <c r="C589" s="271">
        <f t="shared" si="136"/>
        <v>10.321637426900594</v>
      </c>
      <c r="D589" s="271">
        <f t="shared" si="136"/>
        <v>13.061951754385959</v>
      </c>
      <c r="E589" s="271">
        <f t="shared" si="136"/>
        <v>0.78320802005012524</v>
      </c>
      <c r="F589" s="271">
        <f t="shared" si="136"/>
        <v>16.388888888888872</v>
      </c>
      <c r="G589" s="271">
        <f t="shared" si="136"/>
        <v>13.815789473684205</v>
      </c>
      <c r="H589" s="273">
        <f t="shared" si="136"/>
        <v>10.839216944801009</v>
      </c>
    </row>
    <row r="590" spans="1:11" s="512" customFormat="1" ht="13.5" thickBot="1" x14ac:dyDescent="0.25">
      <c r="A590" s="226" t="s">
        <v>27</v>
      </c>
      <c r="B590" s="275">
        <f>B586-B573</f>
        <v>147.05357142857156</v>
      </c>
      <c r="C590" s="276">
        <f t="shared" ref="C590:H590" si="137">C586-C573</f>
        <v>158.79166666666697</v>
      </c>
      <c r="D590" s="276">
        <f t="shared" si="137"/>
        <v>199.625</v>
      </c>
      <c r="E590" s="276">
        <f t="shared" si="137"/>
        <v>-84.285714285714675</v>
      </c>
      <c r="F590" s="276">
        <f t="shared" si="137"/>
        <v>336.66666666666606</v>
      </c>
      <c r="G590" s="276">
        <f t="shared" si="137"/>
        <v>53.52941176470631</v>
      </c>
      <c r="H590" s="278">
        <f t="shared" si="137"/>
        <v>158.91945547362411</v>
      </c>
    </row>
    <row r="591" spans="1:11" s="512" customFormat="1" x14ac:dyDescent="0.2">
      <c r="A591" s="308" t="s">
        <v>52</v>
      </c>
      <c r="B591" s="280">
        <v>45</v>
      </c>
      <c r="C591" s="281">
        <v>47</v>
      </c>
      <c r="D591" s="281">
        <v>47</v>
      </c>
      <c r="E591" s="281">
        <v>11</v>
      </c>
      <c r="F591" s="281">
        <v>48</v>
      </c>
      <c r="G591" s="328">
        <v>48</v>
      </c>
      <c r="H591" s="329">
        <f>SUM(B591:G591)</f>
        <v>246</v>
      </c>
      <c r="I591" s="512" t="s">
        <v>56</v>
      </c>
      <c r="J591" s="330">
        <f>H578-H591</f>
        <v>0</v>
      </c>
      <c r="K591" s="331">
        <f>J591/H578</f>
        <v>0</v>
      </c>
    </row>
    <row r="592" spans="1:11" s="512" customFormat="1" x14ac:dyDescent="0.2">
      <c r="A592" s="308" t="s">
        <v>28</v>
      </c>
      <c r="B592" s="231">
        <v>140.5</v>
      </c>
      <c r="C592" s="289">
        <v>135.5</v>
      </c>
      <c r="D592" s="289">
        <v>136</v>
      </c>
      <c r="E592" s="289">
        <v>137.5</v>
      </c>
      <c r="F592" s="289">
        <v>135.5</v>
      </c>
      <c r="G592" s="289">
        <v>134</v>
      </c>
      <c r="H592" s="235"/>
      <c r="I592" s="512" t="s">
        <v>57</v>
      </c>
      <c r="J592" s="512">
        <v>136.30000000000001</v>
      </c>
    </row>
    <row r="593" spans="1:11" s="512" customFormat="1" ht="13.5" thickBot="1" x14ac:dyDescent="0.25">
      <c r="A593" s="311" t="s">
        <v>26</v>
      </c>
      <c r="B593" s="229">
        <f>B592-B579</f>
        <v>0</v>
      </c>
      <c r="C593" s="230">
        <f t="shared" ref="C593:G593" si="138">C592-C579</f>
        <v>0</v>
      </c>
      <c r="D593" s="230">
        <f t="shared" si="138"/>
        <v>0</v>
      </c>
      <c r="E593" s="230">
        <f t="shared" si="138"/>
        <v>0</v>
      </c>
      <c r="F593" s="230">
        <f t="shared" si="138"/>
        <v>0</v>
      </c>
      <c r="G593" s="230">
        <f t="shared" si="138"/>
        <v>0</v>
      </c>
      <c r="H593" s="236"/>
      <c r="I593" s="512" t="s">
        <v>26</v>
      </c>
      <c r="J593" s="512">
        <f>J592-J579</f>
        <v>0.99000000000000909</v>
      </c>
    </row>
    <row r="594" spans="1:11" x14ac:dyDescent="0.2">
      <c r="C594" s="512"/>
      <c r="D594" s="512"/>
      <c r="E594" s="512"/>
      <c r="F594" s="512"/>
      <c r="G594" s="512"/>
    </row>
    <row r="595" spans="1:11" ht="13.5" thickBot="1" x14ac:dyDescent="0.25"/>
    <row r="596" spans="1:11" s="513" customFormat="1" ht="13.5" thickBot="1" x14ac:dyDescent="0.25">
      <c r="A596" s="295" t="s">
        <v>172</v>
      </c>
      <c r="B596" s="529" t="s">
        <v>53</v>
      </c>
      <c r="C596" s="530"/>
      <c r="D596" s="530"/>
      <c r="E596" s="530"/>
      <c r="F596" s="530"/>
      <c r="G596" s="531"/>
      <c r="H596" s="313" t="s">
        <v>0</v>
      </c>
    </row>
    <row r="597" spans="1:11" s="513" customFormat="1" x14ac:dyDescent="0.2">
      <c r="A597" s="226" t="s">
        <v>2</v>
      </c>
      <c r="B597" s="315">
        <v>1</v>
      </c>
      <c r="C597" s="238">
        <v>2</v>
      </c>
      <c r="D597" s="238">
        <v>3</v>
      </c>
      <c r="E597" s="238">
        <v>4</v>
      </c>
      <c r="F597" s="238">
        <v>5</v>
      </c>
      <c r="G597" s="238">
        <v>6</v>
      </c>
      <c r="H597" s="237"/>
    </row>
    <row r="598" spans="1:11" s="513" customFormat="1" x14ac:dyDescent="0.2">
      <c r="A598" s="301" t="s">
        <v>3</v>
      </c>
      <c r="B598" s="316">
        <v>4580</v>
      </c>
      <c r="C598" s="317">
        <v>4580</v>
      </c>
      <c r="D598" s="318">
        <v>4580</v>
      </c>
      <c r="E598" s="318">
        <v>4580</v>
      </c>
      <c r="F598" s="318">
        <v>4580</v>
      </c>
      <c r="G598" s="318">
        <v>4580</v>
      </c>
      <c r="H598" s="319">
        <v>4580</v>
      </c>
    </row>
    <row r="599" spans="1:11" s="513" customFormat="1" x14ac:dyDescent="0.2">
      <c r="A599" s="303" t="s">
        <v>6</v>
      </c>
      <c r="B599" s="320">
        <v>4665</v>
      </c>
      <c r="C599" s="321">
        <v>4631.25</v>
      </c>
      <c r="D599" s="321">
        <v>5036.4705882352937</v>
      </c>
      <c r="E599" s="321">
        <v>4771.4285714285716</v>
      </c>
      <c r="F599" s="321">
        <v>5132.5</v>
      </c>
      <c r="G599" s="321">
        <v>5548</v>
      </c>
      <c r="H599" s="261">
        <v>4993.2530120481924</v>
      </c>
    </row>
    <row r="600" spans="1:11" s="513" customFormat="1" x14ac:dyDescent="0.2">
      <c r="A600" s="226" t="s">
        <v>7</v>
      </c>
      <c r="B600" s="322">
        <v>100</v>
      </c>
      <c r="C600" s="323">
        <v>100</v>
      </c>
      <c r="D600" s="324">
        <v>94.117647058823536</v>
      </c>
      <c r="E600" s="324">
        <v>100</v>
      </c>
      <c r="F600" s="324">
        <v>93.75</v>
      </c>
      <c r="G600" s="324">
        <v>100</v>
      </c>
      <c r="H600" s="325">
        <v>73.493975903614455</v>
      </c>
    </row>
    <row r="601" spans="1:11" s="513" customFormat="1" x14ac:dyDescent="0.2">
      <c r="A601" s="226" t="s">
        <v>8</v>
      </c>
      <c r="B601" s="266">
        <v>6.0930064182398692E-2</v>
      </c>
      <c r="C601" s="267">
        <v>5.0615024149957964E-2</v>
      </c>
      <c r="D601" s="326">
        <v>5.6307130230395602E-2</v>
      </c>
      <c r="E601" s="326">
        <v>5.6107177317633122E-2</v>
      </c>
      <c r="F601" s="326">
        <v>4.4820410571526671E-2</v>
      </c>
      <c r="G601" s="326">
        <v>4.305909990737293E-2</v>
      </c>
      <c r="H601" s="327">
        <v>8.2581207912194976E-2</v>
      </c>
    </row>
    <row r="602" spans="1:11" s="513" customFormat="1" x14ac:dyDescent="0.2">
      <c r="A602" s="303" t="s">
        <v>1</v>
      </c>
      <c r="B602" s="270">
        <f t="shared" ref="B602:H602" si="139">B599/B598*100-100</f>
        <v>1.8558951965065518</v>
      </c>
      <c r="C602" s="271">
        <f t="shared" si="139"/>
        <v>1.1189956331877795</v>
      </c>
      <c r="D602" s="271">
        <f t="shared" si="139"/>
        <v>9.9666067300282464</v>
      </c>
      <c r="E602" s="271">
        <f t="shared" si="139"/>
        <v>4.1796631316282031</v>
      </c>
      <c r="F602" s="271">
        <f t="shared" si="139"/>
        <v>12.063318777292579</v>
      </c>
      <c r="G602" s="271">
        <f t="shared" si="139"/>
        <v>21.135371179039296</v>
      </c>
      <c r="H602" s="273">
        <f t="shared" si="139"/>
        <v>9.0229915294365099</v>
      </c>
    </row>
    <row r="603" spans="1:11" s="513" customFormat="1" ht="13.5" thickBot="1" x14ac:dyDescent="0.25">
      <c r="A603" s="226" t="s">
        <v>27</v>
      </c>
      <c r="B603" s="275">
        <f>B599-B586</f>
        <v>-111.42857142857156</v>
      </c>
      <c r="C603" s="276">
        <f t="shared" ref="C603:H603" si="140">C599-C586</f>
        <v>-399.41666666666697</v>
      </c>
      <c r="D603" s="276">
        <f t="shared" si="140"/>
        <v>-119.15441176470631</v>
      </c>
      <c r="E603" s="276">
        <f t="shared" si="140"/>
        <v>175.71428571428623</v>
      </c>
      <c r="F603" s="276">
        <f t="shared" si="140"/>
        <v>-174.83333333333303</v>
      </c>
      <c r="G603" s="276">
        <f t="shared" si="140"/>
        <v>358</v>
      </c>
      <c r="H603" s="278">
        <f t="shared" si="140"/>
        <v>-61.015280634734154</v>
      </c>
    </row>
    <row r="604" spans="1:11" s="513" customFormat="1" x14ac:dyDescent="0.2">
      <c r="A604" s="308" t="s">
        <v>52</v>
      </c>
      <c r="B604" s="280">
        <v>44</v>
      </c>
      <c r="C604" s="281">
        <v>41</v>
      </c>
      <c r="D604" s="281">
        <v>43</v>
      </c>
      <c r="E604" s="281">
        <v>14</v>
      </c>
      <c r="F604" s="281">
        <v>46</v>
      </c>
      <c r="G604" s="328">
        <v>46</v>
      </c>
      <c r="H604" s="329">
        <f>SUM(B604:G604)</f>
        <v>234</v>
      </c>
      <c r="I604" s="513" t="s">
        <v>56</v>
      </c>
      <c r="J604" s="330">
        <f>H591-H604</f>
        <v>12</v>
      </c>
      <c r="K604" s="331">
        <f>J604/H591</f>
        <v>4.878048780487805E-2</v>
      </c>
    </row>
    <row r="605" spans="1:11" s="513" customFormat="1" x14ac:dyDescent="0.2">
      <c r="A605" s="308" t="s">
        <v>28</v>
      </c>
      <c r="B605" s="231">
        <v>140.5</v>
      </c>
      <c r="C605" s="289">
        <v>135.5</v>
      </c>
      <c r="D605" s="289">
        <v>136</v>
      </c>
      <c r="E605" s="289">
        <v>137.5</v>
      </c>
      <c r="F605" s="289">
        <v>135.5</v>
      </c>
      <c r="G605" s="289">
        <v>134</v>
      </c>
      <c r="H605" s="235"/>
      <c r="I605" s="513" t="s">
        <v>57</v>
      </c>
      <c r="J605" s="513">
        <v>136.06</v>
      </c>
    </row>
    <row r="606" spans="1:11" s="513" customFormat="1" ht="13.5" thickBot="1" x14ac:dyDescent="0.25">
      <c r="A606" s="311" t="s">
        <v>26</v>
      </c>
      <c r="B606" s="229">
        <f>B605-B592</f>
        <v>0</v>
      </c>
      <c r="C606" s="230">
        <f t="shared" ref="C606:G606" si="141">C605-C592</f>
        <v>0</v>
      </c>
      <c r="D606" s="230">
        <f t="shared" si="141"/>
        <v>0</v>
      </c>
      <c r="E606" s="230">
        <f t="shared" si="141"/>
        <v>0</v>
      </c>
      <c r="F606" s="230">
        <f t="shared" si="141"/>
        <v>0</v>
      </c>
      <c r="G606" s="230">
        <f t="shared" si="141"/>
        <v>0</v>
      </c>
      <c r="H606" s="236"/>
      <c r="I606" s="513" t="s">
        <v>26</v>
      </c>
      <c r="J606" s="513">
        <f>J605-J592</f>
        <v>-0.24000000000000909</v>
      </c>
    </row>
    <row r="608" spans="1:11" ht="13.5" thickBot="1" x14ac:dyDescent="0.25"/>
    <row r="609" spans="1:11" s="514" customFormat="1" ht="13.5" thickBot="1" x14ac:dyDescent="0.25">
      <c r="A609" s="295" t="s">
        <v>173</v>
      </c>
      <c r="B609" s="529" t="s">
        <v>53</v>
      </c>
      <c r="C609" s="530"/>
      <c r="D609" s="530"/>
      <c r="E609" s="530"/>
      <c r="F609" s="530"/>
      <c r="G609" s="531"/>
      <c r="H609" s="313" t="s">
        <v>0</v>
      </c>
    </row>
    <row r="610" spans="1:11" s="514" customFormat="1" x14ac:dyDescent="0.2">
      <c r="A610" s="226" t="s">
        <v>2</v>
      </c>
      <c r="B610" s="315">
        <v>1</v>
      </c>
      <c r="C610" s="238">
        <v>2</v>
      </c>
      <c r="D610" s="238">
        <v>3</v>
      </c>
      <c r="E610" s="238">
        <v>4</v>
      </c>
      <c r="F610" s="238">
        <v>5</v>
      </c>
      <c r="G610" s="238">
        <v>6</v>
      </c>
      <c r="H610" s="237"/>
    </row>
    <row r="611" spans="1:11" s="514" customFormat="1" x14ac:dyDescent="0.2">
      <c r="A611" s="301" t="s">
        <v>3</v>
      </c>
      <c r="B611" s="316">
        <v>4600</v>
      </c>
      <c r="C611" s="317">
        <v>4600</v>
      </c>
      <c r="D611" s="318">
        <v>4600</v>
      </c>
      <c r="E611" s="318">
        <v>4600</v>
      </c>
      <c r="F611" s="318">
        <v>4600</v>
      </c>
      <c r="G611" s="318">
        <v>4600</v>
      </c>
      <c r="H611" s="319">
        <v>4600</v>
      </c>
    </row>
    <row r="612" spans="1:11" s="514" customFormat="1" x14ac:dyDescent="0.2">
      <c r="A612" s="303" t="s">
        <v>6</v>
      </c>
      <c r="B612" s="320">
        <v>4653.5714285714284</v>
      </c>
      <c r="C612" s="321">
        <v>4941.333333333333</v>
      </c>
      <c r="D612" s="321">
        <v>4949.2857142857147</v>
      </c>
      <c r="E612" s="321">
        <v>4791.4285714285716</v>
      </c>
      <c r="F612" s="321">
        <v>5192.666666666667</v>
      </c>
      <c r="G612" s="321">
        <v>5570</v>
      </c>
      <c r="H612" s="261">
        <v>5044.25</v>
      </c>
    </row>
    <row r="613" spans="1:11" s="514" customFormat="1" x14ac:dyDescent="0.2">
      <c r="A613" s="226" t="s">
        <v>7</v>
      </c>
      <c r="B613" s="322">
        <v>100</v>
      </c>
      <c r="C613" s="323">
        <v>100</v>
      </c>
      <c r="D613" s="324">
        <v>100</v>
      </c>
      <c r="E613" s="324">
        <v>100</v>
      </c>
      <c r="F613" s="324">
        <v>100</v>
      </c>
      <c r="G613" s="324">
        <v>100</v>
      </c>
      <c r="H613" s="325">
        <v>81.25</v>
      </c>
    </row>
    <row r="614" spans="1:11" s="514" customFormat="1" x14ac:dyDescent="0.2">
      <c r="A614" s="226" t="s">
        <v>8</v>
      </c>
      <c r="B614" s="266">
        <v>3.8411339236352544E-2</v>
      </c>
      <c r="C614" s="267">
        <v>4.3573177863240921E-2</v>
      </c>
      <c r="D614" s="326">
        <v>5.0358920054368164E-2</v>
      </c>
      <c r="E614" s="326">
        <v>5.4747947849150769E-2</v>
      </c>
      <c r="F614" s="326">
        <v>3.3778988568497835E-2</v>
      </c>
      <c r="G614" s="326">
        <v>4.2978116493083245E-2</v>
      </c>
      <c r="H614" s="327">
        <v>7.4047938723242779E-2</v>
      </c>
    </row>
    <row r="615" spans="1:11" s="514" customFormat="1" x14ac:dyDescent="0.2">
      <c r="A615" s="303" t="s">
        <v>1</v>
      </c>
      <c r="B615" s="270">
        <f t="shared" ref="B615:H615" si="142">B612/B611*100-100</f>
        <v>1.1645962732919344</v>
      </c>
      <c r="C615" s="271">
        <f t="shared" si="142"/>
        <v>7.4202898550724541</v>
      </c>
      <c r="D615" s="271">
        <f t="shared" si="142"/>
        <v>7.5931677018633508</v>
      </c>
      <c r="E615" s="271">
        <f t="shared" si="142"/>
        <v>4.1614906832298146</v>
      </c>
      <c r="F615" s="271">
        <f t="shared" si="142"/>
        <v>12.884057971014499</v>
      </c>
      <c r="G615" s="271">
        <f t="shared" si="142"/>
        <v>21.086956521739125</v>
      </c>
      <c r="H615" s="273">
        <f t="shared" si="142"/>
        <v>9.6576086956521721</v>
      </c>
    </row>
    <row r="616" spans="1:11" s="514" customFormat="1" ht="13.5" thickBot="1" x14ac:dyDescent="0.25">
      <c r="A616" s="226" t="s">
        <v>27</v>
      </c>
      <c r="B616" s="275">
        <f>B612-B599</f>
        <v>-11.428571428571558</v>
      </c>
      <c r="C616" s="276">
        <f t="shared" ref="C616:H616" si="143">C612-C599</f>
        <v>310.08333333333303</v>
      </c>
      <c r="D616" s="276">
        <f t="shared" si="143"/>
        <v>-87.184873949579014</v>
      </c>
      <c r="E616" s="276">
        <f t="shared" si="143"/>
        <v>20</v>
      </c>
      <c r="F616" s="276">
        <f t="shared" si="143"/>
        <v>60.16666666666697</v>
      </c>
      <c r="G616" s="276">
        <f t="shared" si="143"/>
        <v>22</v>
      </c>
      <c r="H616" s="278">
        <f t="shared" si="143"/>
        <v>50.996987951807569</v>
      </c>
    </row>
    <row r="617" spans="1:11" s="514" customFormat="1" x14ac:dyDescent="0.2">
      <c r="A617" s="308" t="s">
        <v>52</v>
      </c>
      <c r="B617" s="280">
        <v>44</v>
      </c>
      <c r="C617" s="281">
        <v>41</v>
      </c>
      <c r="D617" s="281">
        <v>43</v>
      </c>
      <c r="E617" s="281">
        <v>14</v>
      </c>
      <c r="F617" s="281">
        <v>46</v>
      </c>
      <c r="G617" s="328">
        <v>46</v>
      </c>
      <c r="H617" s="329">
        <f>SUM(B617:G617)</f>
        <v>234</v>
      </c>
      <c r="I617" s="514" t="s">
        <v>56</v>
      </c>
      <c r="J617" s="330">
        <f>H604-H617</f>
        <v>0</v>
      </c>
      <c r="K617" s="331">
        <f>J617/H604</f>
        <v>0</v>
      </c>
    </row>
    <row r="618" spans="1:11" s="514" customFormat="1" x14ac:dyDescent="0.2">
      <c r="A618" s="308" t="s">
        <v>28</v>
      </c>
      <c r="B618" s="231">
        <v>141.5</v>
      </c>
      <c r="C618" s="289">
        <v>136.5</v>
      </c>
      <c r="D618" s="289">
        <v>137</v>
      </c>
      <c r="E618" s="289">
        <v>138.5</v>
      </c>
      <c r="F618" s="289">
        <v>136.5</v>
      </c>
      <c r="G618" s="289">
        <v>135</v>
      </c>
      <c r="H618" s="235"/>
      <c r="I618" s="514" t="s">
        <v>57</v>
      </c>
      <c r="J618" s="514">
        <v>136.26</v>
      </c>
    </row>
    <row r="619" spans="1:11" s="514" customFormat="1" ht="13.5" thickBot="1" x14ac:dyDescent="0.25">
      <c r="A619" s="311" t="s">
        <v>26</v>
      </c>
      <c r="B619" s="229">
        <f>B618-B605</f>
        <v>1</v>
      </c>
      <c r="C619" s="230">
        <f t="shared" ref="C619:G619" si="144">C618-C605</f>
        <v>1</v>
      </c>
      <c r="D619" s="230">
        <f t="shared" si="144"/>
        <v>1</v>
      </c>
      <c r="E619" s="230">
        <f t="shared" si="144"/>
        <v>1</v>
      </c>
      <c r="F619" s="230">
        <f t="shared" si="144"/>
        <v>1</v>
      </c>
      <c r="G619" s="230">
        <f t="shared" si="144"/>
        <v>1</v>
      </c>
      <c r="H619" s="236"/>
      <c r="I619" s="514" t="s">
        <v>26</v>
      </c>
      <c r="J619" s="514">
        <f>J618-J605</f>
        <v>0.19999999999998863</v>
      </c>
    </row>
    <row r="620" spans="1:11" x14ac:dyDescent="0.2">
      <c r="B620" s="514"/>
      <c r="C620" s="514"/>
      <c r="D620" s="514"/>
      <c r="E620" s="514"/>
      <c r="F620" s="514"/>
      <c r="G620" s="514"/>
    </row>
    <row r="621" spans="1:11" ht="13.5" thickBot="1" x14ac:dyDescent="0.25"/>
    <row r="622" spans="1:11" s="515" customFormat="1" ht="13.5" thickBot="1" x14ac:dyDescent="0.25">
      <c r="A622" s="295" t="s">
        <v>174</v>
      </c>
      <c r="B622" s="529" t="s">
        <v>53</v>
      </c>
      <c r="C622" s="530"/>
      <c r="D622" s="530"/>
      <c r="E622" s="530"/>
      <c r="F622" s="530"/>
      <c r="G622" s="531"/>
      <c r="H622" s="313" t="s">
        <v>0</v>
      </c>
    </row>
    <row r="623" spans="1:11" s="515" customFormat="1" x14ac:dyDescent="0.2">
      <c r="A623" s="226" t="s">
        <v>2</v>
      </c>
      <c r="B623" s="315">
        <v>1</v>
      </c>
      <c r="C623" s="238">
        <v>2</v>
      </c>
      <c r="D623" s="238">
        <v>3</v>
      </c>
      <c r="E623" s="238">
        <v>4</v>
      </c>
      <c r="F623" s="238">
        <v>5</v>
      </c>
      <c r="G623" s="238">
        <v>6</v>
      </c>
      <c r="H623" s="237"/>
    </row>
    <row r="624" spans="1:11" s="515" customFormat="1" x14ac:dyDescent="0.2">
      <c r="A624" s="301" t="s">
        <v>3</v>
      </c>
      <c r="B624" s="316">
        <v>4620</v>
      </c>
      <c r="C624" s="317">
        <v>4620</v>
      </c>
      <c r="D624" s="318">
        <v>4620</v>
      </c>
      <c r="E624" s="318">
        <v>4620</v>
      </c>
      <c r="F624" s="318">
        <v>4620</v>
      </c>
      <c r="G624" s="318">
        <v>4620</v>
      </c>
      <c r="H624" s="319">
        <v>4620</v>
      </c>
    </row>
    <row r="625" spans="1:11" s="515" customFormat="1" x14ac:dyDescent="0.2">
      <c r="A625" s="303" t="s">
        <v>6</v>
      </c>
      <c r="B625" s="320">
        <v>4664</v>
      </c>
      <c r="C625" s="321">
        <v>4788.8235294117649</v>
      </c>
      <c r="D625" s="321">
        <v>5103.5714285714284</v>
      </c>
      <c r="E625" s="321">
        <v>4848.8888888888887</v>
      </c>
      <c r="F625" s="321">
        <v>5133.333333333333</v>
      </c>
      <c r="G625" s="321">
        <v>5357.6470588235297</v>
      </c>
      <c r="H625" s="261">
        <v>4994.7126436781609</v>
      </c>
    </row>
    <row r="626" spans="1:11" s="515" customFormat="1" x14ac:dyDescent="0.2">
      <c r="A626" s="226" t="s">
        <v>7</v>
      </c>
      <c r="B626" s="322">
        <v>100</v>
      </c>
      <c r="C626" s="323">
        <v>88.235294117647058</v>
      </c>
      <c r="D626" s="324">
        <v>92.857142857142861</v>
      </c>
      <c r="E626" s="324">
        <v>77.777777777777771</v>
      </c>
      <c r="F626" s="324">
        <v>100</v>
      </c>
      <c r="G626" s="324">
        <v>100</v>
      </c>
      <c r="H626" s="325">
        <v>79.310344827586206</v>
      </c>
    </row>
    <row r="627" spans="1:11" s="515" customFormat="1" x14ac:dyDescent="0.2">
      <c r="A627" s="226" t="s">
        <v>8</v>
      </c>
      <c r="B627" s="266">
        <v>5.5242479983491993E-2</v>
      </c>
      <c r="C627" s="267">
        <v>6.2226341049424094E-2</v>
      </c>
      <c r="D627" s="326">
        <v>6.2524274303968924E-2</v>
      </c>
      <c r="E627" s="326">
        <v>8.1254707664355177E-2</v>
      </c>
      <c r="F627" s="326">
        <v>4.3383233029349995E-2</v>
      </c>
      <c r="G627" s="326">
        <v>4.1150191532915624E-2</v>
      </c>
      <c r="H627" s="327">
        <v>7.4802092389085639E-2</v>
      </c>
    </row>
    <row r="628" spans="1:11" s="515" customFormat="1" x14ac:dyDescent="0.2">
      <c r="A628" s="303" t="s">
        <v>1</v>
      </c>
      <c r="B628" s="270">
        <f t="shared" ref="B628:H628" si="145">B625/B624*100-100</f>
        <v>0.952380952380949</v>
      </c>
      <c r="C628" s="271">
        <f t="shared" si="145"/>
        <v>3.6541889483065972</v>
      </c>
      <c r="D628" s="271">
        <f t="shared" si="145"/>
        <v>10.466914038342608</v>
      </c>
      <c r="E628" s="271">
        <f t="shared" si="145"/>
        <v>4.9543049543049591</v>
      </c>
      <c r="F628" s="271">
        <f t="shared" si="145"/>
        <v>11.1111111111111</v>
      </c>
      <c r="G628" s="271">
        <f t="shared" si="145"/>
        <v>15.966386554621863</v>
      </c>
      <c r="H628" s="273">
        <f t="shared" si="145"/>
        <v>8.1106632830770735</v>
      </c>
    </row>
    <row r="629" spans="1:11" s="515" customFormat="1" ht="13.5" thickBot="1" x14ac:dyDescent="0.25">
      <c r="A629" s="226" t="s">
        <v>27</v>
      </c>
      <c r="B629" s="275">
        <f>B625-B612</f>
        <v>10.428571428571558</v>
      </c>
      <c r="C629" s="276">
        <f t="shared" ref="C629:H629" si="146">C625-C612</f>
        <v>-152.50980392156816</v>
      </c>
      <c r="D629" s="276">
        <f t="shared" si="146"/>
        <v>154.28571428571377</v>
      </c>
      <c r="E629" s="276">
        <f t="shared" si="146"/>
        <v>57.460317460317128</v>
      </c>
      <c r="F629" s="276">
        <f t="shared" si="146"/>
        <v>-59.33333333333394</v>
      </c>
      <c r="G629" s="276">
        <f t="shared" si="146"/>
        <v>-212.35294117647027</v>
      </c>
      <c r="H629" s="278">
        <f t="shared" si="146"/>
        <v>-49.53735632183907</v>
      </c>
    </row>
    <row r="630" spans="1:11" s="515" customFormat="1" x14ac:dyDescent="0.2">
      <c r="A630" s="308" t="s">
        <v>52</v>
      </c>
      <c r="B630" s="280">
        <v>44</v>
      </c>
      <c r="C630" s="281">
        <v>41</v>
      </c>
      <c r="D630" s="281">
        <v>43</v>
      </c>
      <c r="E630" s="281">
        <v>14</v>
      </c>
      <c r="F630" s="281">
        <v>46</v>
      </c>
      <c r="G630" s="328">
        <v>46</v>
      </c>
      <c r="H630" s="329">
        <f>SUM(B630:G630)</f>
        <v>234</v>
      </c>
      <c r="I630" s="515" t="s">
        <v>56</v>
      </c>
      <c r="J630" s="330">
        <f>H617-H630</f>
        <v>0</v>
      </c>
      <c r="K630" s="331">
        <f>J630/H617</f>
        <v>0</v>
      </c>
    </row>
    <row r="631" spans="1:11" s="515" customFormat="1" x14ac:dyDescent="0.2">
      <c r="A631" s="308" t="s">
        <v>28</v>
      </c>
      <c r="B631" s="231">
        <v>141.5</v>
      </c>
      <c r="C631" s="289">
        <v>136.5</v>
      </c>
      <c r="D631" s="289">
        <v>137</v>
      </c>
      <c r="E631" s="289">
        <v>138.5</v>
      </c>
      <c r="F631" s="289">
        <v>136.5</v>
      </c>
      <c r="G631" s="289">
        <v>135</v>
      </c>
      <c r="H631" s="235"/>
      <c r="I631" s="515" t="s">
        <v>57</v>
      </c>
      <c r="J631" s="515">
        <v>137.36000000000001</v>
      </c>
    </row>
    <row r="632" spans="1:11" s="515" customFormat="1" ht="13.5" thickBot="1" x14ac:dyDescent="0.25">
      <c r="A632" s="311" t="s">
        <v>26</v>
      </c>
      <c r="B632" s="229">
        <f>B631-B618</f>
        <v>0</v>
      </c>
      <c r="C632" s="230">
        <f t="shared" ref="C632:G632" si="147">C631-C618</f>
        <v>0</v>
      </c>
      <c r="D632" s="230">
        <f t="shared" si="147"/>
        <v>0</v>
      </c>
      <c r="E632" s="230">
        <f t="shared" si="147"/>
        <v>0</v>
      </c>
      <c r="F632" s="230">
        <f t="shared" si="147"/>
        <v>0</v>
      </c>
      <c r="G632" s="230">
        <f t="shared" si="147"/>
        <v>0</v>
      </c>
      <c r="H632" s="236"/>
      <c r="I632" s="515" t="s">
        <v>26</v>
      </c>
      <c r="J632" s="515">
        <f>J631-J618</f>
        <v>1.1000000000000227</v>
      </c>
    </row>
    <row r="634" spans="1:11" ht="13.5" thickBot="1" x14ac:dyDescent="0.25"/>
    <row r="635" spans="1:11" s="516" customFormat="1" ht="13.5" thickBot="1" x14ac:dyDescent="0.25">
      <c r="A635" s="295" t="s">
        <v>175</v>
      </c>
      <c r="B635" s="529" t="s">
        <v>53</v>
      </c>
      <c r="C635" s="530"/>
      <c r="D635" s="530"/>
      <c r="E635" s="530"/>
      <c r="F635" s="530"/>
      <c r="G635" s="531"/>
      <c r="H635" s="313" t="s">
        <v>0</v>
      </c>
    </row>
    <row r="636" spans="1:11" s="516" customFormat="1" x14ac:dyDescent="0.2">
      <c r="A636" s="226" t="s">
        <v>2</v>
      </c>
      <c r="B636" s="315">
        <v>1</v>
      </c>
      <c r="C636" s="238">
        <v>2</v>
      </c>
      <c r="D636" s="238">
        <v>3</v>
      </c>
      <c r="E636" s="238">
        <v>4</v>
      </c>
      <c r="F636" s="238">
        <v>5</v>
      </c>
      <c r="G636" s="238">
        <v>6</v>
      </c>
      <c r="H636" s="237"/>
    </row>
    <row r="637" spans="1:11" s="516" customFormat="1" x14ac:dyDescent="0.2">
      <c r="A637" s="301" t="s">
        <v>3</v>
      </c>
      <c r="B637" s="316">
        <v>4640</v>
      </c>
      <c r="C637" s="317">
        <v>4640</v>
      </c>
      <c r="D637" s="318">
        <v>4640</v>
      </c>
      <c r="E637" s="318">
        <v>4640</v>
      </c>
      <c r="F637" s="318">
        <v>4640</v>
      </c>
      <c r="G637" s="318">
        <v>4640</v>
      </c>
      <c r="H637" s="319">
        <v>4640</v>
      </c>
    </row>
    <row r="638" spans="1:11" s="516" customFormat="1" x14ac:dyDescent="0.2">
      <c r="A638" s="303" t="s">
        <v>6</v>
      </c>
      <c r="B638" s="320">
        <v>4736.666666666667</v>
      </c>
      <c r="C638" s="321">
        <v>4777.333333333333</v>
      </c>
      <c r="D638" s="321">
        <v>4960</v>
      </c>
      <c r="E638" s="321">
        <v>4536.666666666667</v>
      </c>
      <c r="F638" s="321">
        <v>5086</v>
      </c>
      <c r="G638" s="321">
        <v>5267.333333333333</v>
      </c>
      <c r="H638" s="261">
        <v>4934.3373493975905</v>
      </c>
    </row>
    <row r="639" spans="1:11" s="516" customFormat="1" x14ac:dyDescent="0.2">
      <c r="A639" s="226" t="s">
        <v>7</v>
      </c>
      <c r="B639" s="322">
        <v>86.666666666666671</v>
      </c>
      <c r="C639" s="323">
        <v>73.333333333333329</v>
      </c>
      <c r="D639" s="324">
        <v>88.235294117647058</v>
      </c>
      <c r="E639" s="324">
        <v>83.333333333333329</v>
      </c>
      <c r="F639" s="324">
        <v>86.666666666666671</v>
      </c>
      <c r="G639" s="324">
        <v>93.333333333333329</v>
      </c>
      <c r="H639" s="325">
        <v>74.698795180722897</v>
      </c>
    </row>
    <row r="640" spans="1:11" s="516" customFormat="1" x14ac:dyDescent="0.2">
      <c r="A640" s="226" t="s">
        <v>8</v>
      </c>
      <c r="B640" s="266">
        <v>7.3626413228151971E-2</v>
      </c>
      <c r="C640" s="267">
        <v>7.1126165493257912E-2</v>
      </c>
      <c r="D640" s="326">
        <v>6.9662505431794725E-2</v>
      </c>
      <c r="E640" s="326">
        <v>8.0796201580550953E-2</v>
      </c>
      <c r="F640" s="326">
        <v>5.8471126840980103E-2</v>
      </c>
      <c r="G640" s="326">
        <v>5.6123822849861789E-2</v>
      </c>
      <c r="H640" s="327">
        <v>8.0062289141367371E-2</v>
      </c>
    </row>
    <row r="641" spans="1:11" s="516" customFormat="1" x14ac:dyDescent="0.2">
      <c r="A641" s="303" t="s">
        <v>1</v>
      </c>
      <c r="B641" s="270">
        <f t="shared" ref="B641:H641" si="148">B638/B637*100-100</f>
        <v>2.0833333333333428</v>
      </c>
      <c r="C641" s="271">
        <f t="shared" si="148"/>
        <v>2.9597701149425291</v>
      </c>
      <c r="D641" s="271">
        <f t="shared" si="148"/>
        <v>6.8965517241379217</v>
      </c>
      <c r="E641" s="271">
        <f t="shared" si="148"/>
        <v>-2.2270114942528636</v>
      </c>
      <c r="F641" s="271">
        <f t="shared" si="148"/>
        <v>9.6120689655172526</v>
      </c>
      <c r="G641" s="271">
        <f t="shared" si="148"/>
        <v>13.520114942528735</v>
      </c>
      <c r="H641" s="273">
        <f t="shared" si="148"/>
        <v>6.3434773577066892</v>
      </c>
    </row>
    <row r="642" spans="1:11" s="516" customFormat="1" ht="13.5" thickBot="1" x14ac:dyDescent="0.25">
      <c r="A642" s="226" t="s">
        <v>27</v>
      </c>
      <c r="B642" s="275">
        <f>B638-B625</f>
        <v>72.66666666666697</v>
      </c>
      <c r="C642" s="276">
        <f t="shared" ref="C642:H642" si="149">C638-C625</f>
        <v>-11.490196078431836</v>
      </c>
      <c r="D642" s="276">
        <f t="shared" si="149"/>
        <v>-143.57142857142844</v>
      </c>
      <c r="E642" s="276">
        <f t="shared" si="149"/>
        <v>-312.22222222222172</v>
      </c>
      <c r="F642" s="276">
        <f t="shared" si="149"/>
        <v>-47.33333333333303</v>
      </c>
      <c r="G642" s="276">
        <f t="shared" si="149"/>
        <v>-90.313725490196703</v>
      </c>
      <c r="H642" s="278">
        <f t="shared" si="149"/>
        <v>-60.375294280570415</v>
      </c>
    </row>
    <row r="643" spans="1:11" s="516" customFormat="1" x14ac:dyDescent="0.2">
      <c r="A643" s="308" t="s">
        <v>52</v>
      </c>
      <c r="B643" s="280">
        <v>44</v>
      </c>
      <c r="C643" s="281">
        <v>41</v>
      </c>
      <c r="D643" s="281">
        <v>43</v>
      </c>
      <c r="E643" s="281">
        <v>14</v>
      </c>
      <c r="F643" s="281">
        <v>46</v>
      </c>
      <c r="G643" s="328">
        <v>46</v>
      </c>
      <c r="H643" s="329">
        <f>SUM(B643:G643)</f>
        <v>234</v>
      </c>
      <c r="I643" s="516" t="s">
        <v>56</v>
      </c>
      <c r="J643" s="330">
        <f>H630-H643</f>
        <v>0</v>
      </c>
      <c r="K643" s="331">
        <f>J643/H630</f>
        <v>0</v>
      </c>
    </row>
    <row r="644" spans="1:11" s="516" customFormat="1" x14ac:dyDescent="0.2">
      <c r="A644" s="308" t="s">
        <v>28</v>
      </c>
      <c r="B644" s="231">
        <v>141.5</v>
      </c>
      <c r="C644" s="289">
        <v>136.5</v>
      </c>
      <c r="D644" s="289">
        <v>137</v>
      </c>
      <c r="E644" s="289">
        <v>138.5</v>
      </c>
      <c r="F644" s="289">
        <v>136.5</v>
      </c>
      <c r="G644" s="289">
        <v>135</v>
      </c>
      <c r="H644" s="235"/>
      <c r="I644" s="516" t="s">
        <v>57</v>
      </c>
      <c r="J644" s="516">
        <v>137.36000000000001</v>
      </c>
    </row>
    <row r="645" spans="1:11" s="516" customFormat="1" ht="13.5" thickBot="1" x14ac:dyDescent="0.25">
      <c r="A645" s="311" t="s">
        <v>26</v>
      </c>
      <c r="B645" s="229">
        <f>B644-B631</f>
        <v>0</v>
      </c>
      <c r="C645" s="230">
        <f t="shared" ref="C645:G645" si="150">C644-C631</f>
        <v>0</v>
      </c>
      <c r="D645" s="230">
        <f t="shared" si="150"/>
        <v>0</v>
      </c>
      <c r="E645" s="230">
        <f t="shared" si="150"/>
        <v>0</v>
      </c>
      <c r="F645" s="230">
        <f t="shared" si="150"/>
        <v>0</v>
      </c>
      <c r="G645" s="230">
        <f t="shared" si="150"/>
        <v>0</v>
      </c>
      <c r="H645" s="236"/>
      <c r="I645" s="516" t="s">
        <v>26</v>
      </c>
      <c r="J645" s="516">
        <f>J644-J631</f>
        <v>0</v>
      </c>
    </row>
    <row r="647" spans="1:11" ht="13.5" thickBot="1" x14ac:dyDescent="0.25"/>
    <row r="648" spans="1:11" s="517" customFormat="1" ht="13.5" thickBot="1" x14ac:dyDescent="0.25">
      <c r="A648" s="295" t="s">
        <v>176</v>
      </c>
      <c r="B648" s="529" t="s">
        <v>53</v>
      </c>
      <c r="C648" s="530"/>
      <c r="D648" s="530"/>
      <c r="E648" s="530"/>
      <c r="F648" s="530"/>
      <c r="G648" s="531"/>
      <c r="H648" s="313" t="s">
        <v>0</v>
      </c>
    </row>
    <row r="649" spans="1:11" s="517" customFormat="1" x14ac:dyDescent="0.2">
      <c r="A649" s="226" t="s">
        <v>2</v>
      </c>
      <c r="B649" s="315">
        <v>1</v>
      </c>
      <c r="C649" s="238">
        <v>2</v>
      </c>
      <c r="D649" s="238">
        <v>3</v>
      </c>
      <c r="E649" s="238">
        <v>4</v>
      </c>
      <c r="F649" s="238">
        <v>5</v>
      </c>
      <c r="G649" s="238">
        <v>6</v>
      </c>
      <c r="H649" s="237"/>
    </row>
    <row r="650" spans="1:11" s="517" customFormat="1" x14ac:dyDescent="0.2">
      <c r="A650" s="301" t="s">
        <v>3</v>
      </c>
      <c r="B650" s="316">
        <v>4660</v>
      </c>
      <c r="C650" s="317">
        <v>4660</v>
      </c>
      <c r="D650" s="318">
        <v>4660</v>
      </c>
      <c r="E650" s="318">
        <v>4660</v>
      </c>
      <c r="F650" s="318">
        <v>4660</v>
      </c>
      <c r="G650" s="318">
        <v>4660</v>
      </c>
      <c r="H650" s="319">
        <v>4660</v>
      </c>
    </row>
    <row r="651" spans="1:11" s="517" customFormat="1" x14ac:dyDescent="0.2">
      <c r="A651" s="303" t="s">
        <v>6</v>
      </c>
      <c r="B651" s="320">
        <v>4960</v>
      </c>
      <c r="C651" s="321">
        <v>5075.625</v>
      </c>
      <c r="D651" s="321">
        <v>5150.666666666667</v>
      </c>
      <c r="E651" s="321">
        <v>4796.25</v>
      </c>
      <c r="F651" s="321">
        <v>5162</v>
      </c>
      <c r="G651" s="321">
        <v>5394</v>
      </c>
      <c r="H651" s="261">
        <v>5114.0476190476193</v>
      </c>
    </row>
    <row r="652" spans="1:11" s="517" customFormat="1" x14ac:dyDescent="0.2">
      <c r="A652" s="226" t="s">
        <v>7</v>
      </c>
      <c r="B652" s="322">
        <v>100</v>
      </c>
      <c r="C652" s="323">
        <v>75</v>
      </c>
      <c r="D652" s="324">
        <v>93.333333333333329</v>
      </c>
      <c r="E652" s="324">
        <v>62.5</v>
      </c>
      <c r="F652" s="324">
        <v>86.666666666666671</v>
      </c>
      <c r="G652" s="324">
        <v>86.666666666666671</v>
      </c>
      <c r="H652" s="325">
        <v>83.333333333333329</v>
      </c>
    </row>
    <row r="653" spans="1:11" s="517" customFormat="1" x14ac:dyDescent="0.2">
      <c r="A653" s="226" t="s">
        <v>8</v>
      </c>
      <c r="B653" s="266">
        <v>4.6098427700089678E-2</v>
      </c>
      <c r="C653" s="267">
        <v>8.0660919410725673E-2</v>
      </c>
      <c r="D653" s="326">
        <v>4.9915545877153418E-2</v>
      </c>
      <c r="E653" s="326">
        <v>9.0371372610305076E-2</v>
      </c>
      <c r="F653" s="326">
        <v>6.128193968368844E-2</v>
      </c>
      <c r="G653" s="326">
        <v>7.3204243522525594E-2</v>
      </c>
      <c r="H653" s="327">
        <v>7.4575482673503446E-2</v>
      </c>
    </row>
    <row r="654" spans="1:11" s="517" customFormat="1" x14ac:dyDescent="0.2">
      <c r="A654" s="303" t="s">
        <v>1</v>
      </c>
      <c r="B654" s="270">
        <f t="shared" ref="B654:H654" si="151">B651/B650*100-100</f>
        <v>6.4377682403433454</v>
      </c>
      <c r="C654" s="271">
        <f t="shared" si="151"/>
        <v>8.9189914163090123</v>
      </c>
      <c r="D654" s="271">
        <f t="shared" si="151"/>
        <v>10.529327610872684</v>
      </c>
      <c r="E654" s="271">
        <f t="shared" si="151"/>
        <v>2.9238197424892718</v>
      </c>
      <c r="F654" s="271">
        <f t="shared" si="151"/>
        <v>10.772532188841197</v>
      </c>
      <c r="G654" s="271">
        <f t="shared" si="151"/>
        <v>15.751072961373396</v>
      </c>
      <c r="H654" s="273">
        <f t="shared" si="151"/>
        <v>9.7435111383609438</v>
      </c>
    </row>
    <row r="655" spans="1:11" s="517" customFormat="1" ht="13.5" thickBot="1" x14ac:dyDescent="0.25">
      <c r="A655" s="226" t="s">
        <v>27</v>
      </c>
      <c r="B655" s="275">
        <f>B651-B638</f>
        <v>223.33333333333303</v>
      </c>
      <c r="C655" s="276">
        <f t="shared" ref="C655:H655" si="152">C651-C638</f>
        <v>298.29166666666697</v>
      </c>
      <c r="D655" s="276">
        <f t="shared" si="152"/>
        <v>190.66666666666697</v>
      </c>
      <c r="E655" s="276">
        <f t="shared" si="152"/>
        <v>259.58333333333303</v>
      </c>
      <c r="F655" s="276">
        <f t="shared" si="152"/>
        <v>76</v>
      </c>
      <c r="G655" s="276">
        <f t="shared" si="152"/>
        <v>126.66666666666697</v>
      </c>
      <c r="H655" s="278">
        <f t="shared" si="152"/>
        <v>179.71026965002875</v>
      </c>
    </row>
    <row r="656" spans="1:11" s="517" customFormat="1" x14ac:dyDescent="0.2">
      <c r="A656" s="308" t="s">
        <v>52</v>
      </c>
      <c r="B656" s="280">
        <v>44</v>
      </c>
      <c r="C656" s="281">
        <v>41</v>
      </c>
      <c r="D656" s="281">
        <v>43</v>
      </c>
      <c r="E656" s="281">
        <v>13</v>
      </c>
      <c r="F656" s="281">
        <v>46</v>
      </c>
      <c r="G656" s="328">
        <v>46</v>
      </c>
      <c r="H656" s="329">
        <f>SUM(B656:G656)</f>
        <v>233</v>
      </c>
      <c r="I656" s="517" t="s">
        <v>56</v>
      </c>
      <c r="J656" s="330">
        <f>H643-H656</f>
        <v>1</v>
      </c>
      <c r="K656" s="331">
        <f>J656/H643</f>
        <v>4.2735042735042739E-3</v>
      </c>
    </row>
    <row r="657" spans="1:11" s="517" customFormat="1" x14ac:dyDescent="0.2">
      <c r="A657" s="308" t="s">
        <v>28</v>
      </c>
      <c r="B657" s="231">
        <v>142.5</v>
      </c>
      <c r="C657" s="289">
        <v>137.5</v>
      </c>
      <c r="D657" s="289">
        <v>138</v>
      </c>
      <c r="E657" s="289">
        <v>140</v>
      </c>
      <c r="F657" s="289">
        <v>137.5</v>
      </c>
      <c r="G657" s="289">
        <v>136</v>
      </c>
      <c r="H657" s="235"/>
      <c r="I657" s="517" t="s">
        <v>57</v>
      </c>
      <c r="J657" s="517">
        <v>137.36000000000001</v>
      </c>
    </row>
    <row r="658" spans="1:11" s="517" customFormat="1" ht="13.5" thickBot="1" x14ac:dyDescent="0.25">
      <c r="A658" s="311" t="s">
        <v>26</v>
      </c>
      <c r="B658" s="229">
        <f>B657-B644</f>
        <v>1</v>
      </c>
      <c r="C658" s="230">
        <f t="shared" ref="C658:G658" si="153">C657-C644</f>
        <v>1</v>
      </c>
      <c r="D658" s="230">
        <f t="shared" si="153"/>
        <v>1</v>
      </c>
      <c r="E658" s="230">
        <f t="shared" si="153"/>
        <v>1.5</v>
      </c>
      <c r="F658" s="230">
        <f t="shared" si="153"/>
        <v>1</v>
      </c>
      <c r="G658" s="230">
        <f t="shared" si="153"/>
        <v>1</v>
      </c>
      <c r="H658" s="236"/>
      <c r="I658" s="517" t="s">
        <v>26</v>
      </c>
      <c r="J658" s="517">
        <f>J657-J644</f>
        <v>0</v>
      </c>
    </row>
    <row r="659" spans="1:11" x14ac:dyDescent="0.2">
      <c r="B659" s="518"/>
      <c r="C659" s="518"/>
      <c r="D659" s="518"/>
      <c r="E659" s="518"/>
      <c r="F659" s="518"/>
      <c r="G659" s="518"/>
    </row>
    <row r="660" spans="1:11" ht="13.5" thickBot="1" x14ac:dyDescent="0.25"/>
    <row r="661" spans="1:11" s="519" customFormat="1" ht="13.5" thickBot="1" x14ac:dyDescent="0.25">
      <c r="A661" s="295" t="s">
        <v>177</v>
      </c>
      <c r="B661" s="529" t="s">
        <v>53</v>
      </c>
      <c r="C661" s="530"/>
      <c r="D661" s="530"/>
      <c r="E661" s="530"/>
      <c r="F661" s="530"/>
      <c r="G661" s="531"/>
      <c r="H661" s="313" t="s">
        <v>0</v>
      </c>
    </row>
    <row r="662" spans="1:11" s="519" customFormat="1" x14ac:dyDescent="0.2">
      <c r="A662" s="226" t="s">
        <v>2</v>
      </c>
      <c r="B662" s="315">
        <v>1</v>
      </c>
      <c r="C662" s="238">
        <v>2</v>
      </c>
      <c r="D662" s="238">
        <v>3</v>
      </c>
      <c r="E662" s="238">
        <v>4</v>
      </c>
      <c r="F662" s="238">
        <v>5</v>
      </c>
      <c r="G662" s="238">
        <v>6</v>
      </c>
      <c r="H662" s="237"/>
    </row>
    <row r="663" spans="1:11" s="519" customFormat="1" x14ac:dyDescent="0.2">
      <c r="A663" s="301" t="s">
        <v>3</v>
      </c>
      <c r="B663" s="316">
        <v>4680</v>
      </c>
      <c r="C663" s="317">
        <v>4680</v>
      </c>
      <c r="D663" s="318">
        <v>4680</v>
      </c>
      <c r="E663" s="318">
        <v>4680</v>
      </c>
      <c r="F663" s="318">
        <v>4680</v>
      </c>
      <c r="G663" s="318">
        <v>4680</v>
      </c>
      <c r="H663" s="319">
        <v>4680</v>
      </c>
    </row>
    <row r="664" spans="1:11" s="519" customFormat="1" x14ac:dyDescent="0.2">
      <c r="A664" s="303" t="s">
        <v>6</v>
      </c>
      <c r="B664" s="320">
        <v>4928.666666666667</v>
      </c>
      <c r="C664" s="321">
        <v>4896</v>
      </c>
      <c r="D664" s="321">
        <v>4987.333333333333</v>
      </c>
      <c r="E664" s="321">
        <v>4988.333333333333</v>
      </c>
      <c r="F664" s="321">
        <v>5040</v>
      </c>
      <c r="G664" s="321">
        <v>5107.5</v>
      </c>
      <c r="H664" s="261">
        <v>4993.0487804878048</v>
      </c>
    </row>
    <row r="665" spans="1:11" s="519" customFormat="1" x14ac:dyDescent="0.2">
      <c r="A665" s="226" t="s">
        <v>7</v>
      </c>
      <c r="B665" s="322">
        <v>86.666666666666671</v>
      </c>
      <c r="C665" s="323">
        <v>80</v>
      </c>
      <c r="D665" s="324">
        <v>86.666666666666671</v>
      </c>
      <c r="E665" s="324">
        <v>83.333333333333329</v>
      </c>
      <c r="F665" s="324">
        <v>80</v>
      </c>
      <c r="G665" s="324">
        <v>87.5</v>
      </c>
      <c r="H665" s="325">
        <v>85.365853658536579</v>
      </c>
    </row>
    <row r="666" spans="1:11" s="519" customFormat="1" x14ac:dyDescent="0.2">
      <c r="A666" s="226" t="s">
        <v>8</v>
      </c>
      <c r="B666" s="266">
        <v>7.119979586215483E-2</v>
      </c>
      <c r="C666" s="267">
        <v>6.7609191563200791E-2</v>
      </c>
      <c r="D666" s="326">
        <v>5.2752859711463047E-2</v>
      </c>
      <c r="E666" s="326">
        <v>6.522052135891869E-2</v>
      </c>
      <c r="F666" s="326">
        <v>7.1030637572268088E-2</v>
      </c>
      <c r="G666" s="326">
        <v>5.770632413342576E-2</v>
      </c>
      <c r="H666" s="327">
        <v>6.6067224877340944E-2</v>
      </c>
    </row>
    <row r="667" spans="1:11" s="519" customFormat="1" x14ac:dyDescent="0.2">
      <c r="A667" s="303" t="s">
        <v>1</v>
      </c>
      <c r="B667" s="270">
        <f t="shared" ref="B667:H667" si="154">B664/B663*100-100</f>
        <v>5.3133903133903146</v>
      </c>
      <c r="C667" s="271">
        <f t="shared" si="154"/>
        <v>4.6153846153846274</v>
      </c>
      <c r="D667" s="271">
        <f t="shared" si="154"/>
        <v>6.5669515669515448</v>
      </c>
      <c r="E667" s="271">
        <f t="shared" si="154"/>
        <v>6.5883190883190679</v>
      </c>
      <c r="F667" s="271">
        <f t="shared" si="154"/>
        <v>7.6923076923076934</v>
      </c>
      <c r="G667" s="271">
        <f t="shared" si="154"/>
        <v>9.1346153846153726</v>
      </c>
      <c r="H667" s="273">
        <f t="shared" si="154"/>
        <v>6.6890765061496751</v>
      </c>
    </row>
    <row r="668" spans="1:11" s="519" customFormat="1" ht="13.5" thickBot="1" x14ac:dyDescent="0.25">
      <c r="A668" s="226" t="s">
        <v>27</v>
      </c>
      <c r="B668" s="275">
        <f>B664-B651</f>
        <v>-31.33333333333303</v>
      </c>
      <c r="C668" s="276">
        <f t="shared" ref="C668:H668" si="155">C664-C651</f>
        <v>-179.625</v>
      </c>
      <c r="D668" s="276">
        <f t="shared" si="155"/>
        <v>-163.33333333333394</v>
      </c>
      <c r="E668" s="276">
        <f t="shared" si="155"/>
        <v>192.08333333333303</v>
      </c>
      <c r="F668" s="276">
        <f t="shared" si="155"/>
        <v>-122</v>
      </c>
      <c r="G668" s="276">
        <f t="shared" si="155"/>
        <v>-286.5</v>
      </c>
      <c r="H668" s="278">
        <f t="shared" si="155"/>
        <v>-120.99883855981443</v>
      </c>
    </row>
    <row r="669" spans="1:11" s="519" customFormat="1" x14ac:dyDescent="0.2">
      <c r="A669" s="308" t="s">
        <v>52</v>
      </c>
      <c r="B669" s="280">
        <v>44</v>
      </c>
      <c r="C669" s="281">
        <v>41</v>
      </c>
      <c r="D669" s="281">
        <v>43</v>
      </c>
      <c r="E669" s="281">
        <v>13</v>
      </c>
      <c r="F669" s="281">
        <v>46</v>
      </c>
      <c r="G669" s="328">
        <v>46</v>
      </c>
      <c r="H669" s="329">
        <f>SUM(B669:G669)</f>
        <v>233</v>
      </c>
      <c r="I669" s="519" t="s">
        <v>56</v>
      </c>
      <c r="J669" s="330">
        <f>H656-H669</f>
        <v>0</v>
      </c>
      <c r="K669" s="331">
        <f>J669/H656</f>
        <v>0</v>
      </c>
    </row>
    <row r="670" spans="1:11" s="519" customFormat="1" x14ac:dyDescent="0.2">
      <c r="A670" s="308" t="s">
        <v>28</v>
      </c>
      <c r="B670" s="231">
        <v>142.5</v>
      </c>
      <c r="C670" s="289">
        <v>137.5</v>
      </c>
      <c r="D670" s="289">
        <v>138</v>
      </c>
      <c r="E670" s="289">
        <v>140</v>
      </c>
      <c r="F670" s="289">
        <v>137.5</v>
      </c>
      <c r="G670" s="289">
        <v>136</v>
      </c>
      <c r="H670" s="235"/>
      <c r="I670" s="519" t="s">
        <v>57</v>
      </c>
      <c r="J670" s="519">
        <v>138.44</v>
      </c>
    </row>
    <row r="671" spans="1:11" s="519" customFormat="1" ht="13.5" thickBot="1" x14ac:dyDescent="0.25">
      <c r="A671" s="311" t="s">
        <v>26</v>
      </c>
      <c r="B671" s="229">
        <f>B670-B657</f>
        <v>0</v>
      </c>
      <c r="C671" s="230">
        <f t="shared" ref="C671:G671" si="156">C670-C657</f>
        <v>0</v>
      </c>
      <c r="D671" s="230">
        <f t="shared" si="156"/>
        <v>0</v>
      </c>
      <c r="E671" s="230">
        <f t="shared" si="156"/>
        <v>0</v>
      </c>
      <c r="F671" s="230">
        <f t="shared" si="156"/>
        <v>0</v>
      </c>
      <c r="G671" s="230">
        <f t="shared" si="156"/>
        <v>0</v>
      </c>
      <c r="H671" s="236"/>
      <c r="I671" s="519" t="s">
        <v>26</v>
      </c>
      <c r="J671" s="519">
        <f>J670-J657</f>
        <v>1.0799999999999841</v>
      </c>
    </row>
    <row r="673" spans="1:11" ht="13.5" thickBot="1" x14ac:dyDescent="0.25"/>
    <row r="674" spans="1:11" s="520" customFormat="1" ht="13.5" thickBot="1" x14ac:dyDescent="0.25">
      <c r="A674" s="295" t="s">
        <v>178</v>
      </c>
      <c r="B674" s="529" t="s">
        <v>53</v>
      </c>
      <c r="C674" s="530"/>
      <c r="D674" s="530"/>
      <c r="E674" s="530"/>
      <c r="F674" s="530"/>
      <c r="G674" s="531"/>
      <c r="H674" s="313" t="s">
        <v>0</v>
      </c>
    </row>
    <row r="675" spans="1:11" s="520" customFormat="1" x14ac:dyDescent="0.2">
      <c r="A675" s="226" t="s">
        <v>2</v>
      </c>
      <c r="B675" s="315">
        <v>1</v>
      </c>
      <c r="C675" s="238">
        <v>2</v>
      </c>
      <c r="D675" s="238">
        <v>3</v>
      </c>
      <c r="E675" s="238">
        <v>4</v>
      </c>
      <c r="F675" s="238">
        <v>5</v>
      </c>
      <c r="G675" s="238">
        <v>6</v>
      </c>
      <c r="H675" s="237"/>
    </row>
    <row r="676" spans="1:11" s="520" customFormat="1" x14ac:dyDescent="0.2">
      <c r="A676" s="301" t="s">
        <v>3</v>
      </c>
      <c r="B676" s="316">
        <v>4700</v>
      </c>
      <c r="C676" s="317">
        <v>4700</v>
      </c>
      <c r="D676" s="318">
        <v>4700</v>
      </c>
      <c r="E676" s="318">
        <v>4700</v>
      </c>
      <c r="F676" s="318">
        <v>4700</v>
      </c>
      <c r="G676" s="318">
        <v>4700</v>
      </c>
      <c r="H676" s="319">
        <v>4700</v>
      </c>
    </row>
    <row r="677" spans="1:11" s="520" customFormat="1" x14ac:dyDescent="0.2">
      <c r="A677" s="303" t="s">
        <v>6</v>
      </c>
      <c r="B677" s="320">
        <v>5026.25</v>
      </c>
      <c r="C677" s="321">
        <v>5128.75</v>
      </c>
      <c r="D677" s="321">
        <v>4877.333333333333</v>
      </c>
      <c r="E677" s="321">
        <v>4900</v>
      </c>
      <c r="F677" s="321">
        <v>5029.2857142857147</v>
      </c>
      <c r="G677" s="321">
        <v>5483.333333333333</v>
      </c>
      <c r="H677" s="261">
        <v>5084.8837209302328</v>
      </c>
    </row>
    <row r="678" spans="1:11" s="520" customFormat="1" x14ac:dyDescent="0.2">
      <c r="A678" s="226" t="s">
        <v>7</v>
      </c>
      <c r="B678" s="322">
        <v>75</v>
      </c>
      <c r="C678" s="323">
        <v>81.25</v>
      </c>
      <c r="D678" s="324">
        <v>93.333333333333329</v>
      </c>
      <c r="E678" s="324">
        <v>90</v>
      </c>
      <c r="F678" s="324">
        <v>92.857142857142861</v>
      </c>
      <c r="G678" s="324">
        <v>93.333333333333329</v>
      </c>
      <c r="H678" s="325">
        <v>73.255813953488371</v>
      </c>
    </row>
    <row r="679" spans="1:11" s="520" customFormat="1" x14ac:dyDescent="0.2">
      <c r="A679" s="226" t="s">
        <v>8</v>
      </c>
      <c r="B679" s="266">
        <v>7.7582674291165901E-2</v>
      </c>
      <c r="C679" s="267">
        <v>6.5073423021052651E-2</v>
      </c>
      <c r="D679" s="326">
        <v>7.3267648819930434E-2</v>
      </c>
      <c r="E679" s="326">
        <v>6.5248699243889721E-2</v>
      </c>
      <c r="F679" s="326">
        <v>6.0063261863376252E-2</v>
      </c>
      <c r="G679" s="326">
        <v>5.9943032116694675E-2</v>
      </c>
      <c r="H679" s="327">
        <v>7.8060074303458016E-2</v>
      </c>
    </row>
    <row r="680" spans="1:11" s="520" customFormat="1" x14ac:dyDescent="0.2">
      <c r="A680" s="303" t="s">
        <v>1</v>
      </c>
      <c r="B680" s="270">
        <f t="shared" ref="B680:H680" si="157">B677/B676*100-100</f>
        <v>6.9414893617021391</v>
      </c>
      <c r="C680" s="271">
        <f t="shared" si="157"/>
        <v>9.1223404255319025</v>
      </c>
      <c r="D680" s="271">
        <f t="shared" si="157"/>
        <v>3.7730496453900741</v>
      </c>
      <c r="E680" s="271">
        <f t="shared" si="157"/>
        <v>4.2553191489361808</v>
      </c>
      <c r="F680" s="271">
        <f t="shared" si="157"/>
        <v>7.0060790273556393</v>
      </c>
      <c r="G680" s="271">
        <f t="shared" si="157"/>
        <v>16.666666666666657</v>
      </c>
      <c r="H680" s="273">
        <f t="shared" si="157"/>
        <v>8.1890153389411182</v>
      </c>
    </row>
    <row r="681" spans="1:11" s="520" customFormat="1" ht="13.5" thickBot="1" x14ac:dyDescent="0.25">
      <c r="A681" s="226" t="s">
        <v>27</v>
      </c>
      <c r="B681" s="275">
        <f>B677-B664</f>
        <v>97.58333333333303</v>
      </c>
      <c r="C681" s="276">
        <f t="shared" ref="C681:H681" si="158">C677-C664</f>
        <v>232.75</v>
      </c>
      <c r="D681" s="276">
        <f t="shared" si="158"/>
        <v>-110</v>
      </c>
      <c r="E681" s="276">
        <f t="shared" si="158"/>
        <v>-88.33333333333303</v>
      </c>
      <c r="F681" s="276">
        <f t="shared" si="158"/>
        <v>-10.714285714285325</v>
      </c>
      <c r="G681" s="276">
        <f t="shared" si="158"/>
        <v>375.83333333333303</v>
      </c>
      <c r="H681" s="278">
        <f t="shared" si="158"/>
        <v>91.834940442427978</v>
      </c>
    </row>
    <row r="682" spans="1:11" s="520" customFormat="1" x14ac:dyDescent="0.2">
      <c r="A682" s="308" t="s">
        <v>52</v>
      </c>
      <c r="B682" s="280">
        <v>44</v>
      </c>
      <c r="C682" s="281">
        <v>41</v>
      </c>
      <c r="D682" s="281">
        <v>43</v>
      </c>
      <c r="E682" s="281">
        <v>13</v>
      </c>
      <c r="F682" s="281">
        <v>46</v>
      </c>
      <c r="G682" s="328">
        <v>46</v>
      </c>
      <c r="H682" s="329">
        <f>SUM(B682:G682)</f>
        <v>233</v>
      </c>
      <c r="I682" s="520" t="s">
        <v>56</v>
      </c>
      <c r="J682" s="330">
        <f>H669-H682</f>
        <v>0</v>
      </c>
      <c r="K682" s="331">
        <f>J682/H669</f>
        <v>0</v>
      </c>
    </row>
    <row r="683" spans="1:11" s="520" customFormat="1" x14ac:dyDescent="0.2">
      <c r="A683" s="308" t="s">
        <v>28</v>
      </c>
      <c r="B683" s="231">
        <v>142.5</v>
      </c>
      <c r="C683" s="289">
        <v>137.5</v>
      </c>
      <c r="D683" s="289">
        <v>138</v>
      </c>
      <c r="E683" s="289">
        <v>140</v>
      </c>
      <c r="F683" s="289">
        <v>137.5</v>
      </c>
      <c r="G683" s="289">
        <v>136</v>
      </c>
      <c r="H683" s="235"/>
      <c r="I683" s="520" t="s">
        <v>57</v>
      </c>
      <c r="J683" s="520">
        <v>138.44</v>
      </c>
    </row>
    <row r="684" spans="1:11" s="520" customFormat="1" ht="13.5" thickBot="1" x14ac:dyDescent="0.25">
      <c r="A684" s="311" t="s">
        <v>26</v>
      </c>
      <c r="B684" s="229">
        <f>B683-B670</f>
        <v>0</v>
      </c>
      <c r="C684" s="230">
        <f t="shared" ref="C684:G684" si="159">C683-C670</f>
        <v>0</v>
      </c>
      <c r="D684" s="230">
        <f t="shared" si="159"/>
        <v>0</v>
      </c>
      <c r="E684" s="230">
        <f t="shared" si="159"/>
        <v>0</v>
      </c>
      <c r="F684" s="230">
        <f t="shared" si="159"/>
        <v>0</v>
      </c>
      <c r="G684" s="230">
        <f t="shared" si="159"/>
        <v>0</v>
      </c>
      <c r="H684" s="236"/>
      <c r="I684" s="520" t="s">
        <v>26</v>
      </c>
      <c r="J684" s="520">
        <f>J683-J670</f>
        <v>0</v>
      </c>
    </row>
    <row r="686" spans="1:11" ht="13.5" thickBot="1" x14ac:dyDescent="0.25"/>
    <row r="687" spans="1:11" s="521" customFormat="1" ht="13.5" thickBot="1" x14ac:dyDescent="0.25">
      <c r="A687" s="295" t="s">
        <v>179</v>
      </c>
      <c r="B687" s="529" t="s">
        <v>53</v>
      </c>
      <c r="C687" s="530"/>
      <c r="D687" s="530"/>
      <c r="E687" s="530"/>
      <c r="F687" s="530"/>
      <c r="G687" s="531"/>
      <c r="H687" s="313" t="s">
        <v>0</v>
      </c>
    </row>
    <row r="688" spans="1:11" s="521" customFormat="1" x14ac:dyDescent="0.2">
      <c r="A688" s="226" t="s">
        <v>2</v>
      </c>
      <c r="B688" s="315">
        <v>1</v>
      </c>
      <c r="C688" s="238">
        <v>2</v>
      </c>
      <c r="D688" s="238">
        <v>3</v>
      </c>
      <c r="E688" s="238">
        <v>4</v>
      </c>
      <c r="F688" s="238">
        <v>5</v>
      </c>
      <c r="G688" s="238">
        <v>6</v>
      </c>
      <c r="H688" s="237"/>
    </row>
    <row r="689" spans="1:11" s="521" customFormat="1" x14ac:dyDescent="0.2">
      <c r="A689" s="301" t="s">
        <v>3</v>
      </c>
      <c r="B689" s="316">
        <v>4720</v>
      </c>
      <c r="C689" s="317">
        <v>4720</v>
      </c>
      <c r="D689" s="318">
        <v>4720</v>
      </c>
      <c r="E689" s="318">
        <v>4720</v>
      </c>
      <c r="F689" s="318">
        <v>4720</v>
      </c>
      <c r="G689" s="318">
        <v>4720</v>
      </c>
      <c r="H689" s="319">
        <v>4720</v>
      </c>
    </row>
    <row r="690" spans="1:11" s="521" customFormat="1" x14ac:dyDescent="0.2">
      <c r="A690" s="303" t="s">
        <v>6</v>
      </c>
      <c r="B690" s="320">
        <v>5188.125</v>
      </c>
      <c r="C690" s="321">
        <v>5151.333333333333</v>
      </c>
      <c r="D690" s="321">
        <v>5046.25</v>
      </c>
      <c r="E690" s="321">
        <v>4735.7142857142853</v>
      </c>
      <c r="F690" s="321">
        <v>5136</v>
      </c>
      <c r="G690" s="321">
        <v>5214.375</v>
      </c>
      <c r="H690" s="261">
        <v>5113.411764705882</v>
      </c>
    </row>
    <row r="691" spans="1:11" s="521" customFormat="1" x14ac:dyDescent="0.2">
      <c r="A691" s="226" t="s">
        <v>7</v>
      </c>
      <c r="B691" s="322">
        <v>75</v>
      </c>
      <c r="C691" s="323">
        <v>86.666666666666671</v>
      </c>
      <c r="D691" s="324">
        <v>81.25</v>
      </c>
      <c r="E691" s="324">
        <v>71.428571428571431</v>
      </c>
      <c r="F691" s="324">
        <v>100</v>
      </c>
      <c r="G691" s="324">
        <v>68.75</v>
      </c>
      <c r="H691" s="325">
        <v>80</v>
      </c>
    </row>
    <row r="692" spans="1:11" s="521" customFormat="1" x14ac:dyDescent="0.2">
      <c r="A692" s="226" t="s">
        <v>8</v>
      </c>
      <c r="B692" s="266">
        <v>7.3393727441696463E-2</v>
      </c>
      <c r="C692" s="267">
        <v>6.4031141814052853E-2</v>
      </c>
      <c r="D692" s="326">
        <v>7.0380226035000812E-2</v>
      </c>
      <c r="E692" s="326">
        <v>8.9309443307857977E-2</v>
      </c>
      <c r="F692" s="326">
        <v>4.1739995257042521E-2</v>
      </c>
      <c r="G692" s="326">
        <v>9.2045648611018882E-2</v>
      </c>
      <c r="H692" s="327">
        <v>7.6332555488905079E-2</v>
      </c>
    </row>
    <row r="693" spans="1:11" s="521" customFormat="1" x14ac:dyDescent="0.2">
      <c r="A693" s="303" t="s">
        <v>1</v>
      </c>
      <c r="B693" s="270">
        <f t="shared" ref="B693:H693" si="160">B690/B689*100-100</f>
        <v>9.9179025423728859</v>
      </c>
      <c r="C693" s="271">
        <f t="shared" si="160"/>
        <v>9.1384180790960272</v>
      </c>
      <c r="D693" s="271">
        <f t="shared" si="160"/>
        <v>6.9120762711864359</v>
      </c>
      <c r="E693" s="271">
        <f t="shared" si="160"/>
        <v>0.33292978208233137</v>
      </c>
      <c r="F693" s="271">
        <f t="shared" si="160"/>
        <v>8.8135593220338961</v>
      </c>
      <c r="G693" s="271">
        <f t="shared" si="160"/>
        <v>10.474046610169481</v>
      </c>
      <c r="H693" s="273">
        <f t="shared" si="160"/>
        <v>8.3349950149551404</v>
      </c>
    </row>
    <row r="694" spans="1:11" s="521" customFormat="1" ht="13.5" thickBot="1" x14ac:dyDescent="0.25">
      <c r="A694" s="226" t="s">
        <v>27</v>
      </c>
      <c r="B694" s="275">
        <f>B690-B677</f>
        <v>161.875</v>
      </c>
      <c r="C694" s="276">
        <f t="shared" ref="C694:H694" si="161">C690-C677</f>
        <v>22.58333333333303</v>
      </c>
      <c r="D694" s="276">
        <f t="shared" si="161"/>
        <v>168.91666666666697</v>
      </c>
      <c r="E694" s="276">
        <f t="shared" si="161"/>
        <v>-164.28571428571468</v>
      </c>
      <c r="F694" s="276">
        <f t="shared" si="161"/>
        <v>106.71428571428532</v>
      </c>
      <c r="G694" s="276">
        <f t="shared" si="161"/>
        <v>-268.95833333333303</v>
      </c>
      <c r="H694" s="278">
        <f t="shared" si="161"/>
        <v>28.528043775649166</v>
      </c>
    </row>
    <row r="695" spans="1:11" s="521" customFormat="1" x14ac:dyDescent="0.2">
      <c r="A695" s="308" t="s">
        <v>52</v>
      </c>
      <c r="B695" s="280">
        <v>44</v>
      </c>
      <c r="C695" s="281">
        <v>41</v>
      </c>
      <c r="D695" s="281">
        <v>43</v>
      </c>
      <c r="E695" s="281">
        <v>13</v>
      </c>
      <c r="F695" s="281">
        <v>46</v>
      </c>
      <c r="G695" s="328">
        <v>46</v>
      </c>
      <c r="H695" s="329">
        <f>SUM(B695:G695)</f>
        <v>233</v>
      </c>
      <c r="I695" s="521" t="s">
        <v>56</v>
      </c>
      <c r="J695" s="330">
        <f>H682-H695</f>
        <v>0</v>
      </c>
      <c r="K695" s="331">
        <f>J695/H682</f>
        <v>0</v>
      </c>
    </row>
    <row r="696" spans="1:11" s="521" customFormat="1" x14ac:dyDescent="0.2">
      <c r="A696" s="308" t="s">
        <v>28</v>
      </c>
      <c r="B696" s="231">
        <v>143.5</v>
      </c>
      <c r="C696" s="289">
        <v>138.5</v>
      </c>
      <c r="D696" s="289">
        <v>139</v>
      </c>
      <c r="E696" s="289">
        <v>141.5</v>
      </c>
      <c r="F696" s="289">
        <v>138.5</v>
      </c>
      <c r="G696" s="289">
        <v>137.5</v>
      </c>
      <c r="H696" s="235"/>
      <c r="I696" s="521" t="s">
        <v>57</v>
      </c>
      <c r="J696" s="521">
        <v>138.44</v>
      </c>
    </row>
    <row r="697" spans="1:11" s="521" customFormat="1" ht="13.5" thickBot="1" x14ac:dyDescent="0.25">
      <c r="A697" s="311" t="s">
        <v>26</v>
      </c>
      <c r="B697" s="229">
        <f>B696-B683</f>
        <v>1</v>
      </c>
      <c r="C697" s="230">
        <f t="shared" ref="C697:G697" si="162">C696-C683</f>
        <v>1</v>
      </c>
      <c r="D697" s="230">
        <f t="shared" si="162"/>
        <v>1</v>
      </c>
      <c r="E697" s="230">
        <f t="shared" si="162"/>
        <v>1.5</v>
      </c>
      <c r="F697" s="230">
        <f t="shared" si="162"/>
        <v>1</v>
      </c>
      <c r="G697" s="230">
        <f t="shared" si="162"/>
        <v>1.5</v>
      </c>
      <c r="H697" s="236"/>
      <c r="I697" s="521" t="s">
        <v>26</v>
      </c>
      <c r="J697" s="521">
        <f>J696-J683</f>
        <v>0</v>
      </c>
    </row>
    <row r="698" spans="1:11" x14ac:dyDescent="0.2">
      <c r="C698" s="521"/>
      <c r="D698" s="521"/>
      <c r="E698" s="521"/>
      <c r="F698" s="521"/>
      <c r="G698" s="521"/>
    </row>
    <row r="699" spans="1:11" ht="13.5" thickBot="1" x14ac:dyDescent="0.25"/>
    <row r="700" spans="1:11" s="522" customFormat="1" ht="13.5" thickBot="1" x14ac:dyDescent="0.25">
      <c r="A700" s="295" t="s">
        <v>180</v>
      </c>
      <c r="B700" s="529" t="s">
        <v>53</v>
      </c>
      <c r="C700" s="530"/>
      <c r="D700" s="530"/>
      <c r="E700" s="530"/>
      <c r="F700" s="530"/>
      <c r="G700" s="531"/>
      <c r="H700" s="313" t="s">
        <v>0</v>
      </c>
    </row>
    <row r="701" spans="1:11" s="522" customFormat="1" x14ac:dyDescent="0.2">
      <c r="A701" s="226" t="s">
        <v>2</v>
      </c>
      <c r="B701" s="315">
        <v>1</v>
      </c>
      <c r="C701" s="238">
        <v>2</v>
      </c>
      <c r="D701" s="238">
        <v>3</v>
      </c>
      <c r="E701" s="238">
        <v>4</v>
      </c>
      <c r="F701" s="238">
        <v>5</v>
      </c>
      <c r="G701" s="238">
        <v>6</v>
      </c>
      <c r="H701" s="237"/>
    </row>
    <row r="702" spans="1:11" s="522" customFormat="1" x14ac:dyDescent="0.2">
      <c r="A702" s="301" t="s">
        <v>3</v>
      </c>
      <c r="B702" s="316">
        <v>4740</v>
      </c>
      <c r="C702" s="317">
        <v>4740</v>
      </c>
      <c r="D702" s="318">
        <v>4740</v>
      </c>
      <c r="E702" s="318">
        <v>4740</v>
      </c>
      <c r="F702" s="318">
        <v>4740</v>
      </c>
      <c r="G702" s="318">
        <v>4740</v>
      </c>
      <c r="H702" s="319">
        <v>4740</v>
      </c>
    </row>
    <row r="703" spans="1:11" s="522" customFormat="1" x14ac:dyDescent="0.2">
      <c r="A703" s="303" t="s">
        <v>6</v>
      </c>
      <c r="B703" s="320">
        <v>5024</v>
      </c>
      <c r="C703" s="321">
        <v>4954</v>
      </c>
      <c r="D703" s="321">
        <v>5025</v>
      </c>
      <c r="E703" s="321">
        <v>4934</v>
      </c>
      <c r="F703" s="321">
        <v>5012.1428571428569</v>
      </c>
      <c r="G703" s="321">
        <v>5272.666666666667</v>
      </c>
      <c r="H703" s="261">
        <v>5050</v>
      </c>
    </row>
    <row r="704" spans="1:11" s="522" customFormat="1" x14ac:dyDescent="0.2">
      <c r="A704" s="226" t="s">
        <v>7</v>
      </c>
      <c r="B704" s="322">
        <v>73.333333333333329</v>
      </c>
      <c r="C704" s="323">
        <v>73.333333333333329</v>
      </c>
      <c r="D704" s="324">
        <v>75</v>
      </c>
      <c r="E704" s="324">
        <v>60</v>
      </c>
      <c r="F704" s="324">
        <v>85.714285714285708</v>
      </c>
      <c r="G704" s="324">
        <v>80</v>
      </c>
      <c r="H704" s="325">
        <v>72.5</v>
      </c>
    </row>
    <row r="705" spans="1:11" s="522" customFormat="1" x14ac:dyDescent="0.2">
      <c r="A705" s="226" t="s">
        <v>8</v>
      </c>
      <c r="B705" s="266">
        <v>7.8524876096066565E-2</v>
      </c>
      <c r="C705" s="267">
        <v>8.2311501345137969E-2</v>
      </c>
      <c r="D705" s="326">
        <v>8.2030734242492104E-2</v>
      </c>
      <c r="E705" s="326">
        <v>9.8146763391881997E-2</v>
      </c>
      <c r="F705" s="326">
        <v>6.9279278599600397E-2</v>
      </c>
      <c r="G705" s="326">
        <v>7.838599532997384E-2</v>
      </c>
      <c r="H705" s="327">
        <v>8.2718017176733799E-2</v>
      </c>
    </row>
    <row r="706" spans="1:11" s="522" customFormat="1" x14ac:dyDescent="0.2">
      <c r="A706" s="303" t="s">
        <v>1</v>
      </c>
      <c r="B706" s="270">
        <f t="shared" ref="B706:H706" si="163">B703/B702*100-100</f>
        <v>5.991561181434605</v>
      </c>
      <c r="C706" s="271">
        <f t="shared" si="163"/>
        <v>4.5147679324894625</v>
      </c>
      <c r="D706" s="271">
        <f t="shared" si="163"/>
        <v>6.0126582278481067</v>
      </c>
      <c r="E706" s="271">
        <f t="shared" si="163"/>
        <v>4.0928270042194015</v>
      </c>
      <c r="F706" s="271">
        <f t="shared" si="163"/>
        <v>5.7414104882459185</v>
      </c>
      <c r="G706" s="271">
        <f t="shared" si="163"/>
        <v>11.237693389592124</v>
      </c>
      <c r="H706" s="273">
        <f t="shared" si="163"/>
        <v>6.5400843881856474</v>
      </c>
    </row>
    <row r="707" spans="1:11" s="522" customFormat="1" ht="13.5" thickBot="1" x14ac:dyDescent="0.25">
      <c r="A707" s="226" t="s">
        <v>27</v>
      </c>
      <c r="B707" s="275">
        <f>B703-B690</f>
        <v>-164.125</v>
      </c>
      <c r="C707" s="276">
        <f t="shared" ref="C707:H707" si="164">C703-C690</f>
        <v>-197.33333333333303</v>
      </c>
      <c r="D707" s="276">
        <f t="shared" si="164"/>
        <v>-21.25</v>
      </c>
      <c r="E707" s="276">
        <f t="shared" si="164"/>
        <v>198.28571428571468</v>
      </c>
      <c r="F707" s="276">
        <f t="shared" si="164"/>
        <v>-123.85714285714312</v>
      </c>
      <c r="G707" s="276">
        <f t="shared" si="164"/>
        <v>58.29166666666697</v>
      </c>
      <c r="H707" s="278">
        <f t="shared" si="164"/>
        <v>-63.411764705881978</v>
      </c>
    </row>
    <row r="708" spans="1:11" s="522" customFormat="1" x14ac:dyDescent="0.2">
      <c r="A708" s="308" t="s">
        <v>52</v>
      </c>
      <c r="B708" s="280">
        <v>44</v>
      </c>
      <c r="C708" s="281">
        <v>41</v>
      </c>
      <c r="D708" s="281">
        <v>43</v>
      </c>
      <c r="E708" s="281">
        <v>13</v>
      </c>
      <c r="F708" s="281">
        <v>46</v>
      </c>
      <c r="G708" s="328">
        <v>46</v>
      </c>
      <c r="H708" s="329">
        <f>SUM(B708:G708)</f>
        <v>233</v>
      </c>
      <c r="I708" s="522" t="s">
        <v>56</v>
      </c>
      <c r="J708" s="330">
        <f>H695-H708</f>
        <v>0</v>
      </c>
      <c r="K708" s="331">
        <f>J708/H695</f>
        <v>0</v>
      </c>
    </row>
    <row r="709" spans="1:11" s="522" customFormat="1" x14ac:dyDescent="0.2">
      <c r="A709" s="308" t="s">
        <v>28</v>
      </c>
      <c r="B709" s="231">
        <v>143.5</v>
      </c>
      <c r="C709" s="289">
        <v>138.5</v>
      </c>
      <c r="D709" s="289">
        <v>139</v>
      </c>
      <c r="E709" s="289">
        <v>141.5</v>
      </c>
      <c r="F709" s="289">
        <v>138.5</v>
      </c>
      <c r="G709" s="289">
        <v>137.5</v>
      </c>
      <c r="H709" s="235"/>
      <c r="I709" s="522" t="s">
        <v>57</v>
      </c>
      <c r="J709" s="522">
        <v>139.47999999999999</v>
      </c>
    </row>
    <row r="710" spans="1:11" s="522" customFormat="1" ht="13.5" thickBot="1" x14ac:dyDescent="0.25">
      <c r="A710" s="311" t="s">
        <v>26</v>
      </c>
      <c r="B710" s="229">
        <f>B709-B696</f>
        <v>0</v>
      </c>
      <c r="C710" s="230">
        <f t="shared" ref="C710:G710" si="165">C709-C696</f>
        <v>0</v>
      </c>
      <c r="D710" s="230">
        <f t="shared" si="165"/>
        <v>0</v>
      </c>
      <c r="E710" s="230">
        <f t="shared" si="165"/>
        <v>0</v>
      </c>
      <c r="F710" s="230">
        <f t="shared" si="165"/>
        <v>0</v>
      </c>
      <c r="G710" s="230">
        <f t="shared" si="165"/>
        <v>0</v>
      </c>
      <c r="H710" s="236"/>
      <c r="I710" s="522" t="s">
        <v>26</v>
      </c>
      <c r="J710" s="522">
        <f>J709-J696</f>
        <v>1.039999999999992</v>
      </c>
    </row>
    <row r="712" spans="1:11" ht="13.5" thickBot="1" x14ac:dyDescent="0.25"/>
    <row r="713" spans="1:11" s="523" customFormat="1" ht="13.5" thickBot="1" x14ac:dyDescent="0.25">
      <c r="A713" s="295" t="s">
        <v>181</v>
      </c>
      <c r="B713" s="529" t="s">
        <v>53</v>
      </c>
      <c r="C713" s="530"/>
      <c r="D713" s="530"/>
      <c r="E713" s="530"/>
      <c r="F713" s="530"/>
      <c r="G713" s="531"/>
      <c r="H713" s="313" t="s">
        <v>0</v>
      </c>
    </row>
    <row r="714" spans="1:11" s="523" customFormat="1" x14ac:dyDescent="0.2">
      <c r="A714" s="226" t="s">
        <v>2</v>
      </c>
      <c r="B714" s="315">
        <v>1</v>
      </c>
      <c r="C714" s="238">
        <v>2</v>
      </c>
      <c r="D714" s="238">
        <v>3</v>
      </c>
      <c r="E714" s="238">
        <v>4</v>
      </c>
      <c r="F714" s="238">
        <v>5</v>
      </c>
      <c r="G714" s="238">
        <v>6</v>
      </c>
      <c r="H714" s="237"/>
    </row>
    <row r="715" spans="1:11" s="523" customFormat="1" x14ac:dyDescent="0.2">
      <c r="A715" s="301" t="s">
        <v>3</v>
      </c>
      <c r="B715" s="316">
        <v>4760</v>
      </c>
      <c r="C715" s="317">
        <v>4760</v>
      </c>
      <c r="D715" s="318">
        <v>4760</v>
      </c>
      <c r="E715" s="318">
        <v>4760</v>
      </c>
      <c r="F715" s="318">
        <v>4760</v>
      </c>
      <c r="G715" s="318">
        <v>4760</v>
      </c>
      <c r="H715" s="319">
        <v>4760</v>
      </c>
    </row>
    <row r="716" spans="1:11" s="523" customFormat="1" x14ac:dyDescent="0.2">
      <c r="A716" s="303" t="s">
        <v>6</v>
      </c>
      <c r="B716" s="320">
        <v>4878.75</v>
      </c>
      <c r="C716" s="321">
        <v>5129.333333333333</v>
      </c>
      <c r="D716" s="321">
        <v>4973.333333333333</v>
      </c>
      <c r="E716" s="321">
        <v>5001.25</v>
      </c>
      <c r="F716" s="321">
        <v>5041.333333333333</v>
      </c>
      <c r="G716" s="321">
        <v>5260</v>
      </c>
      <c r="H716" s="261">
        <v>5054.0697674418607</v>
      </c>
    </row>
    <row r="717" spans="1:11" s="523" customFormat="1" x14ac:dyDescent="0.2">
      <c r="A717" s="226" t="s">
        <v>7</v>
      </c>
      <c r="B717" s="322">
        <v>62.5</v>
      </c>
      <c r="C717" s="323">
        <v>73.333333333333329</v>
      </c>
      <c r="D717" s="324">
        <v>93.333333333333329</v>
      </c>
      <c r="E717" s="324">
        <v>50</v>
      </c>
      <c r="F717" s="324">
        <v>86.666666666666671</v>
      </c>
      <c r="G717" s="324">
        <v>82.352941176470594</v>
      </c>
      <c r="H717" s="325">
        <v>74.418604651162795</v>
      </c>
    </row>
    <row r="718" spans="1:11" s="523" customFormat="1" x14ac:dyDescent="0.2">
      <c r="A718" s="226" t="s">
        <v>8</v>
      </c>
      <c r="B718" s="266">
        <v>8.8023674103948291E-2</v>
      </c>
      <c r="C718" s="267">
        <v>8.2201545919343394E-2</v>
      </c>
      <c r="D718" s="326">
        <v>6.0422911839779658E-2</v>
      </c>
      <c r="E718" s="326">
        <v>9.7039829694723162E-2</v>
      </c>
      <c r="F718" s="326">
        <v>5.9366253780896466E-2</v>
      </c>
      <c r="G718" s="326">
        <v>7.1232733980306814E-2</v>
      </c>
      <c r="H718" s="327">
        <v>7.9850396418599784E-2</v>
      </c>
    </row>
    <row r="719" spans="1:11" s="523" customFormat="1" x14ac:dyDescent="0.2">
      <c r="A719" s="303" t="s">
        <v>1</v>
      </c>
      <c r="B719" s="270">
        <f t="shared" ref="B719:H719" si="166">B716/B715*100-100</f>
        <v>2.4947478991596626</v>
      </c>
      <c r="C719" s="271">
        <f t="shared" si="166"/>
        <v>7.7591036414565764</v>
      </c>
      <c r="D719" s="271">
        <f t="shared" si="166"/>
        <v>4.4817927170868188</v>
      </c>
      <c r="E719" s="271">
        <f t="shared" si="166"/>
        <v>5.0682773109243584</v>
      </c>
      <c r="F719" s="271">
        <f t="shared" si="166"/>
        <v>5.9103641456582636</v>
      </c>
      <c r="G719" s="271">
        <f t="shared" si="166"/>
        <v>10.504201680672281</v>
      </c>
      <c r="H719" s="273">
        <f t="shared" si="166"/>
        <v>6.177936290795401</v>
      </c>
    </row>
    <row r="720" spans="1:11" s="523" customFormat="1" ht="13.5" thickBot="1" x14ac:dyDescent="0.25">
      <c r="A720" s="226" t="s">
        <v>27</v>
      </c>
      <c r="B720" s="275">
        <f>B716-B703</f>
        <v>-145.25</v>
      </c>
      <c r="C720" s="276">
        <f t="shared" ref="C720:H720" si="167">C716-C703</f>
        <v>175.33333333333303</v>
      </c>
      <c r="D720" s="276">
        <f t="shared" si="167"/>
        <v>-51.66666666666697</v>
      </c>
      <c r="E720" s="276">
        <f t="shared" si="167"/>
        <v>67.25</v>
      </c>
      <c r="F720" s="276">
        <f t="shared" si="167"/>
        <v>29.190476190476147</v>
      </c>
      <c r="G720" s="276">
        <f t="shared" si="167"/>
        <v>-12.66666666666697</v>
      </c>
      <c r="H720" s="278">
        <f t="shared" si="167"/>
        <v>4.0697674418606766</v>
      </c>
    </row>
    <row r="721" spans="1:11" s="523" customFormat="1" x14ac:dyDescent="0.2">
      <c r="A721" s="308" t="s">
        <v>52</v>
      </c>
      <c r="B721" s="280">
        <v>44</v>
      </c>
      <c r="C721" s="281">
        <v>41</v>
      </c>
      <c r="D721" s="281">
        <v>43</v>
      </c>
      <c r="E721" s="281">
        <v>13</v>
      </c>
      <c r="F721" s="281">
        <v>46</v>
      </c>
      <c r="G721" s="328">
        <v>46</v>
      </c>
      <c r="H721" s="329">
        <f>SUM(B721:G721)</f>
        <v>233</v>
      </c>
      <c r="I721" s="523" t="s">
        <v>56</v>
      </c>
      <c r="J721" s="330">
        <f>H708-H721</f>
        <v>0</v>
      </c>
      <c r="K721" s="331">
        <f>J721/H708</f>
        <v>0</v>
      </c>
    </row>
    <row r="722" spans="1:11" s="523" customFormat="1" x14ac:dyDescent="0.2">
      <c r="A722" s="308" t="s">
        <v>28</v>
      </c>
      <c r="B722" s="231">
        <v>143.5</v>
      </c>
      <c r="C722" s="289">
        <v>138.5</v>
      </c>
      <c r="D722" s="289">
        <v>139</v>
      </c>
      <c r="E722" s="289">
        <v>141.5</v>
      </c>
      <c r="F722" s="289">
        <v>138.5</v>
      </c>
      <c r="G722" s="289">
        <v>137.5</v>
      </c>
      <c r="H722" s="235"/>
      <c r="I722" s="523" t="s">
        <v>57</v>
      </c>
      <c r="J722" s="523">
        <v>139.47999999999999</v>
      </c>
    </row>
    <row r="723" spans="1:11" s="523" customFormat="1" ht="13.5" thickBot="1" x14ac:dyDescent="0.25">
      <c r="A723" s="311" t="s">
        <v>26</v>
      </c>
      <c r="B723" s="229">
        <f>B722-B709</f>
        <v>0</v>
      </c>
      <c r="C723" s="230">
        <f t="shared" ref="C723:G723" si="168">C722-C709</f>
        <v>0</v>
      </c>
      <c r="D723" s="230">
        <f t="shared" si="168"/>
        <v>0</v>
      </c>
      <c r="E723" s="230">
        <f t="shared" si="168"/>
        <v>0</v>
      </c>
      <c r="F723" s="230">
        <f t="shared" si="168"/>
        <v>0</v>
      </c>
      <c r="G723" s="230">
        <f t="shared" si="168"/>
        <v>0</v>
      </c>
      <c r="H723" s="236"/>
      <c r="I723" s="523" t="s">
        <v>26</v>
      </c>
      <c r="J723" s="523">
        <f>J722-J709</f>
        <v>0</v>
      </c>
    </row>
  </sheetData>
  <mergeCells count="57">
    <mergeCell ref="B609:G609"/>
    <mergeCell ref="B596:G596"/>
    <mergeCell ref="B583:G583"/>
    <mergeCell ref="B700:G700"/>
    <mergeCell ref="B687:G687"/>
    <mergeCell ref="B674:G674"/>
    <mergeCell ref="B648:G648"/>
    <mergeCell ref="B622:G622"/>
    <mergeCell ref="B635:G635"/>
    <mergeCell ref="B9:F9"/>
    <mergeCell ref="B22:F22"/>
    <mergeCell ref="B35:F35"/>
    <mergeCell ref="B48:F48"/>
    <mergeCell ref="B61:F61"/>
    <mergeCell ref="B74:F74"/>
    <mergeCell ref="B139:F139"/>
    <mergeCell ref="B126:F126"/>
    <mergeCell ref="B113:F113"/>
    <mergeCell ref="B100:F100"/>
    <mergeCell ref="B87:F87"/>
    <mergeCell ref="B661:G661"/>
    <mergeCell ref="B217:F217"/>
    <mergeCell ref="B204:F204"/>
    <mergeCell ref="B191:F191"/>
    <mergeCell ref="B243:F243"/>
    <mergeCell ref="B282:F282"/>
    <mergeCell ref="B269:F269"/>
    <mergeCell ref="B297:G297"/>
    <mergeCell ref="B256:F256"/>
    <mergeCell ref="B544:G544"/>
    <mergeCell ref="B440:G440"/>
    <mergeCell ref="B427:G427"/>
    <mergeCell ref="B570:G570"/>
    <mergeCell ref="B323:G323"/>
    <mergeCell ref="B310:G310"/>
    <mergeCell ref="B557:G557"/>
    <mergeCell ref="B349:G349"/>
    <mergeCell ref="B178:F178"/>
    <mergeCell ref="B165:F165"/>
    <mergeCell ref="B152:F152"/>
    <mergeCell ref="B230:F230"/>
    <mergeCell ref="B713:G713"/>
    <mergeCell ref="K290:R292"/>
    <mergeCell ref="K264:R266"/>
    <mergeCell ref="B531:G531"/>
    <mergeCell ref="B414:G414"/>
    <mergeCell ref="B401:G401"/>
    <mergeCell ref="B518:G518"/>
    <mergeCell ref="B505:G505"/>
    <mergeCell ref="B492:G492"/>
    <mergeCell ref="B479:G479"/>
    <mergeCell ref="B466:G466"/>
    <mergeCell ref="B388:G388"/>
    <mergeCell ref="B453:G453"/>
    <mergeCell ref="B375:G375"/>
    <mergeCell ref="B362:G362"/>
    <mergeCell ref="B336:G33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4" t="s">
        <v>18</v>
      </c>
      <c r="C4" s="525"/>
      <c r="D4" s="525"/>
      <c r="E4" s="525"/>
      <c r="F4" s="525"/>
      <c r="G4" s="525"/>
      <c r="H4" s="525"/>
      <c r="I4" s="525"/>
      <c r="J4" s="526"/>
      <c r="K4" s="524" t="s">
        <v>21</v>
      </c>
      <c r="L4" s="525"/>
      <c r="M4" s="525"/>
      <c r="N4" s="525"/>
      <c r="O4" s="525"/>
      <c r="P4" s="525"/>
      <c r="Q4" s="525"/>
      <c r="R4" s="525"/>
      <c r="S4" s="525"/>
      <c r="T4" s="525"/>
      <c r="U4" s="525"/>
      <c r="V4" s="525"/>
      <c r="W4" s="52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4" t="s">
        <v>23</v>
      </c>
      <c r="C17" s="525"/>
      <c r="D17" s="525"/>
      <c r="E17" s="525"/>
      <c r="F17" s="526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7" t="s">
        <v>42</v>
      </c>
      <c r="B1" s="527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7" t="s">
        <v>42</v>
      </c>
      <c r="B1" s="527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8" t="s">
        <v>42</v>
      </c>
      <c r="B1" s="528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7" t="s">
        <v>42</v>
      </c>
      <c r="B1" s="527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D669"/>
  <sheetViews>
    <sheetView showGridLines="0" topLeftCell="A640" zoomScale="73" zoomScaleNormal="73" workbookViewId="0">
      <selection activeCell="V669" sqref="V669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20" width="10.28515625" style="239" customWidth="1"/>
    <col min="21" max="21" width="11.42578125" style="239" bestFit="1" customWidth="1"/>
    <col min="22" max="22" width="10.28515625" style="239" customWidth="1"/>
    <col min="23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543"/>
      <c r="G2" s="543"/>
      <c r="H2" s="543"/>
      <c r="I2" s="543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529" t="s">
        <v>53</v>
      </c>
      <c r="C9" s="530"/>
      <c r="D9" s="530"/>
      <c r="E9" s="530"/>
      <c r="F9" s="530"/>
      <c r="G9" s="530"/>
      <c r="H9" s="530"/>
      <c r="I9" s="531"/>
      <c r="J9" s="529" t="s">
        <v>63</v>
      </c>
      <c r="K9" s="530"/>
      <c r="L9" s="530"/>
      <c r="M9" s="530"/>
      <c r="N9" s="530"/>
      <c r="O9" s="530"/>
      <c r="P9" s="530"/>
      <c r="Q9" s="530"/>
      <c r="R9" s="530"/>
      <c r="S9" s="531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529" t="s">
        <v>53</v>
      </c>
      <c r="C25" s="530"/>
      <c r="D25" s="530"/>
      <c r="E25" s="530"/>
      <c r="F25" s="530"/>
      <c r="G25" s="530"/>
      <c r="H25" s="530"/>
      <c r="I25" s="531"/>
      <c r="J25" s="529" t="s">
        <v>63</v>
      </c>
      <c r="K25" s="530"/>
      <c r="L25" s="530"/>
      <c r="M25" s="530"/>
      <c r="N25" s="530"/>
      <c r="O25" s="530"/>
      <c r="P25" s="530"/>
      <c r="Q25" s="531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544" t="s">
        <v>67</v>
      </c>
      <c r="W34" s="544"/>
      <c r="X34" s="544"/>
      <c r="Y34" s="544"/>
      <c r="Z34" s="544"/>
      <c r="AA34" s="544"/>
      <c r="AB34" s="544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544"/>
      <c r="W35" s="544"/>
      <c r="X35" s="544"/>
      <c r="Y35" s="544"/>
      <c r="Z35" s="544"/>
      <c r="AA35" s="544"/>
      <c r="AB35" s="544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544"/>
      <c r="W36" s="544"/>
      <c r="X36" s="544"/>
      <c r="Y36" s="544"/>
      <c r="Z36" s="544"/>
      <c r="AA36" s="544"/>
      <c r="AB36" s="544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529" t="s">
        <v>53</v>
      </c>
      <c r="C39" s="530"/>
      <c r="D39" s="530"/>
      <c r="E39" s="530"/>
      <c r="F39" s="530"/>
      <c r="G39" s="530"/>
      <c r="H39" s="530"/>
      <c r="I39" s="531"/>
      <c r="J39" s="529" t="s">
        <v>63</v>
      </c>
      <c r="K39" s="530"/>
      <c r="L39" s="530"/>
      <c r="M39" s="530"/>
      <c r="N39" s="530"/>
      <c r="O39" s="530"/>
      <c r="P39" s="530"/>
      <c r="Q39" s="531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544" t="s">
        <v>69</v>
      </c>
      <c r="W48" s="544"/>
      <c r="X48" s="544"/>
      <c r="Y48" s="544"/>
      <c r="Z48" s="544"/>
      <c r="AA48" s="544"/>
      <c r="AB48" s="544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544"/>
      <c r="W49" s="544"/>
      <c r="X49" s="544"/>
      <c r="Y49" s="544"/>
      <c r="Z49" s="544"/>
      <c r="AA49" s="544"/>
      <c r="AB49" s="544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544"/>
      <c r="W50" s="544"/>
      <c r="X50" s="544"/>
      <c r="Y50" s="544"/>
      <c r="Z50" s="544"/>
      <c r="AA50" s="544"/>
      <c r="AB50" s="544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529" t="s">
        <v>53</v>
      </c>
      <c r="C55" s="530"/>
      <c r="D55" s="530"/>
      <c r="E55" s="530"/>
      <c r="F55" s="530"/>
      <c r="G55" s="530"/>
      <c r="H55" s="530"/>
      <c r="I55" s="530"/>
      <c r="J55" s="530"/>
      <c r="K55" s="531"/>
      <c r="L55" s="529" t="s">
        <v>63</v>
      </c>
      <c r="M55" s="530"/>
      <c r="N55" s="530"/>
      <c r="O55" s="530"/>
      <c r="P55" s="530"/>
      <c r="Q55" s="530"/>
      <c r="R55" s="530"/>
      <c r="S55" s="531"/>
      <c r="T55" s="292" t="s">
        <v>55</v>
      </c>
      <c r="U55" s="361"/>
      <c r="V55" s="361"/>
      <c r="W55" s="361"/>
      <c r="X55" s="543" t="s">
        <v>71</v>
      </c>
      <c r="Y55" s="543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529" t="s">
        <v>53</v>
      </c>
      <c r="C70" s="530"/>
      <c r="D70" s="530"/>
      <c r="E70" s="530"/>
      <c r="F70" s="530"/>
      <c r="G70" s="530"/>
      <c r="H70" s="530"/>
      <c r="I70" s="530"/>
      <c r="J70" s="530"/>
      <c r="K70" s="531"/>
      <c r="L70" s="529" t="s">
        <v>63</v>
      </c>
      <c r="M70" s="530"/>
      <c r="N70" s="530"/>
      <c r="O70" s="530"/>
      <c r="P70" s="530"/>
      <c r="Q70" s="530"/>
      <c r="R70" s="530"/>
      <c r="S70" s="530"/>
      <c r="T70" s="530"/>
      <c r="U70" s="531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529" t="s">
        <v>53</v>
      </c>
      <c r="C86" s="530"/>
      <c r="D86" s="530"/>
      <c r="E86" s="530"/>
      <c r="F86" s="530"/>
      <c r="G86" s="530"/>
      <c r="H86" s="530"/>
      <c r="I86" s="531"/>
      <c r="J86" s="529" t="s">
        <v>75</v>
      </c>
      <c r="K86" s="530"/>
      <c r="L86" s="530"/>
      <c r="M86" s="531"/>
      <c r="N86" s="529" t="s">
        <v>63</v>
      </c>
      <c r="O86" s="530"/>
      <c r="P86" s="530"/>
      <c r="Q86" s="530"/>
      <c r="R86" s="530"/>
      <c r="S86" s="530"/>
      <c r="T86" s="530"/>
      <c r="U86" s="531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529" t="s">
        <v>53</v>
      </c>
      <c r="C100" s="530"/>
      <c r="D100" s="530"/>
      <c r="E100" s="530"/>
      <c r="F100" s="530"/>
      <c r="G100" s="530"/>
      <c r="H100" s="530"/>
      <c r="I100" s="531"/>
      <c r="J100" s="529" t="s">
        <v>75</v>
      </c>
      <c r="K100" s="530"/>
      <c r="L100" s="530"/>
      <c r="M100" s="531"/>
      <c r="N100" s="529" t="s">
        <v>63</v>
      </c>
      <c r="O100" s="530"/>
      <c r="P100" s="530"/>
      <c r="Q100" s="530"/>
      <c r="R100" s="530"/>
      <c r="S100" s="530"/>
      <c r="T100" s="530"/>
      <c r="U100" s="531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529" t="s">
        <v>53</v>
      </c>
      <c r="C115" s="530"/>
      <c r="D115" s="530"/>
      <c r="E115" s="530"/>
      <c r="F115" s="530"/>
      <c r="G115" s="530"/>
      <c r="H115" s="530"/>
      <c r="I115" s="530"/>
      <c r="J115" s="531"/>
      <c r="K115" s="529" t="s">
        <v>75</v>
      </c>
      <c r="L115" s="530"/>
      <c r="M115" s="530"/>
      <c r="N115" s="531"/>
      <c r="O115" s="529" t="s">
        <v>63</v>
      </c>
      <c r="P115" s="530"/>
      <c r="Q115" s="530"/>
      <c r="R115" s="530"/>
      <c r="S115" s="530"/>
      <c r="T115" s="530"/>
      <c r="U115" s="530"/>
      <c r="V115" s="530"/>
      <c r="W115" s="531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529" t="s">
        <v>53</v>
      </c>
      <c r="C129" s="530"/>
      <c r="D129" s="530"/>
      <c r="E129" s="530"/>
      <c r="F129" s="530"/>
      <c r="G129" s="530"/>
      <c r="H129" s="530"/>
      <c r="I129" s="530"/>
      <c r="J129" s="531"/>
      <c r="K129" s="529" t="s">
        <v>75</v>
      </c>
      <c r="L129" s="530"/>
      <c r="M129" s="530"/>
      <c r="N129" s="531"/>
      <c r="O129" s="529" t="s">
        <v>63</v>
      </c>
      <c r="P129" s="530"/>
      <c r="Q129" s="530"/>
      <c r="R129" s="530"/>
      <c r="S129" s="530"/>
      <c r="T129" s="530"/>
      <c r="U129" s="530"/>
      <c r="V129" s="530"/>
      <c r="W129" s="531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529" t="s">
        <v>53</v>
      </c>
      <c r="C143" s="530"/>
      <c r="D143" s="530"/>
      <c r="E143" s="530"/>
      <c r="F143" s="530"/>
      <c r="G143" s="530"/>
      <c r="H143" s="530"/>
      <c r="I143" s="530"/>
      <c r="J143" s="531"/>
      <c r="K143" s="529" t="s">
        <v>75</v>
      </c>
      <c r="L143" s="530"/>
      <c r="M143" s="530"/>
      <c r="N143" s="531"/>
      <c r="O143" s="529" t="s">
        <v>63</v>
      </c>
      <c r="P143" s="530"/>
      <c r="Q143" s="530"/>
      <c r="R143" s="530"/>
      <c r="S143" s="530"/>
      <c r="T143" s="530"/>
      <c r="U143" s="530"/>
      <c r="V143" s="530"/>
      <c r="W143" s="531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529" t="s">
        <v>53</v>
      </c>
      <c r="C157" s="530"/>
      <c r="D157" s="530"/>
      <c r="E157" s="530"/>
      <c r="F157" s="530"/>
      <c r="G157" s="530"/>
      <c r="H157" s="530"/>
      <c r="I157" s="530"/>
      <c r="J157" s="531"/>
      <c r="K157" s="529" t="s">
        <v>75</v>
      </c>
      <c r="L157" s="530"/>
      <c r="M157" s="530"/>
      <c r="N157" s="531"/>
      <c r="O157" s="529" t="s">
        <v>63</v>
      </c>
      <c r="P157" s="530"/>
      <c r="Q157" s="530"/>
      <c r="R157" s="530"/>
      <c r="S157" s="530"/>
      <c r="T157" s="530"/>
      <c r="U157" s="530"/>
      <c r="V157" s="530"/>
      <c r="W157" s="531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529" t="s">
        <v>53</v>
      </c>
      <c r="C173" s="530"/>
      <c r="D173" s="530"/>
      <c r="E173" s="530"/>
      <c r="F173" s="530"/>
      <c r="G173" s="530"/>
      <c r="H173" s="530"/>
      <c r="I173" s="531"/>
      <c r="J173" s="529" t="s">
        <v>75</v>
      </c>
      <c r="K173" s="530"/>
      <c r="L173" s="530"/>
      <c r="M173" s="531"/>
      <c r="N173" s="529" t="s">
        <v>63</v>
      </c>
      <c r="O173" s="530"/>
      <c r="P173" s="530"/>
      <c r="Q173" s="530"/>
      <c r="R173" s="530"/>
      <c r="S173" s="530"/>
      <c r="T173" s="530"/>
      <c r="U173" s="530"/>
      <c r="V173" s="530"/>
      <c r="W173" s="531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529" t="s">
        <v>53</v>
      </c>
      <c r="C187" s="530"/>
      <c r="D187" s="530"/>
      <c r="E187" s="530"/>
      <c r="F187" s="530"/>
      <c r="G187" s="530"/>
      <c r="H187" s="530"/>
      <c r="I187" s="531"/>
      <c r="J187" s="529" t="s">
        <v>75</v>
      </c>
      <c r="K187" s="530"/>
      <c r="L187" s="530"/>
      <c r="M187" s="531"/>
      <c r="N187" s="529" t="s">
        <v>63</v>
      </c>
      <c r="O187" s="530"/>
      <c r="P187" s="530"/>
      <c r="Q187" s="530"/>
      <c r="R187" s="530"/>
      <c r="S187" s="530"/>
      <c r="T187" s="530"/>
      <c r="U187" s="530"/>
      <c r="V187" s="530"/>
      <c r="W187" s="531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529" t="s">
        <v>53</v>
      </c>
      <c r="C201" s="530"/>
      <c r="D201" s="530"/>
      <c r="E201" s="530"/>
      <c r="F201" s="530"/>
      <c r="G201" s="530"/>
      <c r="H201" s="530"/>
      <c r="I201" s="531"/>
      <c r="J201" s="529" t="s">
        <v>75</v>
      </c>
      <c r="K201" s="530"/>
      <c r="L201" s="530"/>
      <c r="M201" s="531"/>
      <c r="N201" s="529" t="s">
        <v>63</v>
      </c>
      <c r="O201" s="530"/>
      <c r="P201" s="530"/>
      <c r="Q201" s="530"/>
      <c r="R201" s="530"/>
      <c r="S201" s="530"/>
      <c r="T201" s="530"/>
      <c r="U201" s="530"/>
      <c r="V201" s="530"/>
      <c r="W201" s="531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529" t="s">
        <v>53</v>
      </c>
      <c r="C215" s="530"/>
      <c r="D215" s="530"/>
      <c r="E215" s="530"/>
      <c r="F215" s="530"/>
      <c r="G215" s="530"/>
      <c r="H215" s="530"/>
      <c r="I215" s="531"/>
      <c r="J215" s="529" t="s">
        <v>75</v>
      </c>
      <c r="K215" s="530"/>
      <c r="L215" s="530"/>
      <c r="M215" s="531"/>
      <c r="N215" s="529" t="s">
        <v>63</v>
      </c>
      <c r="O215" s="530"/>
      <c r="P215" s="530"/>
      <c r="Q215" s="530"/>
      <c r="R215" s="530"/>
      <c r="S215" s="530"/>
      <c r="T215" s="530"/>
      <c r="U215" s="530"/>
      <c r="V215" s="530"/>
      <c r="W215" s="531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529" t="s">
        <v>53</v>
      </c>
      <c r="C230" s="530"/>
      <c r="D230" s="530"/>
      <c r="E230" s="530"/>
      <c r="F230" s="530"/>
      <c r="G230" s="530"/>
      <c r="H230" s="530"/>
      <c r="I230" s="531"/>
      <c r="J230" s="529" t="s">
        <v>75</v>
      </c>
      <c r="K230" s="530"/>
      <c r="L230" s="530"/>
      <c r="M230" s="531"/>
      <c r="N230" s="529" t="s">
        <v>63</v>
      </c>
      <c r="O230" s="530"/>
      <c r="P230" s="530"/>
      <c r="Q230" s="530"/>
      <c r="R230" s="530"/>
      <c r="S230" s="530"/>
      <c r="T230" s="530"/>
      <c r="U230" s="531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529" t="s">
        <v>53</v>
      </c>
      <c r="C244" s="530"/>
      <c r="D244" s="530"/>
      <c r="E244" s="530"/>
      <c r="F244" s="530"/>
      <c r="G244" s="530"/>
      <c r="H244" s="530"/>
      <c r="I244" s="531"/>
      <c r="J244" s="529" t="s">
        <v>75</v>
      </c>
      <c r="K244" s="530"/>
      <c r="L244" s="530"/>
      <c r="M244" s="531"/>
      <c r="N244" s="529" t="s">
        <v>63</v>
      </c>
      <c r="O244" s="530"/>
      <c r="P244" s="530"/>
      <c r="Q244" s="530"/>
      <c r="R244" s="530"/>
      <c r="S244" s="530"/>
      <c r="T244" s="530"/>
      <c r="U244" s="531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86.5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</v>
      </c>
      <c r="I254" s="242">
        <v>83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82.5</v>
      </c>
      <c r="U254" s="242">
        <v>81.5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</v>
      </c>
      <c r="I255" s="386">
        <f t="shared" si="99"/>
        <v>7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</v>
      </c>
      <c r="U255" s="386">
        <f t="shared" si="99"/>
        <v>7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1:25" ht="13.5" thickBot="1" x14ac:dyDescent="0.25">
      <c r="I257" s="239">
        <v>83</v>
      </c>
    </row>
    <row r="258" spans="1:25" s="415" customFormat="1" ht="13.5" thickBot="1" x14ac:dyDescent="0.25">
      <c r="A258" s="247" t="s">
        <v>104</v>
      </c>
      <c r="B258" s="529" t="s">
        <v>53</v>
      </c>
      <c r="C258" s="530"/>
      <c r="D258" s="530"/>
      <c r="E258" s="530"/>
      <c r="F258" s="530"/>
      <c r="G258" s="530"/>
      <c r="H258" s="530"/>
      <c r="I258" s="531"/>
      <c r="J258" s="529" t="s">
        <v>75</v>
      </c>
      <c r="K258" s="530"/>
      <c r="L258" s="530"/>
      <c r="M258" s="531"/>
      <c r="N258" s="529" t="s">
        <v>63</v>
      </c>
      <c r="O258" s="530"/>
      <c r="P258" s="530"/>
      <c r="Q258" s="530"/>
      <c r="R258" s="530"/>
      <c r="S258" s="530"/>
      <c r="T258" s="530"/>
      <c r="U258" s="531"/>
      <c r="V258" s="292" t="s">
        <v>55</v>
      </c>
    </row>
    <row r="259" spans="1:25" s="415" customFormat="1" x14ac:dyDescent="0.2">
      <c r="A259" s="248" t="s">
        <v>54</v>
      </c>
      <c r="B259" s="314">
        <v>1</v>
      </c>
      <c r="C259" s="251">
        <v>2</v>
      </c>
      <c r="D259" s="251">
        <v>3</v>
      </c>
      <c r="E259" s="251">
        <v>4</v>
      </c>
      <c r="F259" s="251">
        <v>5</v>
      </c>
      <c r="G259" s="251">
        <v>6</v>
      </c>
      <c r="H259" s="251">
        <v>7</v>
      </c>
      <c r="I259" s="251">
        <v>8</v>
      </c>
      <c r="J259" s="314">
        <v>1</v>
      </c>
      <c r="K259" s="251">
        <v>2</v>
      </c>
      <c r="L259" s="251">
        <v>3</v>
      </c>
      <c r="M259" s="371">
        <v>4</v>
      </c>
      <c r="N259" s="314">
        <v>1</v>
      </c>
      <c r="O259" s="251">
        <v>2</v>
      </c>
      <c r="P259" s="251">
        <v>3</v>
      </c>
      <c r="Q259" s="251">
        <v>4</v>
      </c>
      <c r="R259" s="251">
        <v>5</v>
      </c>
      <c r="S259" s="251">
        <v>6</v>
      </c>
      <c r="T259" s="251">
        <v>7</v>
      </c>
      <c r="U259" s="251">
        <v>8</v>
      </c>
      <c r="V259" s="291"/>
    </row>
    <row r="260" spans="1:25" s="415" customFormat="1" x14ac:dyDescent="0.2">
      <c r="A260" s="248" t="s">
        <v>2</v>
      </c>
      <c r="B260" s="352">
        <v>1</v>
      </c>
      <c r="C260" s="353">
        <v>2</v>
      </c>
      <c r="D260" s="354">
        <v>3</v>
      </c>
      <c r="E260" s="355">
        <v>4</v>
      </c>
      <c r="F260" s="356">
        <v>5</v>
      </c>
      <c r="G260" s="357">
        <v>6</v>
      </c>
      <c r="H260" s="358">
        <v>7</v>
      </c>
      <c r="I260" s="376">
        <v>8</v>
      </c>
      <c r="J260" s="352">
        <v>1</v>
      </c>
      <c r="K260" s="353">
        <v>2</v>
      </c>
      <c r="L260" s="354">
        <v>3</v>
      </c>
      <c r="M260" s="355">
        <v>4</v>
      </c>
      <c r="N260" s="352">
        <v>1</v>
      </c>
      <c r="O260" s="353">
        <v>2</v>
      </c>
      <c r="P260" s="354">
        <v>3</v>
      </c>
      <c r="Q260" s="355">
        <v>4</v>
      </c>
      <c r="R260" s="356">
        <v>5</v>
      </c>
      <c r="S260" s="357">
        <v>6</v>
      </c>
      <c r="T260" s="358">
        <v>7</v>
      </c>
      <c r="U260" s="376">
        <v>8</v>
      </c>
      <c r="V260" s="226" t="s">
        <v>0</v>
      </c>
    </row>
    <row r="261" spans="1:25" s="415" customFormat="1" x14ac:dyDescent="0.2">
      <c r="A261" s="252" t="s">
        <v>3</v>
      </c>
      <c r="B261" s="253">
        <v>1980</v>
      </c>
      <c r="C261" s="254">
        <v>1980</v>
      </c>
      <c r="D261" s="254">
        <v>1980</v>
      </c>
      <c r="E261" s="254">
        <v>1980</v>
      </c>
      <c r="F261" s="254">
        <v>1980</v>
      </c>
      <c r="G261" s="254">
        <v>1980</v>
      </c>
      <c r="H261" s="254">
        <v>1980</v>
      </c>
      <c r="I261" s="254">
        <v>1980</v>
      </c>
      <c r="J261" s="253">
        <v>1980</v>
      </c>
      <c r="K261" s="254">
        <v>1980</v>
      </c>
      <c r="L261" s="254">
        <v>1980</v>
      </c>
      <c r="M261" s="255">
        <v>1980</v>
      </c>
      <c r="N261" s="253">
        <v>1980</v>
      </c>
      <c r="O261" s="254">
        <v>1980</v>
      </c>
      <c r="P261" s="254">
        <v>1980</v>
      </c>
      <c r="Q261" s="254">
        <v>1980</v>
      </c>
      <c r="R261" s="254">
        <v>1980</v>
      </c>
      <c r="S261" s="254">
        <v>1980</v>
      </c>
      <c r="T261" s="254">
        <v>1980</v>
      </c>
      <c r="U261" s="254">
        <v>1980</v>
      </c>
      <c r="V261" s="256">
        <v>1980</v>
      </c>
    </row>
    <row r="262" spans="1:25" s="415" customFormat="1" x14ac:dyDescent="0.2">
      <c r="A262" s="257" t="s">
        <v>6</v>
      </c>
      <c r="B262" s="258">
        <v>1942.9268292682927</v>
      </c>
      <c r="C262" s="259">
        <v>1949.1176470588234</v>
      </c>
      <c r="D262" s="259">
        <v>1955.2941176470588</v>
      </c>
      <c r="E262" s="259">
        <v>1970.3333333333333</v>
      </c>
      <c r="F262" s="259">
        <v>1996.7796610169491</v>
      </c>
      <c r="G262" s="259">
        <v>2064.2857142857142</v>
      </c>
      <c r="H262" s="259">
        <v>2034.7058823529412</v>
      </c>
      <c r="I262" s="259">
        <v>2166.5</v>
      </c>
      <c r="J262" s="258">
        <v>2013.5483870967741</v>
      </c>
      <c r="K262" s="259">
        <v>2040.5357142857142</v>
      </c>
      <c r="L262" s="259">
        <v>2069.7916666666665</v>
      </c>
      <c r="M262" s="260">
        <v>2084.705882352941</v>
      </c>
      <c r="N262" s="258">
        <v>1947.75</v>
      </c>
      <c r="O262" s="259">
        <v>1960.8474576271187</v>
      </c>
      <c r="P262" s="259">
        <v>1985.072463768116</v>
      </c>
      <c r="Q262" s="259">
        <v>2015.593220338983</v>
      </c>
      <c r="R262" s="259">
        <v>2055.3846153846152</v>
      </c>
      <c r="S262" s="259">
        <v>2007.7777777777778</v>
      </c>
      <c r="T262" s="259">
        <v>2060.2702702702704</v>
      </c>
      <c r="U262" s="259">
        <v>2095</v>
      </c>
      <c r="V262" s="261">
        <v>2015.3303964757708</v>
      </c>
    </row>
    <row r="263" spans="1:25" s="415" customFormat="1" x14ac:dyDescent="0.2">
      <c r="A263" s="248" t="s">
        <v>7</v>
      </c>
      <c r="B263" s="262">
        <v>100</v>
      </c>
      <c r="C263" s="263">
        <v>100</v>
      </c>
      <c r="D263" s="263">
        <v>100</v>
      </c>
      <c r="E263" s="263">
        <v>98.333333333333329</v>
      </c>
      <c r="F263" s="263">
        <v>100</v>
      </c>
      <c r="G263" s="263">
        <v>100</v>
      </c>
      <c r="H263" s="263">
        <v>100</v>
      </c>
      <c r="I263" s="263">
        <v>92.5</v>
      </c>
      <c r="J263" s="262">
        <v>93.548387096774192</v>
      </c>
      <c r="K263" s="263">
        <v>100</v>
      </c>
      <c r="L263" s="263">
        <v>91.666666666666671</v>
      </c>
      <c r="M263" s="264">
        <v>100</v>
      </c>
      <c r="N263" s="262">
        <v>90</v>
      </c>
      <c r="O263" s="263">
        <v>100</v>
      </c>
      <c r="P263" s="263">
        <v>100</v>
      </c>
      <c r="Q263" s="263">
        <v>98.305084745762713</v>
      </c>
      <c r="R263" s="263">
        <v>94.230769230769226</v>
      </c>
      <c r="S263" s="263">
        <v>93.333333333333329</v>
      </c>
      <c r="T263" s="263">
        <v>100</v>
      </c>
      <c r="U263" s="263">
        <v>95.833333333333329</v>
      </c>
      <c r="V263" s="265">
        <v>93.942731277533042</v>
      </c>
      <c r="X263" s="227"/>
      <c r="Y263" s="227"/>
    </row>
    <row r="264" spans="1:25" s="415" customFormat="1" x14ac:dyDescent="0.2">
      <c r="A264" s="248" t="s">
        <v>8</v>
      </c>
      <c r="B264" s="266">
        <v>5.1106481870810336E-2</v>
      </c>
      <c r="C264" s="267">
        <v>3.2552340601311132E-2</v>
      </c>
      <c r="D264" s="267">
        <v>3.5394713991204634E-2</v>
      </c>
      <c r="E264" s="267">
        <v>3.8685143196593837E-2</v>
      </c>
      <c r="F264" s="267">
        <v>3.8089427517318808E-2</v>
      </c>
      <c r="G264" s="267">
        <v>2.9141440399687975E-2</v>
      </c>
      <c r="H264" s="267">
        <v>4.1158059038003757E-2</v>
      </c>
      <c r="I264" s="267">
        <v>5.9088228755783803E-2</v>
      </c>
      <c r="J264" s="266">
        <v>5.5497586505663776E-2</v>
      </c>
      <c r="K264" s="267">
        <v>4.2181798429449448E-2</v>
      </c>
      <c r="L264" s="267">
        <v>6.329023831976488E-2</v>
      </c>
      <c r="M264" s="268">
        <v>4.2511815203184311E-2</v>
      </c>
      <c r="N264" s="266">
        <v>5.8633547235468236E-2</v>
      </c>
      <c r="O264" s="267">
        <v>4.0877356682141215E-2</v>
      </c>
      <c r="P264" s="267">
        <v>3.5295755558767287E-2</v>
      </c>
      <c r="Q264" s="267">
        <v>3.9366224394802807E-2</v>
      </c>
      <c r="R264" s="267">
        <v>4.2225786549606417E-2</v>
      </c>
      <c r="S264" s="267">
        <v>4.513682687780235E-2</v>
      </c>
      <c r="T264" s="267">
        <v>4.0695169524628844E-2</v>
      </c>
      <c r="U264" s="267">
        <v>5.5903662977759311E-2</v>
      </c>
      <c r="V264" s="269">
        <v>5.2400338173446477E-2</v>
      </c>
      <c r="X264" s="227"/>
      <c r="Y264" s="227"/>
    </row>
    <row r="265" spans="1:25" s="415" customFormat="1" x14ac:dyDescent="0.2">
      <c r="A265" s="257" t="s">
        <v>1</v>
      </c>
      <c r="B265" s="270">
        <f>B262/B261*100-100</f>
        <v>-1.8723823601872311</v>
      </c>
      <c r="C265" s="271">
        <f t="shared" ref="C265:E265" si="100">C262/C261*100-100</f>
        <v>-1.5597147950089152</v>
      </c>
      <c r="D265" s="271">
        <f t="shared" si="100"/>
        <v>-1.2477718360071322</v>
      </c>
      <c r="E265" s="271">
        <f t="shared" si="100"/>
        <v>-0.48821548821548788</v>
      </c>
      <c r="F265" s="271">
        <f>F262/F261*100-100</f>
        <v>0.84745762711864359</v>
      </c>
      <c r="G265" s="271">
        <f t="shared" ref="G265:V265" si="101">G262/G261*100-100</f>
        <v>4.256854256854254</v>
      </c>
      <c r="H265" s="271">
        <f t="shared" si="101"/>
        <v>2.7629233511586477</v>
      </c>
      <c r="I265" s="271">
        <f t="shared" si="101"/>
        <v>9.4191919191919169</v>
      </c>
      <c r="J265" s="270">
        <f t="shared" si="101"/>
        <v>1.6943629846855686</v>
      </c>
      <c r="K265" s="271">
        <f t="shared" si="101"/>
        <v>3.0573593073593059</v>
      </c>
      <c r="L265" s="271">
        <f t="shared" si="101"/>
        <v>4.5349326599326503</v>
      </c>
      <c r="M265" s="272">
        <f t="shared" si="101"/>
        <v>5.2881758764111737</v>
      </c>
      <c r="N265" s="270">
        <f t="shared" si="101"/>
        <v>-1.6287878787878753</v>
      </c>
      <c r="O265" s="271">
        <f t="shared" si="101"/>
        <v>-0.96730011984249131</v>
      </c>
      <c r="P265" s="271">
        <f t="shared" si="101"/>
        <v>0.25618503879374543</v>
      </c>
      <c r="Q265" s="271">
        <f t="shared" si="101"/>
        <v>1.7976373908577159</v>
      </c>
      <c r="R265" s="271">
        <f t="shared" si="101"/>
        <v>3.8073038073038106</v>
      </c>
      <c r="S265" s="271">
        <f t="shared" si="101"/>
        <v>1.402918069584743</v>
      </c>
      <c r="T265" s="271">
        <f t="shared" si="101"/>
        <v>4.0540540540540633</v>
      </c>
      <c r="U265" s="271">
        <f t="shared" si="101"/>
        <v>5.8080808080808168</v>
      </c>
      <c r="V265" s="273">
        <f t="shared" si="101"/>
        <v>1.784363458372269</v>
      </c>
      <c r="X265" s="227"/>
      <c r="Y265" s="227"/>
    </row>
    <row r="266" spans="1:25" s="415" customFormat="1" ht="13.5" thickBot="1" x14ac:dyDescent="0.25">
      <c r="A266" s="274" t="s">
        <v>27</v>
      </c>
      <c r="B266" s="275">
        <f>B262-B248</f>
        <v>173.09349593495949</v>
      </c>
      <c r="C266" s="276">
        <f t="shared" ref="C266:V266" si="102">C262-C248</f>
        <v>149.53431372549016</v>
      </c>
      <c r="D266" s="276">
        <f t="shared" si="102"/>
        <v>126.80096696212718</v>
      </c>
      <c r="E266" s="276">
        <f t="shared" si="102"/>
        <v>145.44961240310067</v>
      </c>
      <c r="F266" s="276">
        <f t="shared" si="102"/>
        <v>131.65770979743706</v>
      </c>
      <c r="G266" s="276">
        <f t="shared" si="102"/>
        <v>156.78571428571422</v>
      </c>
      <c r="H266" s="276">
        <f t="shared" si="102"/>
        <v>116.10588235294131</v>
      </c>
      <c r="I266" s="276">
        <f t="shared" si="102"/>
        <v>205.74528301886789</v>
      </c>
      <c r="J266" s="275">
        <f t="shared" si="102"/>
        <v>202.86656891495591</v>
      </c>
      <c r="K266" s="276">
        <f t="shared" si="102"/>
        <v>203.54776247848531</v>
      </c>
      <c r="L266" s="276">
        <f t="shared" si="102"/>
        <v>179.38070776255699</v>
      </c>
      <c r="M266" s="277">
        <f t="shared" si="102"/>
        <v>120.55493895671452</v>
      </c>
      <c r="N266" s="275">
        <f t="shared" si="102"/>
        <v>177.41101694915255</v>
      </c>
      <c r="O266" s="276">
        <f t="shared" si="102"/>
        <v>183.2158786797504</v>
      </c>
      <c r="P266" s="276">
        <f t="shared" si="102"/>
        <v>161.47695815013844</v>
      </c>
      <c r="Q266" s="276">
        <f t="shared" si="102"/>
        <v>152.41140215716473</v>
      </c>
      <c r="R266" s="276">
        <f t="shared" si="102"/>
        <v>166.23827392120052</v>
      </c>
      <c r="S266" s="276">
        <f t="shared" si="102"/>
        <v>135.2476572958501</v>
      </c>
      <c r="T266" s="276">
        <f t="shared" si="102"/>
        <v>133.78878878878891</v>
      </c>
      <c r="U266" s="276">
        <f t="shared" si="102"/>
        <v>122.56756756756749</v>
      </c>
      <c r="V266" s="278">
        <f t="shared" si="102"/>
        <v>156.94549081539344</v>
      </c>
      <c r="X266" s="227"/>
      <c r="Y266" s="227"/>
    </row>
    <row r="267" spans="1:25" s="415" customFormat="1" x14ac:dyDescent="0.2">
      <c r="A267" s="279" t="s">
        <v>51</v>
      </c>
      <c r="B267" s="280">
        <v>554</v>
      </c>
      <c r="C267" s="281">
        <v>451</v>
      </c>
      <c r="D267" s="281">
        <v>678</v>
      </c>
      <c r="E267" s="281">
        <v>797</v>
      </c>
      <c r="F267" s="281">
        <v>774</v>
      </c>
      <c r="G267" s="281">
        <v>471</v>
      </c>
      <c r="H267" s="281">
        <v>452</v>
      </c>
      <c r="I267" s="281">
        <v>534</v>
      </c>
      <c r="J267" s="280">
        <v>390</v>
      </c>
      <c r="K267" s="281">
        <v>751</v>
      </c>
      <c r="L267" s="281">
        <v>682</v>
      </c>
      <c r="M267" s="282">
        <v>478</v>
      </c>
      <c r="N267" s="280">
        <v>543</v>
      </c>
      <c r="O267" s="281">
        <v>767</v>
      </c>
      <c r="P267" s="281">
        <v>905</v>
      </c>
      <c r="Q267" s="281">
        <v>791</v>
      </c>
      <c r="R267" s="281">
        <v>748</v>
      </c>
      <c r="S267" s="281">
        <v>612</v>
      </c>
      <c r="T267" s="281">
        <v>493</v>
      </c>
      <c r="U267" s="281">
        <v>330</v>
      </c>
      <c r="V267" s="283">
        <f>SUM(B267:U267)</f>
        <v>12201</v>
      </c>
      <c r="W267" s="227" t="s">
        <v>56</v>
      </c>
      <c r="X267" s="284">
        <f>V253-V267</f>
        <v>7</v>
      </c>
      <c r="Y267" s="285">
        <f>X267/V253</f>
        <v>5.7339449541284407E-4</v>
      </c>
    </row>
    <row r="268" spans="1:25" s="415" customFormat="1" x14ac:dyDescent="0.2">
      <c r="A268" s="286" t="s">
        <v>28</v>
      </c>
      <c r="B268" s="322">
        <v>93.5</v>
      </c>
      <c r="C268" s="242">
        <v>93.5</v>
      </c>
      <c r="D268" s="242">
        <v>93</v>
      </c>
      <c r="E268" s="242">
        <v>92</v>
      </c>
      <c r="F268" s="242">
        <v>92</v>
      </c>
      <c r="G268" s="242">
        <v>91</v>
      </c>
      <c r="H268" s="242">
        <v>90.5</v>
      </c>
      <c r="I268" s="242">
        <v>90</v>
      </c>
      <c r="J268" s="244">
        <v>97.5</v>
      </c>
      <c r="K268" s="242">
        <v>96</v>
      </c>
      <c r="L268" s="242">
        <v>93.5</v>
      </c>
      <c r="M268" s="372">
        <v>93</v>
      </c>
      <c r="N268" s="244">
        <v>95.5</v>
      </c>
      <c r="O268" s="242">
        <v>94.5</v>
      </c>
      <c r="P268" s="242">
        <v>93.5</v>
      </c>
      <c r="Q268" s="242">
        <v>92</v>
      </c>
      <c r="R268" s="242">
        <v>91.5</v>
      </c>
      <c r="S268" s="242">
        <v>91.5</v>
      </c>
      <c r="T268" s="242">
        <v>90</v>
      </c>
      <c r="U268" s="242">
        <v>89</v>
      </c>
      <c r="V268" s="235"/>
      <c r="W268" s="227" t="s">
        <v>57</v>
      </c>
      <c r="X268" s="227">
        <v>85.64</v>
      </c>
      <c r="Y268" s="227"/>
    </row>
    <row r="269" spans="1:25" s="415" customFormat="1" ht="13.5" thickBot="1" x14ac:dyDescent="0.25">
      <c r="A269" s="287" t="s">
        <v>26</v>
      </c>
      <c r="B269" s="374">
        <f>B268-B254</f>
        <v>7</v>
      </c>
      <c r="C269" s="386">
        <f t="shared" ref="C269:U269" si="103">C268-C254</f>
        <v>7</v>
      </c>
      <c r="D269" s="386">
        <f t="shared" si="103"/>
        <v>7.5</v>
      </c>
      <c r="E269" s="386">
        <f t="shared" si="103"/>
        <v>7</v>
      </c>
      <c r="F269" s="386">
        <f t="shared" si="103"/>
        <v>7.5</v>
      </c>
      <c r="G269" s="386">
        <f t="shared" si="103"/>
        <v>7</v>
      </c>
      <c r="H269" s="386">
        <f t="shared" si="103"/>
        <v>7.5</v>
      </c>
      <c r="I269" s="386">
        <f t="shared" si="103"/>
        <v>7</v>
      </c>
      <c r="J269" s="374">
        <f t="shared" si="103"/>
        <v>7</v>
      </c>
      <c r="K269" s="386">
        <f t="shared" si="103"/>
        <v>7</v>
      </c>
      <c r="L269" s="386">
        <f t="shared" si="103"/>
        <v>7</v>
      </c>
      <c r="M269" s="387">
        <f t="shared" si="103"/>
        <v>7.5</v>
      </c>
      <c r="N269" s="374">
        <f t="shared" si="103"/>
        <v>7</v>
      </c>
      <c r="O269" s="386">
        <f t="shared" si="103"/>
        <v>7</v>
      </c>
      <c r="P269" s="386">
        <f t="shared" si="103"/>
        <v>7</v>
      </c>
      <c r="Q269" s="386">
        <f t="shared" si="103"/>
        <v>7</v>
      </c>
      <c r="R269" s="386">
        <f t="shared" si="103"/>
        <v>7</v>
      </c>
      <c r="S269" s="386">
        <f t="shared" si="103"/>
        <v>7.5</v>
      </c>
      <c r="T269" s="386">
        <f t="shared" si="103"/>
        <v>7.5</v>
      </c>
      <c r="U269" s="386">
        <f t="shared" si="103"/>
        <v>7.5</v>
      </c>
      <c r="V269" s="236"/>
      <c r="W269" s="227" t="s">
        <v>26</v>
      </c>
      <c r="X269" s="227">
        <f>X268-X254</f>
        <v>7.4300000000000068</v>
      </c>
      <c r="Y269" s="227"/>
    </row>
    <row r="270" spans="1:25" x14ac:dyDescent="0.2">
      <c r="C270" s="416"/>
      <c r="D270" s="416"/>
      <c r="E270" s="416"/>
      <c r="F270" s="416"/>
      <c r="G270" s="416"/>
      <c r="H270" s="416"/>
      <c r="I270" s="416"/>
      <c r="J270" s="416"/>
      <c r="K270" s="416"/>
      <c r="L270" s="416"/>
      <c r="M270" s="416"/>
      <c r="N270" s="416"/>
      <c r="O270" s="416"/>
      <c r="P270" s="416"/>
      <c r="Q270" s="416"/>
      <c r="R270" s="416"/>
      <c r="S270" s="416">
        <v>91.5</v>
      </c>
      <c r="T270" s="416"/>
      <c r="U270" s="416"/>
    </row>
    <row r="271" spans="1:25" ht="13.5" thickBot="1" x14ac:dyDescent="0.25"/>
    <row r="272" spans="1:25" s="417" customFormat="1" ht="13.5" thickBot="1" x14ac:dyDescent="0.25">
      <c r="A272" s="247" t="s">
        <v>105</v>
      </c>
      <c r="B272" s="529" t="s">
        <v>53</v>
      </c>
      <c r="C272" s="530"/>
      <c r="D272" s="530"/>
      <c r="E272" s="530"/>
      <c r="F272" s="530"/>
      <c r="G272" s="530"/>
      <c r="H272" s="530"/>
      <c r="I272" s="531"/>
      <c r="J272" s="529" t="s">
        <v>75</v>
      </c>
      <c r="K272" s="530"/>
      <c r="L272" s="530"/>
      <c r="M272" s="531"/>
      <c r="N272" s="529" t="s">
        <v>63</v>
      </c>
      <c r="O272" s="530"/>
      <c r="P272" s="530"/>
      <c r="Q272" s="530"/>
      <c r="R272" s="530"/>
      <c r="S272" s="530"/>
      <c r="T272" s="530"/>
      <c r="U272" s="531"/>
      <c r="V272" s="292" t="s">
        <v>55</v>
      </c>
    </row>
    <row r="273" spans="1:25" s="417" customFormat="1" x14ac:dyDescent="0.2">
      <c r="A273" s="248" t="s">
        <v>54</v>
      </c>
      <c r="B273" s="314">
        <v>1</v>
      </c>
      <c r="C273" s="251">
        <v>2</v>
      </c>
      <c r="D273" s="251">
        <v>3</v>
      </c>
      <c r="E273" s="251">
        <v>4</v>
      </c>
      <c r="F273" s="251">
        <v>5</v>
      </c>
      <c r="G273" s="251">
        <v>6</v>
      </c>
      <c r="H273" s="251">
        <v>7</v>
      </c>
      <c r="I273" s="251">
        <v>8</v>
      </c>
      <c r="J273" s="314">
        <v>1</v>
      </c>
      <c r="K273" s="251">
        <v>2</v>
      </c>
      <c r="L273" s="251">
        <v>3</v>
      </c>
      <c r="M273" s="371">
        <v>4</v>
      </c>
      <c r="N273" s="314">
        <v>1</v>
      </c>
      <c r="O273" s="251">
        <v>2</v>
      </c>
      <c r="P273" s="251">
        <v>3</v>
      </c>
      <c r="Q273" s="251">
        <v>4</v>
      </c>
      <c r="R273" s="251">
        <v>5</v>
      </c>
      <c r="S273" s="251">
        <v>6</v>
      </c>
      <c r="T273" s="251">
        <v>7</v>
      </c>
      <c r="U273" s="251">
        <v>8</v>
      </c>
      <c r="V273" s="291"/>
    </row>
    <row r="274" spans="1:25" s="417" customFormat="1" x14ac:dyDescent="0.2">
      <c r="A274" s="248" t="s">
        <v>2</v>
      </c>
      <c r="B274" s="352">
        <v>1</v>
      </c>
      <c r="C274" s="353">
        <v>2</v>
      </c>
      <c r="D274" s="354">
        <v>3</v>
      </c>
      <c r="E274" s="355">
        <v>4</v>
      </c>
      <c r="F274" s="356">
        <v>5</v>
      </c>
      <c r="G274" s="357">
        <v>6</v>
      </c>
      <c r="H274" s="358">
        <v>7</v>
      </c>
      <c r="I274" s="376">
        <v>8</v>
      </c>
      <c r="J274" s="352">
        <v>1</v>
      </c>
      <c r="K274" s="353">
        <v>2</v>
      </c>
      <c r="L274" s="354">
        <v>3</v>
      </c>
      <c r="M274" s="355">
        <v>4</v>
      </c>
      <c r="N274" s="352">
        <v>1</v>
      </c>
      <c r="O274" s="353">
        <v>2</v>
      </c>
      <c r="P274" s="354">
        <v>3</v>
      </c>
      <c r="Q274" s="355">
        <v>4</v>
      </c>
      <c r="R274" s="356">
        <v>5</v>
      </c>
      <c r="S274" s="357">
        <v>6</v>
      </c>
      <c r="T274" s="358">
        <v>7</v>
      </c>
      <c r="U274" s="376">
        <v>8</v>
      </c>
      <c r="V274" s="226" t="s">
        <v>0</v>
      </c>
    </row>
    <row r="275" spans="1:25" s="417" customFormat="1" x14ac:dyDescent="0.2">
      <c r="A275" s="252" t="s">
        <v>3</v>
      </c>
      <c r="B275" s="253">
        <v>2130</v>
      </c>
      <c r="C275" s="254">
        <v>2130</v>
      </c>
      <c r="D275" s="254">
        <v>2130</v>
      </c>
      <c r="E275" s="254">
        <v>2130</v>
      </c>
      <c r="F275" s="254">
        <v>2130</v>
      </c>
      <c r="G275" s="254">
        <v>2130</v>
      </c>
      <c r="H275" s="254">
        <v>2130</v>
      </c>
      <c r="I275" s="254">
        <v>2130</v>
      </c>
      <c r="J275" s="253">
        <v>2130</v>
      </c>
      <c r="K275" s="254">
        <v>2130</v>
      </c>
      <c r="L275" s="254">
        <v>2130</v>
      </c>
      <c r="M275" s="255">
        <v>2130</v>
      </c>
      <c r="N275" s="253">
        <v>2130</v>
      </c>
      <c r="O275" s="254">
        <v>2130</v>
      </c>
      <c r="P275" s="254">
        <v>2130</v>
      </c>
      <c r="Q275" s="254">
        <v>2130</v>
      </c>
      <c r="R275" s="254">
        <v>2130</v>
      </c>
      <c r="S275" s="254">
        <v>2130</v>
      </c>
      <c r="T275" s="254">
        <v>2130</v>
      </c>
      <c r="U275" s="254">
        <v>2130</v>
      </c>
      <c r="V275" s="256">
        <v>2130</v>
      </c>
    </row>
    <row r="276" spans="1:25" s="417" customFormat="1" x14ac:dyDescent="0.2">
      <c r="A276" s="257" t="s">
        <v>6</v>
      </c>
      <c r="B276" s="258">
        <v>2194.102564102564</v>
      </c>
      <c r="C276" s="259">
        <v>2233.2352941176468</v>
      </c>
      <c r="D276" s="259">
        <v>2222.6530612244896</v>
      </c>
      <c r="E276" s="259">
        <v>2230.3773584905662</v>
      </c>
      <c r="F276" s="259">
        <v>2223.9622641509436</v>
      </c>
      <c r="G276" s="259">
        <v>2305.1612903225805</v>
      </c>
      <c r="H276" s="259">
        <v>2271.1764705882351</v>
      </c>
      <c r="I276" s="259">
        <v>2267.0270270270271</v>
      </c>
      <c r="J276" s="258">
        <v>2298.4615384615386</v>
      </c>
      <c r="K276" s="259">
        <v>2252.037037037037</v>
      </c>
      <c r="L276" s="259">
        <v>2316.7307692307691</v>
      </c>
      <c r="M276" s="260">
        <v>2336.2162162162163</v>
      </c>
      <c r="N276" s="258">
        <v>2180</v>
      </c>
      <c r="O276" s="259">
        <v>2171.3207547169814</v>
      </c>
      <c r="P276" s="259">
        <v>2241.3636363636365</v>
      </c>
      <c r="Q276" s="259">
        <v>2227.7049180327867</v>
      </c>
      <c r="R276" s="259">
        <v>2256.181818181818</v>
      </c>
      <c r="S276" s="259">
        <v>2258.478260869565</v>
      </c>
      <c r="T276" s="259">
        <v>2245.8333333333335</v>
      </c>
      <c r="U276" s="259">
        <v>2245.8333333333335</v>
      </c>
      <c r="V276" s="261">
        <v>2245.7110352673494</v>
      </c>
    </row>
    <row r="277" spans="1:25" s="417" customFormat="1" x14ac:dyDescent="0.2">
      <c r="A277" s="248" t="s">
        <v>7</v>
      </c>
      <c r="B277" s="262">
        <v>94.871794871794876</v>
      </c>
      <c r="C277" s="263">
        <v>97.058823529411768</v>
      </c>
      <c r="D277" s="263">
        <v>95.91836734693878</v>
      </c>
      <c r="E277" s="263">
        <v>100</v>
      </c>
      <c r="F277" s="263">
        <v>96.226415094339629</v>
      </c>
      <c r="G277" s="263">
        <v>96.774193548387103</v>
      </c>
      <c r="H277" s="263">
        <v>97.058823529411768</v>
      </c>
      <c r="I277" s="263">
        <v>86.486486486486484</v>
      </c>
      <c r="J277" s="262">
        <v>92.307692307692307</v>
      </c>
      <c r="K277" s="263">
        <v>92.592592592592595</v>
      </c>
      <c r="L277" s="263">
        <v>94.230769230769226</v>
      </c>
      <c r="M277" s="264">
        <v>89.189189189189193</v>
      </c>
      <c r="N277" s="262">
        <v>97.435897435897431</v>
      </c>
      <c r="O277" s="263">
        <v>96.226415094339629</v>
      </c>
      <c r="P277" s="263">
        <v>98.484848484848484</v>
      </c>
      <c r="Q277" s="263">
        <v>96.721311475409834</v>
      </c>
      <c r="R277" s="263">
        <v>96.36363636363636</v>
      </c>
      <c r="S277" s="263">
        <v>95.652173913043484</v>
      </c>
      <c r="T277" s="263">
        <v>94.444444444444443</v>
      </c>
      <c r="U277" s="263">
        <v>87.5</v>
      </c>
      <c r="V277" s="265">
        <v>92.946530147895331</v>
      </c>
      <c r="X277" s="227"/>
      <c r="Y277" s="227"/>
    </row>
    <row r="278" spans="1:25" s="417" customFormat="1" x14ac:dyDescent="0.2">
      <c r="A278" s="248" t="s">
        <v>8</v>
      </c>
      <c r="B278" s="266">
        <v>4.4771643097706378E-2</v>
      </c>
      <c r="C278" s="267">
        <v>4.2642621200124853E-2</v>
      </c>
      <c r="D278" s="267">
        <v>4.5844228737756891E-2</v>
      </c>
      <c r="E278" s="267">
        <v>4.2587787285183296E-2</v>
      </c>
      <c r="F278" s="267">
        <v>4.6910800839940967E-2</v>
      </c>
      <c r="G278" s="267">
        <v>4.4375267369764708E-2</v>
      </c>
      <c r="H278" s="267">
        <v>4.6850419324926076E-2</v>
      </c>
      <c r="I278" s="267">
        <v>5.9339160500724325E-2</v>
      </c>
      <c r="J278" s="266">
        <v>6.108566634152128E-2</v>
      </c>
      <c r="K278" s="267">
        <v>5.6532746258737089E-2</v>
      </c>
      <c r="L278" s="267">
        <v>5.2673211106849402E-2</v>
      </c>
      <c r="M278" s="268">
        <v>6.2207440688218332E-2</v>
      </c>
      <c r="N278" s="266">
        <v>5.1448767440356501E-2</v>
      </c>
      <c r="O278" s="267">
        <v>4.4310351379719524E-2</v>
      </c>
      <c r="P278" s="267">
        <v>3.8621824691672746E-2</v>
      </c>
      <c r="Q278" s="267">
        <v>4.3028575711668252E-2</v>
      </c>
      <c r="R278" s="267">
        <v>4.9395356576881815E-2</v>
      </c>
      <c r="S278" s="267">
        <v>5.0627272017112472E-2</v>
      </c>
      <c r="T278" s="267">
        <v>5.4294983591497731E-2</v>
      </c>
      <c r="U278" s="267">
        <v>5.7136833164393837E-2</v>
      </c>
      <c r="V278" s="269">
        <v>5.2631115187094603E-2</v>
      </c>
      <c r="X278" s="227"/>
      <c r="Y278" s="227"/>
    </row>
    <row r="279" spans="1:25" s="417" customFormat="1" x14ac:dyDescent="0.2">
      <c r="A279" s="257" t="s">
        <v>1</v>
      </c>
      <c r="B279" s="270">
        <f>B276/B275*100-100</f>
        <v>3.00951005176357</v>
      </c>
      <c r="C279" s="271">
        <f t="shared" ref="C279:E279" si="104">C276/C275*100-100</f>
        <v>4.8467274233636886</v>
      </c>
      <c r="D279" s="271">
        <f t="shared" si="104"/>
        <v>4.3499089776755824</v>
      </c>
      <c r="E279" s="271">
        <f t="shared" si="104"/>
        <v>4.7125520418106248</v>
      </c>
      <c r="F279" s="271">
        <f>F276/F275*100-100</f>
        <v>4.4113739038001825</v>
      </c>
      <c r="G279" s="271">
        <f t="shared" ref="G279:V279" si="105">G276/G275*100-100</f>
        <v>8.2235347569286574</v>
      </c>
      <c r="H279" s="271">
        <f t="shared" si="105"/>
        <v>6.6280033140016457</v>
      </c>
      <c r="I279" s="271">
        <f t="shared" si="105"/>
        <v>6.4331937571374169</v>
      </c>
      <c r="J279" s="270">
        <f t="shared" si="105"/>
        <v>7.9089924160346641</v>
      </c>
      <c r="K279" s="271">
        <f t="shared" si="105"/>
        <v>5.7294383585463322</v>
      </c>
      <c r="L279" s="271">
        <f t="shared" si="105"/>
        <v>8.7667027807872842</v>
      </c>
      <c r="M279" s="272">
        <f t="shared" si="105"/>
        <v>9.6815124984139089</v>
      </c>
      <c r="N279" s="270">
        <f t="shared" si="105"/>
        <v>2.3474178403755701</v>
      </c>
      <c r="O279" s="271">
        <f t="shared" si="105"/>
        <v>1.9399415360085186</v>
      </c>
      <c r="P279" s="271">
        <f t="shared" si="105"/>
        <v>5.2283397353819936</v>
      </c>
      <c r="Q279" s="271">
        <f t="shared" si="105"/>
        <v>4.5870853536519576</v>
      </c>
      <c r="R279" s="271">
        <f t="shared" si="105"/>
        <v>5.924029022620573</v>
      </c>
      <c r="S279" s="271">
        <f t="shared" si="105"/>
        <v>6.0318432333129124</v>
      </c>
      <c r="T279" s="271">
        <f t="shared" si="105"/>
        <v>5.4381846635367879</v>
      </c>
      <c r="U279" s="271">
        <f t="shared" si="105"/>
        <v>5.4381846635367879</v>
      </c>
      <c r="V279" s="273">
        <f t="shared" si="105"/>
        <v>5.4324429702980979</v>
      </c>
      <c r="X279" s="227"/>
      <c r="Y279" s="227"/>
    </row>
    <row r="280" spans="1:25" s="417" customFormat="1" ht="13.5" thickBot="1" x14ac:dyDescent="0.25">
      <c r="A280" s="274" t="s">
        <v>27</v>
      </c>
      <c r="B280" s="275">
        <f>B276-B262</f>
        <v>251.17573483427122</v>
      </c>
      <c r="C280" s="276">
        <f t="shared" ref="C280:V280" si="106">C276-C262</f>
        <v>284.11764705882342</v>
      </c>
      <c r="D280" s="276">
        <f t="shared" si="106"/>
        <v>267.35894357743086</v>
      </c>
      <c r="E280" s="276">
        <f t="shared" si="106"/>
        <v>260.04402515723291</v>
      </c>
      <c r="F280" s="276">
        <f t="shared" si="106"/>
        <v>227.18260313399446</v>
      </c>
      <c r="G280" s="276">
        <f t="shared" si="106"/>
        <v>240.87557603686628</v>
      </c>
      <c r="H280" s="276">
        <f t="shared" si="106"/>
        <v>236.47058823529392</v>
      </c>
      <c r="I280" s="276">
        <f t="shared" si="106"/>
        <v>100.52702702702709</v>
      </c>
      <c r="J280" s="275">
        <f t="shared" si="106"/>
        <v>284.91315136476442</v>
      </c>
      <c r="K280" s="276">
        <f t="shared" si="106"/>
        <v>211.50132275132273</v>
      </c>
      <c r="L280" s="276">
        <f t="shared" si="106"/>
        <v>246.93910256410254</v>
      </c>
      <c r="M280" s="277">
        <f t="shared" si="106"/>
        <v>251.51033386327526</v>
      </c>
      <c r="N280" s="275">
        <f t="shared" si="106"/>
        <v>232.25</v>
      </c>
      <c r="O280" s="276">
        <f t="shared" si="106"/>
        <v>210.47329708986263</v>
      </c>
      <c r="P280" s="276">
        <f t="shared" si="106"/>
        <v>256.29117259552049</v>
      </c>
      <c r="Q280" s="276">
        <f t="shared" si="106"/>
        <v>212.11169769380376</v>
      </c>
      <c r="R280" s="276">
        <f t="shared" si="106"/>
        <v>200.79720279720277</v>
      </c>
      <c r="S280" s="276">
        <f t="shared" si="106"/>
        <v>250.70048309178719</v>
      </c>
      <c r="T280" s="276">
        <f t="shared" si="106"/>
        <v>185.56306306306305</v>
      </c>
      <c r="U280" s="276">
        <f t="shared" si="106"/>
        <v>150.83333333333348</v>
      </c>
      <c r="V280" s="278">
        <f t="shared" si="106"/>
        <v>230.38063879157858</v>
      </c>
      <c r="X280" s="227"/>
      <c r="Y280" s="227"/>
    </row>
    <row r="281" spans="1:25" s="417" customFormat="1" x14ac:dyDescent="0.2">
      <c r="A281" s="279" t="s">
        <v>51</v>
      </c>
      <c r="B281" s="280">
        <v>554</v>
      </c>
      <c r="C281" s="281">
        <v>450</v>
      </c>
      <c r="D281" s="281">
        <v>678</v>
      </c>
      <c r="E281" s="281">
        <v>797</v>
      </c>
      <c r="F281" s="281">
        <v>774</v>
      </c>
      <c r="G281" s="281">
        <v>471</v>
      </c>
      <c r="H281" s="281">
        <v>452</v>
      </c>
      <c r="I281" s="281">
        <v>534</v>
      </c>
      <c r="J281" s="280">
        <v>390</v>
      </c>
      <c r="K281" s="281">
        <v>749</v>
      </c>
      <c r="L281" s="281">
        <v>682</v>
      </c>
      <c r="M281" s="282">
        <v>478</v>
      </c>
      <c r="N281" s="280">
        <v>543</v>
      </c>
      <c r="O281" s="281">
        <v>767</v>
      </c>
      <c r="P281" s="281">
        <v>905</v>
      </c>
      <c r="Q281" s="281">
        <v>791</v>
      </c>
      <c r="R281" s="281">
        <v>748</v>
      </c>
      <c r="S281" s="281">
        <v>612</v>
      </c>
      <c r="T281" s="281">
        <v>493</v>
      </c>
      <c r="U281" s="281">
        <v>330</v>
      </c>
      <c r="V281" s="283">
        <f>SUM(B281:U281)</f>
        <v>12198</v>
      </c>
      <c r="W281" s="227" t="s">
        <v>56</v>
      </c>
      <c r="X281" s="284">
        <f>V267-V281</f>
        <v>3</v>
      </c>
      <c r="Y281" s="285">
        <f>X281/V267</f>
        <v>2.4588148512417015E-4</v>
      </c>
    </row>
    <row r="282" spans="1:25" s="417" customFormat="1" x14ac:dyDescent="0.2">
      <c r="A282" s="286" t="s">
        <v>28</v>
      </c>
      <c r="B282" s="322">
        <v>100</v>
      </c>
      <c r="C282" s="242">
        <v>100</v>
      </c>
      <c r="D282" s="242">
        <v>99.5</v>
      </c>
      <c r="E282" s="242">
        <v>98.5</v>
      </c>
      <c r="F282" s="242">
        <v>98.5</v>
      </c>
      <c r="G282" s="242">
        <v>97.5</v>
      </c>
      <c r="H282" s="242">
        <v>97</v>
      </c>
      <c r="I282" s="242">
        <v>97</v>
      </c>
      <c r="J282" s="244">
        <v>104</v>
      </c>
      <c r="K282" s="242">
        <v>102.5</v>
      </c>
      <c r="L282" s="242">
        <v>100</v>
      </c>
      <c r="M282" s="372">
        <v>99.5</v>
      </c>
      <c r="N282" s="244">
        <v>102</v>
      </c>
      <c r="O282" s="242">
        <v>101</v>
      </c>
      <c r="P282" s="242">
        <v>100</v>
      </c>
      <c r="Q282" s="242">
        <v>98.5</v>
      </c>
      <c r="R282" s="242">
        <v>98</v>
      </c>
      <c r="S282" s="242">
        <v>98</v>
      </c>
      <c r="T282" s="242">
        <v>96.5</v>
      </c>
      <c r="U282" s="242">
        <v>95.5</v>
      </c>
      <c r="V282" s="235"/>
      <c r="W282" s="227" t="s">
        <v>57</v>
      </c>
      <c r="X282" s="227">
        <v>92.77</v>
      </c>
      <c r="Y282" s="227"/>
    </row>
    <row r="283" spans="1:25" s="417" customFormat="1" ht="13.5" thickBot="1" x14ac:dyDescent="0.25">
      <c r="A283" s="287" t="s">
        <v>26</v>
      </c>
      <c r="B283" s="374">
        <f>B282-B268</f>
        <v>6.5</v>
      </c>
      <c r="C283" s="386">
        <f t="shared" ref="C283:U283" si="107">C282-C268</f>
        <v>6.5</v>
      </c>
      <c r="D283" s="386">
        <f t="shared" si="107"/>
        <v>6.5</v>
      </c>
      <c r="E283" s="386">
        <f t="shared" si="107"/>
        <v>6.5</v>
      </c>
      <c r="F283" s="386">
        <f t="shared" si="107"/>
        <v>6.5</v>
      </c>
      <c r="G283" s="386">
        <f t="shared" si="107"/>
        <v>6.5</v>
      </c>
      <c r="H283" s="386">
        <f t="shared" si="107"/>
        <v>6.5</v>
      </c>
      <c r="I283" s="386">
        <f t="shared" si="107"/>
        <v>7</v>
      </c>
      <c r="J283" s="374">
        <f t="shared" si="107"/>
        <v>6.5</v>
      </c>
      <c r="K283" s="386">
        <f t="shared" si="107"/>
        <v>6.5</v>
      </c>
      <c r="L283" s="386">
        <f t="shared" si="107"/>
        <v>6.5</v>
      </c>
      <c r="M283" s="387">
        <f t="shared" si="107"/>
        <v>6.5</v>
      </c>
      <c r="N283" s="374">
        <f t="shared" si="107"/>
        <v>6.5</v>
      </c>
      <c r="O283" s="386">
        <f t="shared" si="107"/>
        <v>6.5</v>
      </c>
      <c r="P283" s="386">
        <f t="shared" si="107"/>
        <v>6.5</v>
      </c>
      <c r="Q283" s="386">
        <f t="shared" si="107"/>
        <v>6.5</v>
      </c>
      <c r="R283" s="386">
        <f t="shared" si="107"/>
        <v>6.5</v>
      </c>
      <c r="S283" s="386">
        <f t="shared" si="107"/>
        <v>6.5</v>
      </c>
      <c r="T283" s="386">
        <f t="shared" si="107"/>
        <v>6.5</v>
      </c>
      <c r="U283" s="386">
        <f t="shared" si="107"/>
        <v>6.5</v>
      </c>
      <c r="V283" s="236"/>
      <c r="W283" s="227" t="s">
        <v>26</v>
      </c>
      <c r="X283" s="227">
        <f>X282-X268</f>
        <v>7.1299999999999955</v>
      </c>
      <c r="Y283" s="227"/>
    </row>
    <row r="284" spans="1:25" x14ac:dyDescent="0.2">
      <c r="C284" s="418"/>
      <c r="D284" s="418"/>
      <c r="E284" s="418"/>
      <c r="F284" s="418"/>
      <c r="G284" s="418"/>
      <c r="H284" s="418"/>
      <c r="I284" s="418"/>
      <c r="J284" s="418"/>
      <c r="K284" s="418"/>
      <c r="L284" s="418"/>
      <c r="M284" s="418"/>
      <c r="N284" s="418"/>
      <c r="O284" s="418"/>
      <c r="P284" s="418"/>
      <c r="Q284" s="418"/>
      <c r="R284" s="418"/>
      <c r="S284" s="418"/>
      <c r="T284" s="418"/>
      <c r="U284" s="418"/>
    </row>
    <row r="285" spans="1:25" ht="13.5" thickBot="1" x14ac:dyDescent="0.25"/>
    <row r="286" spans="1:25" s="419" customFormat="1" ht="13.5" thickBot="1" x14ac:dyDescent="0.25">
      <c r="A286" s="247" t="s">
        <v>107</v>
      </c>
      <c r="B286" s="529" t="s">
        <v>53</v>
      </c>
      <c r="C286" s="530"/>
      <c r="D286" s="530"/>
      <c r="E286" s="530"/>
      <c r="F286" s="530"/>
      <c r="G286" s="530"/>
      <c r="H286" s="530"/>
      <c r="I286" s="531"/>
      <c r="J286" s="529" t="s">
        <v>75</v>
      </c>
      <c r="K286" s="530"/>
      <c r="L286" s="530"/>
      <c r="M286" s="531"/>
      <c r="N286" s="529" t="s">
        <v>63</v>
      </c>
      <c r="O286" s="530"/>
      <c r="P286" s="530"/>
      <c r="Q286" s="530"/>
      <c r="R286" s="530"/>
      <c r="S286" s="530"/>
      <c r="T286" s="530"/>
      <c r="U286" s="531"/>
      <c r="V286" s="292" t="s">
        <v>55</v>
      </c>
    </row>
    <row r="287" spans="1:25" s="419" customFormat="1" x14ac:dyDescent="0.2">
      <c r="A287" s="248" t="s">
        <v>54</v>
      </c>
      <c r="B287" s="314">
        <v>1</v>
      </c>
      <c r="C287" s="251">
        <v>2</v>
      </c>
      <c r="D287" s="251">
        <v>3</v>
      </c>
      <c r="E287" s="251">
        <v>4</v>
      </c>
      <c r="F287" s="251">
        <v>5</v>
      </c>
      <c r="G287" s="251">
        <v>6</v>
      </c>
      <c r="H287" s="251">
        <v>7</v>
      </c>
      <c r="I287" s="251">
        <v>8</v>
      </c>
      <c r="J287" s="314">
        <v>1</v>
      </c>
      <c r="K287" s="251">
        <v>2</v>
      </c>
      <c r="L287" s="251">
        <v>3</v>
      </c>
      <c r="M287" s="371">
        <v>4</v>
      </c>
      <c r="N287" s="314">
        <v>1</v>
      </c>
      <c r="O287" s="251">
        <v>2</v>
      </c>
      <c r="P287" s="251">
        <v>3</v>
      </c>
      <c r="Q287" s="251">
        <v>4</v>
      </c>
      <c r="R287" s="251">
        <v>5</v>
      </c>
      <c r="S287" s="251">
        <v>6</v>
      </c>
      <c r="T287" s="251">
        <v>7</v>
      </c>
      <c r="U287" s="251">
        <v>8</v>
      </c>
      <c r="V287" s="291"/>
    </row>
    <row r="288" spans="1:25" s="419" customFormat="1" x14ac:dyDescent="0.2">
      <c r="A288" s="248" t="s">
        <v>2</v>
      </c>
      <c r="B288" s="352">
        <v>1</v>
      </c>
      <c r="C288" s="353">
        <v>2</v>
      </c>
      <c r="D288" s="354">
        <v>3</v>
      </c>
      <c r="E288" s="355">
        <v>4</v>
      </c>
      <c r="F288" s="356">
        <v>5</v>
      </c>
      <c r="G288" s="357">
        <v>6</v>
      </c>
      <c r="H288" s="358">
        <v>7</v>
      </c>
      <c r="I288" s="376">
        <v>8</v>
      </c>
      <c r="J288" s="352">
        <v>1</v>
      </c>
      <c r="K288" s="353">
        <v>2</v>
      </c>
      <c r="L288" s="354">
        <v>3</v>
      </c>
      <c r="M288" s="355">
        <v>4</v>
      </c>
      <c r="N288" s="352">
        <v>1</v>
      </c>
      <c r="O288" s="353">
        <v>2</v>
      </c>
      <c r="P288" s="354">
        <v>3</v>
      </c>
      <c r="Q288" s="355">
        <v>4</v>
      </c>
      <c r="R288" s="356">
        <v>5</v>
      </c>
      <c r="S288" s="357">
        <v>6</v>
      </c>
      <c r="T288" s="358">
        <v>7</v>
      </c>
      <c r="U288" s="376">
        <v>8</v>
      </c>
      <c r="V288" s="226" t="s">
        <v>0</v>
      </c>
    </row>
    <row r="289" spans="1:25" s="419" customFormat="1" x14ac:dyDescent="0.2">
      <c r="A289" s="252" t="s">
        <v>3</v>
      </c>
      <c r="B289" s="253">
        <v>2290</v>
      </c>
      <c r="C289" s="254">
        <v>2290</v>
      </c>
      <c r="D289" s="254">
        <v>2290</v>
      </c>
      <c r="E289" s="254">
        <v>2290</v>
      </c>
      <c r="F289" s="254">
        <v>2290</v>
      </c>
      <c r="G289" s="254">
        <v>2290</v>
      </c>
      <c r="H289" s="254">
        <v>2290</v>
      </c>
      <c r="I289" s="254">
        <v>2290</v>
      </c>
      <c r="J289" s="253">
        <v>2290</v>
      </c>
      <c r="K289" s="254">
        <v>2290</v>
      </c>
      <c r="L289" s="254">
        <v>2290</v>
      </c>
      <c r="M289" s="255">
        <v>2290</v>
      </c>
      <c r="N289" s="253">
        <v>2290</v>
      </c>
      <c r="O289" s="254">
        <v>2290</v>
      </c>
      <c r="P289" s="254">
        <v>2290</v>
      </c>
      <c r="Q289" s="254">
        <v>2290</v>
      </c>
      <c r="R289" s="254">
        <v>2290</v>
      </c>
      <c r="S289" s="254">
        <v>2290</v>
      </c>
      <c r="T289" s="254">
        <v>2290</v>
      </c>
      <c r="U289" s="254">
        <v>2290</v>
      </c>
      <c r="V289" s="256">
        <v>2290</v>
      </c>
    </row>
    <row r="290" spans="1:25" s="419" customFormat="1" x14ac:dyDescent="0.2">
      <c r="A290" s="257" t="s">
        <v>6</v>
      </c>
      <c r="B290" s="258">
        <v>2330.2380952380954</v>
      </c>
      <c r="C290" s="259">
        <v>2334.5714285714284</v>
      </c>
      <c r="D290" s="259">
        <v>2366.0784313725489</v>
      </c>
      <c r="E290" s="259">
        <v>2413.2786885245901</v>
      </c>
      <c r="F290" s="259">
        <v>2447.4137931034484</v>
      </c>
      <c r="G290" s="259">
        <v>2429.4444444444443</v>
      </c>
      <c r="H290" s="259">
        <v>2343.6363636363635</v>
      </c>
      <c r="I290" s="259">
        <v>2392.3076923076924</v>
      </c>
      <c r="J290" s="258">
        <v>2460.344827586207</v>
      </c>
      <c r="K290" s="259">
        <v>2417.8571428571427</v>
      </c>
      <c r="L290" s="259">
        <v>2444.2307692307691</v>
      </c>
      <c r="M290" s="260">
        <v>2526.3888888888887</v>
      </c>
      <c r="N290" s="258">
        <v>2372.8571428571427</v>
      </c>
      <c r="O290" s="259">
        <v>2354.8148148148148</v>
      </c>
      <c r="P290" s="259">
        <v>2427.1875</v>
      </c>
      <c r="Q290" s="259">
        <v>2407.1666666666665</v>
      </c>
      <c r="R290" s="259">
        <v>2479.8245614035086</v>
      </c>
      <c r="S290" s="259">
        <v>2415.9574468085107</v>
      </c>
      <c r="T290" s="259">
        <v>2425.4054054054054</v>
      </c>
      <c r="U290" s="259">
        <v>2475</v>
      </c>
      <c r="V290" s="261">
        <v>2412.9945355191257</v>
      </c>
    </row>
    <row r="291" spans="1:25" s="419" customFormat="1" x14ac:dyDescent="0.2">
      <c r="A291" s="248" t="s">
        <v>7</v>
      </c>
      <c r="B291" s="262">
        <v>83.333333333333329</v>
      </c>
      <c r="C291" s="263">
        <v>97.142857142857139</v>
      </c>
      <c r="D291" s="263">
        <v>98.039215686274517</v>
      </c>
      <c r="E291" s="263">
        <v>93.442622950819668</v>
      </c>
      <c r="F291" s="263">
        <v>96.551724137931032</v>
      </c>
      <c r="G291" s="263">
        <v>97.222222222222229</v>
      </c>
      <c r="H291" s="263">
        <v>96.969696969696969</v>
      </c>
      <c r="I291" s="263">
        <v>82.051282051282058</v>
      </c>
      <c r="J291" s="262">
        <v>86.206896551724142</v>
      </c>
      <c r="K291" s="263">
        <v>96.428571428571431</v>
      </c>
      <c r="L291" s="263">
        <v>88.461538461538467</v>
      </c>
      <c r="M291" s="264">
        <v>88.888888888888886</v>
      </c>
      <c r="N291" s="262">
        <v>95.238095238095241</v>
      </c>
      <c r="O291" s="263">
        <v>94.444444444444443</v>
      </c>
      <c r="P291" s="263">
        <v>100</v>
      </c>
      <c r="Q291" s="263">
        <v>100</v>
      </c>
      <c r="R291" s="263">
        <v>91.228070175438603</v>
      </c>
      <c r="S291" s="263">
        <v>100</v>
      </c>
      <c r="T291" s="263">
        <v>97.297297297297291</v>
      </c>
      <c r="U291" s="263">
        <v>96.15384615384616</v>
      </c>
      <c r="V291" s="265">
        <v>91.912568306010925</v>
      </c>
      <c r="X291" s="227"/>
      <c r="Y291" s="227"/>
    </row>
    <row r="292" spans="1:25" s="419" customFormat="1" x14ac:dyDescent="0.2">
      <c r="A292" s="248" t="s">
        <v>8</v>
      </c>
      <c r="B292" s="266">
        <v>6.6439228022387414E-2</v>
      </c>
      <c r="C292" s="267">
        <v>4.4835673659297505E-2</v>
      </c>
      <c r="D292" s="267">
        <v>4.3786919658506597E-2</v>
      </c>
      <c r="E292" s="267">
        <v>5.045387170772616E-2</v>
      </c>
      <c r="F292" s="267">
        <v>4.7386769042302178E-2</v>
      </c>
      <c r="G292" s="267">
        <v>5.3315839515654689E-2</v>
      </c>
      <c r="H292" s="267">
        <v>4.7674071522165892E-2</v>
      </c>
      <c r="I292" s="267">
        <v>6.8269756422550523E-2</v>
      </c>
      <c r="J292" s="266">
        <v>6.324168628790508E-2</v>
      </c>
      <c r="K292" s="267">
        <v>4.8615378972771239E-2</v>
      </c>
      <c r="L292" s="267">
        <v>6.1934692286395893E-2</v>
      </c>
      <c r="M292" s="268">
        <v>5.8688762712575782E-2</v>
      </c>
      <c r="N292" s="266">
        <v>5.0255597241924285E-2</v>
      </c>
      <c r="O292" s="267">
        <v>5.1763995163950277E-2</v>
      </c>
      <c r="P292" s="267">
        <v>3.9285160558733725E-2</v>
      </c>
      <c r="Q292" s="267">
        <v>5.0116373421688037E-2</v>
      </c>
      <c r="R292" s="267">
        <v>5.500948008325298E-2</v>
      </c>
      <c r="S292" s="267">
        <v>4.1502796748460566E-2</v>
      </c>
      <c r="T292" s="267">
        <v>4.6207234140287809E-2</v>
      </c>
      <c r="U292" s="267">
        <v>5.3122537911184611E-2</v>
      </c>
      <c r="V292" s="269">
        <v>5.5675541316063101E-2</v>
      </c>
      <c r="X292" s="227"/>
      <c r="Y292" s="227"/>
    </row>
    <row r="293" spans="1:25" s="419" customFormat="1" x14ac:dyDescent="0.2">
      <c r="A293" s="257" t="s">
        <v>1</v>
      </c>
      <c r="B293" s="270">
        <f>B290/B289*100-100</f>
        <v>1.7571220627989277</v>
      </c>
      <c r="C293" s="271">
        <f t="shared" ref="C293:E293" si="108">C290/C289*100-100</f>
        <v>1.9463505926387938</v>
      </c>
      <c r="D293" s="271">
        <f t="shared" si="108"/>
        <v>3.3222022433427441</v>
      </c>
      <c r="E293" s="271">
        <f t="shared" si="108"/>
        <v>5.3833488438685464</v>
      </c>
      <c r="F293" s="271">
        <f>F290/F289*100-100</f>
        <v>6.8739647643427162</v>
      </c>
      <c r="G293" s="271">
        <f t="shared" ref="G293:V293" si="109">G290/G289*100-100</f>
        <v>6.0892770499757205</v>
      </c>
      <c r="H293" s="271">
        <f t="shared" si="109"/>
        <v>2.3421992854307092</v>
      </c>
      <c r="I293" s="271">
        <f t="shared" si="109"/>
        <v>4.4675848169297865</v>
      </c>
      <c r="J293" s="270">
        <f t="shared" si="109"/>
        <v>7.4386387592230108</v>
      </c>
      <c r="K293" s="271">
        <f t="shared" si="109"/>
        <v>5.5832813474734735</v>
      </c>
      <c r="L293" s="271">
        <f t="shared" si="109"/>
        <v>6.734968088679878</v>
      </c>
      <c r="M293" s="272">
        <f t="shared" si="109"/>
        <v>10.322658903444932</v>
      </c>
      <c r="N293" s="270">
        <f t="shared" si="109"/>
        <v>3.6182158452900808</v>
      </c>
      <c r="O293" s="271">
        <f t="shared" si="109"/>
        <v>2.8303412582888541</v>
      </c>
      <c r="P293" s="271">
        <f t="shared" si="109"/>
        <v>5.9907205240174619</v>
      </c>
      <c r="Q293" s="271">
        <f t="shared" si="109"/>
        <v>5.1164483260553055</v>
      </c>
      <c r="R293" s="271">
        <f t="shared" si="109"/>
        <v>8.2892821573584428</v>
      </c>
      <c r="S293" s="271">
        <f t="shared" si="109"/>
        <v>5.5003251881445578</v>
      </c>
      <c r="T293" s="271">
        <f t="shared" si="109"/>
        <v>5.9128997993626911</v>
      </c>
      <c r="U293" s="271">
        <f t="shared" si="109"/>
        <v>8.0786026200873238</v>
      </c>
      <c r="V293" s="273">
        <f t="shared" si="109"/>
        <v>5.3709404156823553</v>
      </c>
      <c r="X293" s="227"/>
      <c r="Y293" s="227"/>
    </row>
    <row r="294" spans="1:25" s="419" customFormat="1" ht="13.5" thickBot="1" x14ac:dyDescent="0.25">
      <c r="A294" s="274" t="s">
        <v>27</v>
      </c>
      <c r="B294" s="275">
        <f>B290-B276</f>
        <v>136.13553113553144</v>
      </c>
      <c r="C294" s="276">
        <f t="shared" ref="C294:V294" si="110">C290-C276</f>
        <v>101.3361344537816</v>
      </c>
      <c r="D294" s="276">
        <f t="shared" si="110"/>
        <v>143.4253701480593</v>
      </c>
      <c r="E294" s="276">
        <f t="shared" si="110"/>
        <v>182.90133003402389</v>
      </c>
      <c r="F294" s="276">
        <f t="shared" si="110"/>
        <v>223.45152895250476</v>
      </c>
      <c r="G294" s="276">
        <f t="shared" si="110"/>
        <v>124.28315412186384</v>
      </c>
      <c r="H294" s="276">
        <f t="shared" si="110"/>
        <v>72.459893048128379</v>
      </c>
      <c r="I294" s="276">
        <f t="shared" si="110"/>
        <v>125.28066528066529</v>
      </c>
      <c r="J294" s="275">
        <f t="shared" si="110"/>
        <v>161.88328912466841</v>
      </c>
      <c r="K294" s="276">
        <f t="shared" si="110"/>
        <v>165.82010582010571</v>
      </c>
      <c r="L294" s="276">
        <f t="shared" si="110"/>
        <v>127.5</v>
      </c>
      <c r="M294" s="277">
        <f t="shared" si="110"/>
        <v>190.17267267267243</v>
      </c>
      <c r="N294" s="275">
        <f t="shared" si="110"/>
        <v>192.85714285714266</v>
      </c>
      <c r="O294" s="276">
        <f t="shared" si="110"/>
        <v>183.49406009783343</v>
      </c>
      <c r="P294" s="276">
        <f t="shared" si="110"/>
        <v>185.82386363636351</v>
      </c>
      <c r="Q294" s="276">
        <f t="shared" si="110"/>
        <v>179.46174863387978</v>
      </c>
      <c r="R294" s="276">
        <f t="shared" si="110"/>
        <v>223.64274322169058</v>
      </c>
      <c r="S294" s="276">
        <f t="shared" si="110"/>
        <v>157.47918593894565</v>
      </c>
      <c r="T294" s="276">
        <f t="shared" si="110"/>
        <v>179.57207207207193</v>
      </c>
      <c r="U294" s="276">
        <f t="shared" si="110"/>
        <v>229.16666666666652</v>
      </c>
      <c r="V294" s="278">
        <f t="shared" si="110"/>
        <v>167.28350025177633</v>
      </c>
      <c r="X294" s="227"/>
      <c r="Y294" s="227"/>
    </row>
    <row r="295" spans="1:25" s="419" customFormat="1" x14ac:dyDescent="0.2">
      <c r="A295" s="279" t="s">
        <v>51</v>
      </c>
      <c r="B295" s="280">
        <v>554</v>
      </c>
      <c r="C295" s="281">
        <v>450</v>
      </c>
      <c r="D295" s="281">
        <v>678</v>
      </c>
      <c r="E295" s="281">
        <v>797</v>
      </c>
      <c r="F295" s="281">
        <v>774</v>
      </c>
      <c r="G295" s="281">
        <v>471</v>
      </c>
      <c r="H295" s="281">
        <v>452</v>
      </c>
      <c r="I295" s="281">
        <v>534</v>
      </c>
      <c r="J295" s="280">
        <v>390</v>
      </c>
      <c r="K295" s="281">
        <v>749</v>
      </c>
      <c r="L295" s="281">
        <v>682</v>
      </c>
      <c r="M295" s="282">
        <v>478</v>
      </c>
      <c r="N295" s="280">
        <v>543</v>
      </c>
      <c r="O295" s="281">
        <v>767</v>
      </c>
      <c r="P295" s="281">
        <v>905</v>
      </c>
      <c r="Q295" s="281">
        <v>791</v>
      </c>
      <c r="R295" s="281">
        <v>748</v>
      </c>
      <c r="S295" s="281">
        <v>612</v>
      </c>
      <c r="T295" s="281">
        <v>493</v>
      </c>
      <c r="U295" s="281">
        <v>330</v>
      </c>
      <c r="V295" s="283">
        <f>SUM(B295:U295)</f>
        <v>12198</v>
      </c>
      <c r="W295" s="227" t="s">
        <v>56</v>
      </c>
      <c r="X295" s="284">
        <f>V281-V295</f>
        <v>0</v>
      </c>
      <c r="Y295" s="285">
        <f>X295/V281</f>
        <v>0</v>
      </c>
    </row>
    <row r="296" spans="1:25" s="419" customFormat="1" x14ac:dyDescent="0.2">
      <c r="A296" s="286" t="s">
        <v>28</v>
      </c>
      <c r="B296" s="322">
        <v>105</v>
      </c>
      <c r="C296" s="242">
        <v>105</v>
      </c>
      <c r="D296" s="242">
        <v>104.5</v>
      </c>
      <c r="E296" s="242">
        <v>103.5</v>
      </c>
      <c r="F296" s="242">
        <v>103.5</v>
      </c>
      <c r="G296" s="242">
        <v>102.5</v>
      </c>
      <c r="H296" s="242">
        <v>102.5</v>
      </c>
      <c r="I296" s="242">
        <v>102</v>
      </c>
      <c r="J296" s="244">
        <v>108.5</v>
      </c>
      <c r="K296" s="242">
        <v>107.5</v>
      </c>
      <c r="L296" s="242">
        <v>105</v>
      </c>
      <c r="M296" s="372">
        <v>104</v>
      </c>
      <c r="N296" s="244">
        <v>106.5</v>
      </c>
      <c r="O296" s="242">
        <v>105.5</v>
      </c>
      <c r="P296" s="242">
        <v>105</v>
      </c>
      <c r="Q296" s="242">
        <v>103</v>
      </c>
      <c r="R296" s="242">
        <v>102.5</v>
      </c>
      <c r="S296" s="242">
        <v>103</v>
      </c>
      <c r="T296" s="242">
        <v>101.5</v>
      </c>
      <c r="U296" s="242">
        <v>100</v>
      </c>
      <c r="V296" s="235"/>
      <c r="W296" s="227" t="s">
        <v>57</v>
      </c>
      <c r="X296" s="227">
        <v>99.27</v>
      </c>
      <c r="Y296" s="227"/>
    </row>
    <row r="297" spans="1:25" s="419" customFormat="1" ht="13.5" thickBot="1" x14ac:dyDescent="0.25">
      <c r="A297" s="287" t="s">
        <v>26</v>
      </c>
      <c r="B297" s="374">
        <f>B296-B282</f>
        <v>5</v>
      </c>
      <c r="C297" s="386">
        <f t="shared" ref="C297:U297" si="111">C296-C282</f>
        <v>5</v>
      </c>
      <c r="D297" s="386">
        <f t="shared" si="111"/>
        <v>5</v>
      </c>
      <c r="E297" s="386">
        <f t="shared" si="111"/>
        <v>5</v>
      </c>
      <c r="F297" s="386">
        <f t="shared" si="111"/>
        <v>5</v>
      </c>
      <c r="G297" s="386">
        <f t="shared" si="111"/>
        <v>5</v>
      </c>
      <c r="H297" s="386">
        <f t="shared" si="111"/>
        <v>5.5</v>
      </c>
      <c r="I297" s="386">
        <f t="shared" si="111"/>
        <v>5</v>
      </c>
      <c r="J297" s="374">
        <f t="shared" si="111"/>
        <v>4.5</v>
      </c>
      <c r="K297" s="386">
        <f t="shared" si="111"/>
        <v>5</v>
      </c>
      <c r="L297" s="386">
        <f t="shared" si="111"/>
        <v>5</v>
      </c>
      <c r="M297" s="387">
        <f t="shared" si="111"/>
        <v>4.5</v>
      </c>
      <c r="N297" s="374">
        <f t="shared" si="111"/>
        <v>4.5</v>
      </c>
      <c r="O297" s="386">
        <f t="shared" si="111"/>
        <v>4.5</v>
      </c>
      <c r="P297" s="386">
        <f t="shared" si="111"/>
        <v>5</v>
      </c>
      <c r="Q297" s="386">
        <f t="shared" si="111"/>
        <v>4.5</v>
      </c>
      <c r="R297" s="386">
        <f t="shared" si="111"/>
        <v>4.5</v>
      </c>
      <c r="S297" s="386">
        <f t="shared" si="111"/>
        <v>5</v>
      </c>
      <c r="T297" s="386">
        <f t="shared" si="111"/>
        <v>5</v>
      </c>
      <c r="U297" s="386">
        <f t="shared" si="111"/>
        <v>4.5</v>
      </c>
      <c r="V297" s="236"/>
      <c r="W297" s="227" t="s">
        <v>26</v>
      </c>
      <c r="X297" s="227">
        <f>X296-X282</f>
        <v>6.5</v>
      </c>
      <c r="Y297" s="227"/>
    </row>
    <row r="298" spans="1:25" x14ac:dyDescent="0.2">
      <c r="C298" s="420"/>
      <c r="D298" s="420"/>
      <c r="E298" s="420"/>
      <c r="F298" s="420"/>
      <c r="G298" s="420"/>
      <c r="H298" s="420" t="s">
        <v>66</v>
      </c>
      <c r="I298" s="420"/>
      <c r="J298" s="420"/>
      <c r="K298" s="420"/>
      <c r="L298" s="420"/>
      <c r="M298" s="420">
        <v>104</v>
      </c>
      <c r="N298" s="420"/>
      <c r="O298" s="420">
        <v>105.5</v>
      </c>
      <c r="P298" s="420"/>
      <c r="Q298" s="420">
        <v>103</v>
      </c>
      <c r="R298" s="420" t="s">
        <v>66</v>
      </c>
      <c r="S298" s="420"/>
      <c r="T298" s="420"/>
      <c r="U298" s="420">
        <v>100</v>
      </c>
    </row>
    <row r="299" spans="1:25" ht="13.5" thickBot="1" x14ac:dyDescent="0.25">
      <c r="R299" s="239">
        <v>102.5</v>
      </c>
    </row>
    <row r="300" spans="1:25" s="421" customFormat="1" ht="13.5" thickBot="1" x14ac:dyDescent="0.25">
      <c r="A300" s="247" t="s">
        <v>110</v>
      </c>
      <c r="B300" s="529" t="s">
        <v>53</v>
      </c>
      <c r="C300" s="530"/>
      <c r="D300" s="530"/>
      <c r="E300" s="530"/>
      <c r="F300" s="530"/>
      <c r="G300" s="530"/>
      <c r="H300" s="530"/>
      <c r="I300" s="531"/>
      <c r="J300" s="529" t="s">
        <v>75</v>
      </c>
      <c r="K300" s="530"/>
      <c r="L300" s="530"/>
      <c r="M300" s="531"/>
      <c r="N300" s="529" t="s">
        <v>63</v>
      </c>
      <c r="O300" s="530"/>
      <c r="P300" s="530"/>
      <c r="Q300" s="530"/>
      <c r="R300" s="530"/>
      <c r="S300" s="530"/>
      <c r="T300" s="530"/>
      <c r="U300" s="531"/>
      <c r="V300" s="292" t="s">
        <v>55</v>
      </c>
    </row>
    <row r="301" spans="1:25" s="421" customFormat="1" x14ac:dyDescent="0.2">
      <c r="A301" s="248" t="s">
        <v>54</v>
      </c>
      <c r="B301" s="314">
        <v>1</v>
      </c>
      <c r="C301" s="251">
        <v>2</v>
      </c>
      <c r="D301" s="251">
        <v>3</v>
      </c>
      <c r="E301" s="251">
        <v>4</v>
      </c>
      <c r="F301" s="251">
        <v>5</v>
      </c>
      <c r="G301" s="251">
        <v>6</v>
      </c>
      <c r="H301" s="251">
        <v>7</v>
      </c>
      <c r="I301" s="251">
        <v>8</v>
      </c>
      <c r="J301" s="314">
        <v>1</v>
      </c>
      <c r="K301" s="251">
        <v>2</v>
      </c>
      <c r="L301" s="251">
        <v>3</v>
      </c>
      <c r="M301" s="371">
        <v>4</v>
      </c>
      <c r="N301" s="314">
        <v>1</v>
      </c>
      <c r="O301" s="251">
        <v>2</v>
      </c>
      <c r="P301" s="251">
        <v>3</v>
      </c>
      <c r="Q301" s="251">
        <v>4</v>
      </c>
      <c r="R301" s="251">
        <v>5</v>
      </c>
      <c r="S301" s="251">
        <v>6</v>
      </c>
      <c r="T301" s="251">
        <v>7</v>
      </c>
      <c r="U301" s="251">
        <v>8</v>
      </c>
      <c r="V301" s="291"/>
    </row>
    <row r="302" spans="1:25" s="421" customFormat="1" x14ac:dyDescent="0.2">
      <c r="A302" s="248" t="s">
        <v>2</v>
      </c>
      <c r="B302" s="352">
        <v>1</v>
      </c>
      <c r="C302" s="353">
        <v>2</v>
      </c>
      <c r="D302" s="354">
        <v>3</v>
      </c>
      <c r="E302" s="355">
        <v>4</v>
      </c>
      <c r="F302" s="356">
        <v>5</v>
      </c>
      <c r="G302" s="357">
        <v>6</v>
      </c>
      <c r="H302" s="358">
        <v>7</v>
      </c>
      <c r="I302" s="376">
        <v>8</v>
      </c>
      <c r="J302" s="352">
        <v>1</v>
      </c>
      <c r="K302" s="353">
        <v>2</v>
      </c>
      <c r="L302" s="354">
        <v>3</v>
      </c>
      <c r="M302" s="355">
        <v>4</v>
      </c>
      <c r="N302" s="352">
        <v>1</v>
      </c>
      <c r="O302" s="353">
        <v>2</v>
      </c>
      <c r="P302" s="354">
        <v>3</v>
      </c>
      <c r="Q302" s="355">
        <v>4</v>
      </c>
      <c r="R302" s="356">
        <v>5</v>
      </c>
      <c r="S302" s="357">
        <v>6</v>
      </c>
      <c r="T302" s="358">
        <v>7</v>
      </c>
      <c r="U302" s="376">
        <v>8</v>
      </c>
      <c r="V302" s="226" t="s">
        <v>0</v>
      </c>
    </row>
    <row r="303" spans="1:25" s="421" customFormat="1" x14ac:dyDescent="0.2">
      <c r="A303" s="252" t="s">
        <v>3</v>
      </c>
      <c r="B303" s="253">
        <v>2470</v>
      </c>
      <c r="C303" s="254">
        <v>2470</v>
      </c>
      <c r="D303" s="254">
        <v>2470</v>
      </c>
      <c r="E303" s="254">
        <v>2470</v>
      </c>
      <c r="F303" s="254">
        <v>2470</v>
      </c>
      <c r="G303" s="254">
        <v>2470</v>
      </c>
      <c r="H303" s="254">
        <v>2470</v>
      </c>
      <c r="I303" s="254">
        <v>2470</v>
      </c>
      <c r="J303" s="253">
        <v>2470</v>
      </c>
      <c r="K303" s="254">
        <v>2470</v>
      </c>
      <c r="L303" s="254">
        <v>2470</v>
      </c>
      <c r="M303" s="255">
        <v>2470</v>
      </c>
      <c r="N303" s="253">
        <v>2470</v>
      </c>
      <c r="O303" s="254">
        <v>2470</v>
      </c>
      <c r="P303" s="254">
        <v>2470</v>
      </c>
      <c r="Q303" s="254">
        <v>2470</v>
      </c>
      <c r="R303" s="254">
        <v>2470</v>
      </c>
      <c r="S303" s="254">
        <v>2470</v>
      </c>
      <c r="T303" s="254">
        <v>2470</v>
      </c>
      <c r="U303" s="254">
        <v>2470</v>
      </c>
      <c r="V303" s="256">
        <v>2470</v>
      </c>
    </row>
    <row r="304" spans="1:25" s="421" customFormat="1" x14ac:dyDescent="0.2">
      <c r="A304" s="257" t="s">
        <v>6</v>
      </c>
      <c r="B304" s="258">
        <v>2479.7727272727275</v>
      </c>
      <c r="C304" s="259">
        <v>2482.3529411764707</v>
      </c>
      <c r="D304" s="259">
        <v>2547.9591836734694</v>
      </c>
      <c r="E304" s="259">
        <v>2572.34375</v>
      </c>
      <c r="F304" s="259">
        <v>2549.818181818182</v>
      </c>
      <c r="G304" s="259">
        <v>2612.5</v>
      </c>
      <c r="H304" s="259">
        <v>2602.1621621621621</v>
      </c>
      <c r="I304" s="259">
        <v>2664.75</v>
      </c>
      <c r="J304" s="258">
        <v>2620</v>
      </c>
      <c r="K304" s="259">
        <v>2601.9642857142858</v>
      </c>
      <c r="L304" s="259">
        <v>2640.8928571428573</v>
      </c>
      <c r="M304" s="260">
        <v>2691.6216216216217</v>
      </c>
      <c r="N304" s="258">
        <v>2533.4146341463415</v>
      </c>
      <c r="O304" s="259">
        <v>2487.3333333333335</v>
      </c>
      <c r="P304" s="259">
        <v>2580.1470588235293</v>
      </c>
      <c r="Q304" s="259">
        <v>2546.101694915254</v>
      </c>
      <c r="R304" s="259">
        <v>2596.9642857142858</v>
      </c>
      <c r="S304" s="259">
        <v>2558.2608695652175</v>
      </c>
      <c r="T304" s="259">
        <v>2606.3888888888887</v>
      </c>
      <c r="U304" s="259">
        <v>2634.3478260869565</v>
      </c>
      <c r="V304" s="261">
        <v>2576.3214670981661</v>
      </c>
    </row>
    <row r="305" spans="1:26" s="421" customFormat="1" x14ac:dyDescent="0.2">
      <c r="A305" s="248" t="s">
        <v>7</v>
      </c>
      <c r="B305" s="262">
        <v>93.181818181818187</v>
      </c>
      <c r="C305" s="263">
        <v>91.17647058823529</v>
      </c>
      <c r="D305" s="263">
        <v>91.836734693877546</v>
      </c>
      <c r="E305" s="263">
        <v>93.75</v>
      </c>
      <c r="F305" s="263">
        <v>94.545454545454547</v>
      </c>
      <c r="G305" s="263">
        <v>91.666666666666671</v>
      </c>
      <c r="H305" s="263">
        <v>94.594594594594597</v>
      </c>
      <c r="I305" s="263">
        <v>97.5</v>
      </c>
      <c r="J305" s="262">
        <v>86.666666666666671</v>
      </c>
      <c r="K305" s="263">
        <v>94.642857142857139</v>
      </c>
      <c r="L305" s="263">
        <v>91.071428571428569</v>
      </c>
      <c r="M305" s="264">
        <v>94.594594594594597</v>
      </c>
      <c r="N305" s="262">
        <v>87.804878048780495</v>
      </c>
      <c r="O305" s="263">
        <v>98.333333333333329</v>
      </c>
      <c r="P305" s="263">
        <v>91.17647058823529</v>
      </c>
      <c r="Q305" s="263">
        <v>84.745762711864401</v>
      </c>
      <c r="R305" s="263">
        <v>87.5</v>
      </c>
      <c r="S305" s="263">
        <v>93.478260869565219</v>
      </c>
      <c r="T305" s="263">
        <v>100</v>
      </c>
      <c r="U305" s="263">
        <v>100</v>
      </c>
      <c r="V305" s="265">
        <v>90.83063646170443</v>
      </c>
      <c r="X305" s="227"/>
      <c r="Y305" s="227"/>
    </row>
    <row r="306" spans="1:26" s="421" customFormat="1" x14ac:dyDescent="0.2">
      <c r="A306" s="248" t="s">
        <v>8</v>
      </c>
      <c r="B306" s="266">
        <v>6.5316168802322785E-2</v>
      </c>
      <c r="C306" s="267">
        <v>5.611012140861605E-2</v>
      </c>
      <c r="D306" s="267">
        <v>5.4127316768389687E-2</v>
      </c>
      <c r="E306" s="267">
        <v>5.4075735990813917E-2</v>
      </c>
      <c r="F306" s="267">
        <v>5.4448069547701865E-2</v>
      </c>
      <c r="G306" s="267">
        <v>4.9080327124175815E-2</v>
      </c>
      <c r="H306" s="267">
        <v>5.1806870763629387E-2</v>
      </c>
      <c r="I306" s="267">
        <v>5.3763118375935448E-2</v>
      </c>
      <c r="J306" s="266">
        <v>6.0573693532372276E-2</v>
      </c>
      <c r="K306" s="267">
        <v>5.1400815366697251E-2</v>
      </c>
      <c r="L306" s="267">
        <v>5.7610346415940261E-2</v>
      </c>
      <c r="M306" s="268">
        <v>4.972903416860143E-2</v>
      </c>
      <c r="N306" s="266">
        <v>6.3901263109564704E-2</v>
      </c>
      <c r="O306" s="267">
        <v>4.9912351813964535E-2</v>
      </c>
      <c r="P306" s="267">
        <v>5.6394514779315952E-2</v>
      </c>
      <c r="Q306" s="267">
        <v>6.2469849545776016E-2</v>
      </c>
      <c r="R306" s="267">
        <v>6.2161972807474569E-2</v>
      </c>
      <c r="S306" s="267">
        <v>5.1396206218875223E-2</v>
      </c>
      <c r="T306" s="267">
        <v>5.1950718057576235E-2</v>
      </c>
      <c r="U306" s="267">
        <v>4.0295015085542979E-2</v>
      </c>
      <c r="V306" s="269">
        <v>5.9385922220884763E-2</v>
      </c>
      <c r="X306" s="227"/>
      <c r="Y306" s="227"/>
    </row>
    <row r="307" spans="1:26" s="421" customFormat="1" x14ac:dyDescent="0.2">
      <c r="A307" s="257" t="s">
        <v>1</v>
      </c>
      <c r="B307" s="270">
        <f>B304/B303*100-100</f>
        <v>0.3956569746043499</v>
      </c>
      <c r="C307" s="271">
        <f t="shared" ref="C307:E307" si="112">C304/C303*100-100</f>
        <v>0.50011907597047411</v>
      </c>
      <c r="D307" s="271">
        <f t="shared" si="112"/>
        <v>3.1562422539866049</v>
      </c>
      <c r="E307" s="271">
        <f t="shared" si="112"/>
        <v>4.1434716599190153</v>
      </c>
      <c r="F307" s="271">
        <f>F304/F303*100-100</f>
        <v>3.2315053367685067</v>
      </c>
      <c r="G307" s="271">
        <f t="shared" ref="G307:V307" si="113">G304/G303*100-100</f>
        <v>5.7692307692307736</v>
      </c>
      <c r="H307" s="271">
        <f t="shared" si="113"/>
        <v>5.3506948243790191</v>
      </c>
      <c r="I307" s="271">
        <f t="shared" si="113"/>
        <v>7.8846153846153726</v>
      </c>
      <c r="J307" s="270">
        <f t="shared" si="113"/>
        <v>6.0728744939271309</v>
      </c>
      <c r="K307" s="271">
        <f t="shared" si="113"/>
        <v>5.3426836321573035</v>
      </c>
      <c r="L307" s="271">
        <f t="shared" si="113"/>
        <v>6.9187391555812781</v>
      </c>
      <c r="M307" s="272">
        <f t="shared" si="113"/>
        <v>8.9725352883247638</v>
      </c>
      <c r="N307" s="270">
        <f t="shared" si="113"/>
        <v>2.5673940949935741</v>
      </c>
      <c r="O307" s="271">
        <f t="shared" si="113"/>
        <v>0.70175438596491801</v>
      </c>
      <c r="P307" s="271">
        <f t="shared" si="113"/>
        <v>4.459395094070004</v>
      </c>
      <c r="Q307" s="271">
        <f t="shared" si="113"/>
        <v>3.0810402799697982</v>
      </c>
      <c r="R307" s="271">
        <f t="shared" si="113"/>
        <v>5.1402544823597509</v>
      </c>
      <c r="S307" s="271">
        <f t="shared" si="113"/>
        <v>3.573314557296257</v>
      </c>
      <c r="T307" s="271">
        <f t="shared" si="113"/>
        <v>5.521817363922608</v>
      </c>
      <c r="U307" s="271">
        <f t="shared" si="113"/>
        <v>6.6537581411723323</v>
      </c>
      <c r="V307" s="273">
        <f t="shared" si="113"/>
        <v>4.3045128379824291</v>
      </c>
      <c r="X307" s="227"/>
      <c r="Y307" s="227"/>
    </row>
    <row r="308" spans="1:26" s="421" customFormat="1" ht="13.5" thickBot="1" x14ac:dyDescent="0.25">
      <c r="A308" s="274" t="s">
        <v>27</v>
      </c>
      <c r="B308" s="275">
        <f>B304-B290</f>
        <v>149.53463203463207</v>
      </c>
      <c r="C308" s="276">
        <f t="shared" ref="C308:V308" si="114">C304-C290</f>
        <v>147.78151260504228</v>
      </c>
      <c r="D308" s="276">
        <f t="shared" si="114"/>
        <v>181.88075230092045</v>
      </c>
      <c r="E308" s="276">
        <f t="shared" si="114"/>
        <v>159.06506147540995</v>
      </c>
      <c r="F308" s="276">
        <f t="shared" si="114"/>
        <v>102.40438871473361</v>
      </c>
      <c r="G308" s="276">
        <f t="shared" si="114"/>
        <v>183.05555555555566</v>
      </c>
      <c r="H308" s="276">
        <f t="shared" si="114"/>
        <v>258.52579852579856</v>
      </c>
      <c r="I308" s="276">
        <f t="shared" si="114"/>
        <v>272.44230769230762</v>
      </c>
      <c r="J308" s="275">
        <f t="shared" si="114"/>
        <v>159.65517241379303</v>
      </c>
      <c r="K308" s="276">
        <f t="shared" si="114"/>
        <v>184.10714285714312</v>
      </c>
      <c r="L308" s="276">
        <f t="shared" si="114"/>
        <v>196.66208791208828</v>
      </c>
      <c r="M308" s="277">
        <f t="shared" si="114"/>
        <v>165.23273273273298</v>
      </c>
      <c r="N308" s="275">
        <f t="shared" si="114"/>
        <v>160.55749128919888</v>
      </c>
      <c r="O308" s="276">
        <f t="shared" si="114"/>
        <v>132.5185185185187</v>
      </c>
      <c r="P308" s="276">
        <f t="shared" si="114"/>
        <v>152.95955882352928</v>
      </c>
      <c r="Q308" s="276">
        <f t="shared" si="114"/>
        <v>138.93502824858751</v>
      </c>
      <c r="R308" s="276">
        <f t="shared" si="114"/>
        <v>117.13972431077718</v>
      </c>
      <c r="S308" s="276">
        <f t="shared" si="114"/>
        <v>142.30342275670682</v>
      </c>
      <c r="T308" s="276">
        <f t="shared" si="114"/>
        <v>180.98348348348327</v>
      </c>
      <c r="U308" s="276">
        <f t="shared" si="114"/>
        <v>159.3478260869565</v>
      </c>
      <c r="V308" s="278">
        <f t="shared" si="114"/>
        <v>163.32693157904032</v>
      </c>
      <c r="X308" s="227"/>
      <c r="Y308" s="227"/>
    </row>
    <row r="309" spans="1:26" s="421" customFormat="1" x14ac:dyDescent="0.2">
      <c r="A309" s="279" t="s">
        <v>51</v>
      </c>
      <c r="B309" s="280">
        <v>540</v>
      </c>
      <c r="C309" s="281">
        <v>443</v>
      </c>
      <c r="D309" s="281">
        <v>671</v>
      </c>
      <c r="E309" s="281">
        <v>794</v>
      </c>
      <c r="F309" s="281">
        <v>765</v>
      </c>
      <c r="G309" s="281">
        <v>471</v>
      </c>
      <c r="H309" s="281">
        <v>452</v>
      </c>
      <c r="I309" s="281">
        <v>514</v>
      </c>
      <c r="J309" s="280">
        <v>389</v>
      </c>
      <c r="K309" s="281">
        <v>749</v>
      </c>
      <c r="L309" s="281">
        <v>682</v>
      </c>
      <c r="M309" s="282">
        <v>457</v>
      </c>
      <c r="N309" s="280">
        <v>543</v>
      </c>
      <c r="O309" s="281">
        <v>767</v>
      </c>
      <c r="P309" s="281">
        <v>904</v>
      </c>
      <c r="Q309" s="281">
        <v>788</v>
      </c>
      <c r="R309" s="281">
        <v>745</v>
      </c>
      <c r="S309" s="281">
        <v>612</v>
      </c>
      <c r="T309" s="281">
        <v>493</v>
      </c>
      <c r="U309" s="281">
        <v>293</v>
      </c>
      <c r="V309" s="283">
        <f>SUM(B309:U309)</f>
        <v>12072</v>
      </c>
      <c r="W309" s="227" t="s">
        <v>56</v>
      </c>
      <c r="X309" s="284">
        <f>V295-V309</f>
        <v>126</v>
      </c>
      <c r="Y309" s="285">
        <f>X309/V295</f>
        <v>1.0329562223315297E-2</v>
      </c>
      <c r="Z309" s="378" t="s">
        <v>112</v>
      </c>
    </row>
    <row r="310" spans="1:26" s="421" customFormat="1" x14ac:dyDescent="0.2">
      <c r="A310" s="286" t="s">
        <v>28</v>
      </c>
      <c r="B310" s="322">
        <v>110.5</v>
      </c>
      <c r="C310" s="242">
        <v>110.5</v>
      </c>
      <c r="D310" s="242">
        <v>109.5</v>
      </c>
      <c r="E310" s="242">
        <v>108.5</v>
      </c>
      <c r="F310" s="242">
        <v>109</v>
      </c>
      <c r="G310" s="242">
        <v>107.5</v>
      </c>
      <c r="H310" s="242">
        <v>107.5</v>
      </c>
      <c r="I310" s="242">
        <v>107</v>
      </c>
      <c r="J310" s="244">
        <v>113.5</v>
      </c>
      <c r="K310" s="242">
        <v>112.5</v>
      </c>
      <c r="L310" s="242">
        <v>110</v>
      </c>
      <c r="M310" s="372">
        <v>109</v>
      </c>
      <c r="N310" s="244">
        <v>111.5</v>
      </c>
      <c r="O310" s="242">
        <v>111</v>
      </c>
      <c r="P310" s="242">
        <v>110</v>
      </c>
      <c r="Q310" s="242">
        <v>108.5</v>
      </c>
      <c r="R310" s="242">
        <v>108</v>
      </c>
      <c r="S310" s="242">
        <v>108.5</v>
      </c>
      <c r="T310" s="242">
        <v>106.5</v>
      </c>
      <c r="U310" s="242">
        <v>105</v>
      </c>
      <c r="V310" s="235"/>
      <c r="W310" s="227" t="s">
        <v>57</v>
      </c>
      <c r="X310" s="227">
        <v>104.2</v>
      </c>
      <c r="Y310" s="227"/>
    </row>
    <row r="311" spans="1:26" s="421" customFormat="1" ht="13.5" thickBot="1" x14ac:dyDescent="0.25">
      <c r="A311" s="287" t="s">
        <v>26</v>
      </c>
      <c r="B311" s="374">
        <f>B310-B296</f>
        <v>5.5</v>
      </c>
      <c r="C311" s="386">
        <f t="shared" ref="C311:U311" si="115">C310-C296</f>
        <v>5.5</v>
      </c>
      <c r="D311" s="386">
        <f t="shared" si="115"/>
        <v>5</v>
      </c>
      <c r="E311" s="386">
        <f t="shared" si="115"/>
        <v>5</v>
      </c>
      <c r="F311" s="386">
        <f t="shared" si="115"/>
        <v>5.5</v>
      </c>
      <c r="G311" s="386">
        <f t="shared" si="115"/>
        <v>5</v>
      </c>
      <c r="H311" s="386">
        <f t="shared" si="115"/>
        <v>5</v>
      </c>
      <c r="I311" s="386">
        <f t="shared" si="115"/>
        <v>5</v>
      </c>
      <c r="J311" s="374">
        <f t="shared" si="115"/>
        <v>5</v>
      </c>
      <c r="K311" s="386">
        <f t="shared" si="115"/>
        <v>5</v>
      </c>
      <c r="L311" s="386">
        <f t="shared" si="115"/>
        <v>5</v>
      </c>
      <c r="M311" s="387">
        <f t="shared" si="115"/>
        <v>5</v>
      </c>
      <c r="N311" s="374">
        <f t="shared" si="115"/>
        <v>5</v>
      </c>
      <c r="O311" s="386">
        <f t="shared" si="115"/>
        <v>5.5</v>
      </c>
      <c r="P311" s="386">
        <f t="shared" si="115"/>
        <v>5</v>
      </c>
      <c r="Q311" s="386">
        <f t="shared" si="115"/>
        <v>5.5</v>
      </c>
      <c r="R311" s="386">
        <f t="shared" si="115"/>
        <v>5.5</v>
      </c>
      <c r="S311" s="386">
        <f t="shared" si="115"/>
        <v>5.5</v>
      </c>
      <c r="T311" s="386">
        <f t="shared" si="115"/>
        <v>5</v>
      </c>
      <c r="U311" s="386">
        <f t="shared" si="115"/>
        <v>5</v>
      </c>
      <c r="V311" s="236"/>
      <c r="W311" s="227" t="s">
        <v>26</v>
      </c>
      <c r="X311" s="227">
        <f>X310-X296</f>
        <v>4.9300000000000068</v>
      </c>
      <c r="Y311" s="227"/>
    </row>
    <row r="312" spans="1:26" x14ac:dyDescent="0.2">
      <c r="C312" s="422"/>
      <c r="D312" s="422"/>
      <c r="E312" s="422"/>
      <c r="F312" s="422">
        <v>109</v>
      </c>
      <c r="G312" s="422"/>
      <c r="H312" s="422"/>
      <c r="I312" s="422"/>
      <c r="J312" s="422"/>
      <c r="K312" s="422"/>
      <c r="L312" s="422"/>
      <c r="M312" s="422"/>
      <c r="N312" s="422"/>
      <c r="O312" s="422"/>
      <c r="P312" s="422"/>
      <c r="Q312" s="422">
        <v>108.5</v>
      </c>
      <c r="R312" s="422"/>
      <c r="S312" s="422"/>
      <c r="T312" s="422"/>
      <c r="U312" s="422"/>
    </row>
    <row r="313" spans="1:26" ht="13.5" thickBot="1" x14ac:dyDescent="0.25"/>
    <row r="314" spans="1:26" ht="13.5" thickBot="1" x14ac:dyDescent="0.25">
      <c r="A314" s="247" t="s">
        <v>116</v>
      </c>
      <c r="B314" s="529" t="s">
        <v>53</v>
      </c>
      <c r="C314" s="530"/>
      <c r="D314" s="530"/>
      <c r="E314" s="530"/>
      <c r="F314" s="530"/>
      <c r="G314" s="530"/>
      <c r="H314" s="530"/>
      <c r="I314" s="531"/>
      <c r="J314" s="529" t="s">
        <v>75</v>
      </c>
      <c r="K314" s="530"/>
      <c r="L314" s="530"/>
      <c r="M314" s="531"/>
      <c r="N314" s="529" t="s">
        <v>63</v>
      </c>
      <c r="O314" s="530"/>
      <c r="P314" s="530"/>
      <c r="Q314" s="530"/>
      <c r="R314" s="530"/>
      <c r="S314" s="530"/>
      <c r="T314" s="530"/>
      <c r="U314" s="531"/>
      <c r="V314" s="292" t="s">
        <v>55</v>
      </c>
      <c r="W314" s="424"/>
      <c r="X314" s="424"/>
      <c r="Y314" s="424"/>
    </row>
    <row r="315" spans="1:26" x14ac:dyDescent="0.2">
      <c r="A315" s="248" t="s">
        <v>54</v>
      </c>
      <c r="B315" s="314">
        <v>1</v>
      </c>
      <c r="C315" s="251">
        <v>2</v>
      </c>
      <c r="D315" s="251">
        <v>3</v>
      </c>
      <c r="E315" s="251">
        <v>4</v>
      </c>
      <c r="F315" s="251">
        <v>5</v>
      </c>
      <c r="G315" s="251">
        <v>6</v>
      </c>
      <c r="H315" s="251">
        <v>7</v>
      </c>
      <c r="I315" s="251">
        <v>8</v>
      </c>
      <c r="J315" s="314">
        <v>1</v>
      </c>
      <c r="K315" s="251">
        <v>2</v>
      </c>
      <c r="L315" s="251">
        <v>3</v>
      </c>
      <c r="M315" s="371">
        <v>4</v>
      </c>
      <c r="N315" s="314">
        <v>1</v>
      </c>
      <c r="O315" s="251">
        <v>2</v>
      </c>
      <c r="P315" s="251">
        <v>3</v>
      </c>
      <c r="Q315" s="251">
        <v>4</v>
      </c>
      <c r="R315" s="251">
        <v>5</v>
      </c>
      <c r="S315" s="251">
        <v>6</v>
      </c>
      <c r="T315" s="251">
        <v>7</v>
      </c>
      <c r="U315" s="251">
        <v>8</v>
      </c>
      <c r="V315" s="291"/>
      <c r="W315" s="424"/>
      <c r="X315" s="424"/>
      <c r="Y315" s="424"/>
    </row>
    <row r="316" spans="1:26" x14ac:dyDescent="0.2">
      <c r="A316" s="248" t="s">
        <v>2</v>
      </c>
      <c r="B316" s="352">
        <v>1</v>
      </c>
      <c r="C316" s="353">
        <v>2</v>
      </c>
      <c r="D316" s="354">
        <v>3</v>
      </c>
      <c r="E316" s="355">
        <v>4</v>
      </c>
      <c r="F316" s="356">
        <v>5</v>
      </c>
      <c r="G316" s="357">
        <v>6</v>
      </c>
      <c r="H316" s="358">
        <v>7</v>
      </c>
      <c r="I316" s="376">
        <v>8</v>
      </c>
      <c r="J316" s="352">
        <v>1</v>
      </c>
      <c r="K316" s="353">
        <v>2</v>
      </c>
      <c r="L316" s="354">
        <v>3</v>
      </c>
      <c r="M316" s="355">
        <v>4</v>
      </c>
      <c r="N316" s="352">
        <v>1</v>
      </c>
      <c r="O316" s="353">
        <v>2</v>
      </c>
      <c r="P316" s="354">
        <v>3</v>
      </c>
      <c r="Q316" s="355">
        <v>4</v>
      </c>
      <c r="R316" s="356">
        <v>5</v>
      </c>
      <c r="S316" s="357">
        <v>6</v>
      </c>
      <c r="T316" s="358">
        <v>7</v>
      </c>
      <c r="U316" s="376">
        <v>8</v>
      </c>
      <c r="V316" s="226" t="s">
        <v>0</v>
      </c>
      <c r="W316" s="424"/>
      <c r="X316" s="424"/>
      <c r="Y316" s="424"/>
    </row>
    <row r="317" spans="1:26" x14ac:dyDescent="0.2">
      <c r="A317" s="252" t="s">
        <v>3</v>
      </c>
      <c r="B317" s="253">
        <v>2670</v>
      </c>
      <c r="C317" s="254">
        <v>2670</v>
      </c>
      <c r="D317" s="254">
        <v>2670</v>
      </c>
      <c r="E317" s="254">
        <v>2670</v>
      </c>
      <c r="F317" s="254">
        <v>2670</v>
      </c>
      <c r="G317" s="254">
        <v>2670</v>
      </c>
      <c r="H317" s="254">
        <v>2670</v>
      </c>
      <c r="I317" s="254">
        <v>2670</v>
      </c>
      <c r="J317" s="253">
        <v>2670</v>
      </c>
      <c r="K317" s="254">
        <v>2670</v>
      </c>
      <c r="L317" s="254">
        <v>2670</v>
      </c>
      <c r="M317" s="255">
        <v>2670</v>
      </c>
      <c r="N317" s="253">
        <v>2670</v>
      </c>
      <c r="O317" s="254">
        <v>2670</v>
      </c>
      <c r="P317" s="254">
        <v>2670</v>
      </c>
      <c r="Q317" s="254">
        <v>2670</v>
      </c>
      <c r="R317" s="254">
        <v>2670</v>
      </c>
      <c r="S317" s="254">
        <v>2670</v>
      </c>
      <c r="T317" s="254">
        <v>2670</v>
      </c>
      <c r="U317" s="254">
        <v>2670</v>
      </c>
      <c r="V317" s="256">
        <v>2670</v>
      </c>
      <c r="W317" s="424"/>
      <c r="X317" s="424"/>
      <c r="Y317" s="424"/>
    </row>
    <row r="318" spans="1:26" x14ac:dyDescent="0.2">
      <c r="A318" s="257" t="s">
        <v>6</v>
      </c>
      <c r="B318" s="258">
        <v>2650.4878048780488</v>
      </c>
      <c r="C318" s="259">
        <v>2714.848484848485</v>
      </c>
      <c r="D318" s="259">
        <v>2683.125</v>
      </c>
      <c r="E318" s="259">
        <v>2751.4285714285716</v>
      </c>
      <c r="F318" s="259">
        <v>2729.2857142857142</v>
      </c>
      <c r="G318" s="259">
        <v>2739.4285714285716</v>
      </c>
      <c r="H318" s="259">
        <v>2730.6060606060605</v>
      </c>
      <c r="I318" s="259">
        <v>2758.0487804878048</v>
      </c>
      <c r="J318" s="258">
        <v>2760.8</v>
      </c>
      <c r="K318" s="259">
        <v>2802.8571428571427</v>
      </c>
      <c r="L318" s="259">
        <v>2748.6538461538462</v>
      </c>
      <c r="M318" s="260">
        <v>2786.4705882352941</v>
      </c>
      <c r="N318" s="258">
        <v>2733.1578947368421</v>
      </c>
      <c r="O318" s="259">
        <v>2739.090909090909</v>
      </c>
      <c r="P318" s="259">
        <v>2751.212121212121</v>
      </c>
      <c r="Q318" s="259">
        <v>2712.962962962963</v>
      </c>
      <c r="R318" s="259">
        <v>2780.7407407407409</v>
      </c>
      <c r="S318" s="259">
        <v>2740.25</v>
      </c>
      <c r="T318" s="259">
        <v>2740.5405405405404</v>
      </c>
      <c r="U318" s="259">
        <v>2764.5454545454545</v>
      </c>
      <c r="V318" s="261">
        <v>2741.1757990867582</v>
      </c>
      <c r="W318" s="424"/>
      <c r="X318" s="424"/>
      <c r="Y318" s="424"/>
    </row>
    <row r="319" spans="1:26" x14ac:dyDescent="0.2">
      <c r="A319" s="248" t="s">
        <v>7</v>
      </c>
      <c r="B319" s="262">
        <v>85.365853658536579</v>
      </c>
      <c r="C319" s="263">
        <v>87.878787878787875</v>
      </c>
      <c r="D319" s="263">
        <v>87.5</v>
      </c>
      <c r="E319" s="263">
        <v>87.5</v>
      </c>
      <c r="F319" s="263">
        <v>89.285714285714292</v>
      </c>
      <c r="G319" s="263">
        <v>97.142857142857139</v>
      </c>
      <c r="H319" s="263">
        <v>96.969696969696969</v>
      </c>
      <c r="I319" s="263">
        <v>85.365853658536579</v>
      </c>
      <c r="J319" s="262">
        <v>84</v>
      </c>
      <c r="K319" s="263">
        <v>87.5</v>
      </c>
      <c r="L319" s="263">
        <v>84.615384615384613</v>
      </c>
      <c r="M319" s="264">
        <v>88.235294117647058</v>
      </c>
      <c r="N319" s="262">
        <v>94.736842105263165</v>
      </c>
      <c r="O319" s="263">
        <v>90.909090909090907</v>
      </c>
      <c r="P319" s="263">
        <v>92.424242424242422</v>
      </c>
      <c r="Q319" s="263">
        <v>83.333333333333329</v>
      </c>
      <c r="R319" s="263">
        <v>85.18518518518519</v>
      </c>
      <c r="S319" s="263">
        <v>82.5</v>
      </c>
      <c r="T319" s="263">
        <v>89.189189189189193</v>
      </c>
      <c r="U319" s="263">
        <v>81.818181818181813</v>
      </c>
      <c r="V319" s="265">
        <v>86.87214611872146</v>
      </c>
      <c r="W319" s="424"/>
      <c r="X319" s="227"/>
      <c r="Y319" s="227"/>
    </row>
    <row r="320" spans="1:26" x14ac:dyDescent="0.2">
      <c r="A320" s="248" t="s">
        <v>8</v>
      </c>
      <c r="B320" s="266">
        <v>8.4137544873908052E-2</v>
      </c>
      <c r="C320" s="267">
        <v>6.5366023828321074E-2</v>
      </c>
      <c r="D320" s="267">
        <v>6.6449501635768918E-2</v>
      </c>
      <c r="E320" s="267">
        <v>6.6993284783378709E-2</v>
      </c>
      <c r="F320" s="267">
        <v>7.1611006723832513E-2</v>
      </c>
      <c r="G320" s="267">
        <v>5.4647666945233382E-2</v>
      </c>
      <c r="H320" s="267">
        <v>5.5466203789744643E-2</v>
      </c>
      <c r="I320" s="267">
        <v>6.4384180801472402E-2</v>
      </c>
      <c r="J320" s="266">
        <v>6.779435804782194E-2</v>
      </c>
      <c r="K320" s="267">
        <v>6.9003382893863791E-2</v>
      </c>
      <c r="L320" s="267">
        <v>6.4822573242250228E-2</v>
      </c>
      <c r="M320" s="268">
        <v>6.9391935460813223E-2</v>
      </c>
      <c r="N320" s="266">
        <v>5.3411898058358054E-2</v>
      </c>
      <c r="O320" s="267">
        <v>6.2079117079497939E-2</v>
      </c>
      <c r="P320" s="267">
        <v>5.8845713868765338E-2</v>
      </c>
      <c r="Q320" s="267">
        <v>6.5121886603912077E-2</v>
      </c>
      <c r="R320" s="267">
        <v>7.1441687622447986E-2</v>
      </c>
      <c r="S320" s="267">
        <v>7.4625717856496132E-2</v>
      </c>
      <c r="T320" s="267">
        <v>6.6127918950040929E-2</v>
      </c>
      <c r="U320" s="267">
        <v>6.4196958063334683E-2</v>
      </c>
      <c r="V320" s="269">
        <v>6.739286015642422E-2</v>
      </c>
      <c r="W320" s="424"/>
      <c r="X320" s="227"/>
      <c r="Y320" s="227"/>
    </row>
    <row r="321" spans="1:30" x14ac:dyDescent="0.2">
      <c r="A321" s="257" t="s">
        <v>1</v>
      </c>
      <c r="B321" s="270">
        <f>B318/B317*100-100</f>
        <v>-0.73079382479217259</v>
      </c>
      <c r="C321" s="271">
        <f t="shared" ref="C321:E321" si="116">C318/C317*100-100</f>
        <v>1.6797185336511262</v>
      </c>
      <c r="D321" s="271">
        <f t="shared" si="116"/>
        <v>0.49157303370786565</v>
      </c>
      <c r="E321" s="271">
        <f t="shared" si="116"/>
        <v>3.0497592295345157</v>
      </c>
      <c r="F321" s="271">
        <f>F318/F317*100-100</f>
        <v>2.2204387372926675</v>
      </c>
      <c r="G321" s="271">
        <f t="shared" ref="G321:V321" si="117">G318/G317*100-100</f>
        <v>2.6003210272873361</v>
      </c>
      <c r="H321" s="271">
        <f t="shared" si="117"/>
        <v>2.2698899103393444</v>
      </c>
      <c r="I321" s="271">
        <f t="shared" si="117"/>
        <v>3.2977071343747184</v>
      </c>
      <c r="J321" s="270">
        <f t="shared" si="117"/>
        <v>3.4007490636704318</v>
      </c>
      <c r="K321" s="271">
        <f t="shared" si="117"/>
        <v>4.9759229534510325</v>
      </c>
      <c r="L321" s="271">
        <f t="shared" si="117"/>
        <v>2.9458369346009761</v>
      </c>
      <c r="M321" s="272">
        <f t="shared" si="117"/>
        <v>4.3621943159286189</v>
      </c>
      <c r="N321" s="270">
        <f t="shared" si="117"/>
        <v>2.3654642223536371</v>
      </c>
      <c r="O321" s="271">
        <f t="shared" si="117"/>
        <v>2.5876744977868498</v>
      </c>
      <c r="P321" s="271">
        <f t="shared" si="117"/>
        <v>3.0416524798547329</v>
      </c>
      <c r="Q321" s="271">
        <f t="shared" si="117"/>
        <v>1.6090997364405695</v>
      </c>
      <c r="R321" s="271">
        <f t="shared" si="117"/>
        <v>4.1475932861700642</v>
      </c>
      <c r="S321" s="271">
        <f t="shared" si="117"/>
        <v>2.6310861423221041</v>
      </c>
      <c r="T321" s="271">
        <f t="shared" si="117"/>
        <v>2.6419678105071398</v>
      </c>
      <c r="U321" s="271">
        <f t="shared" si="117"/>
        <v>3.5410282601293801</v>
      </c>
      <c r="V321" s="273">
        <f t="shared" si="117"/>
        <v>2.6657602654216532</v>
      </c>
      <c r="W321" s="347" t="s">
        <v>118</v>
      </c>
      <c r="X321" s="227"/>
      <c r="Y321" s="227"/>
    </row>
    <row r="322" spans="1:30" ht="13.5" thickBot="1" x14ac:dyDescent="0.25">
      <c r="A322" s="274" t="s">
        <v>27</v>
      </c>
      <c r="B322" s="275">
        <f>B318-B304</f>
        <v>170.71507760532131</v>
      </c>
      <c r="C322" s="276">
        <f t="shared" ref="C322:V322" si="118">C318-C304</f>
        <v>232.49554367201426</v>
      </c>
      <c r="D322" s="276">
        <f t="shared" si="118"/>
        <v>135.1658163265306</v>
      </c>
      <c r="E322" s="276">
        <f t="shared" si="118"/>
        <v>179.08482142857156</v>
      </c>
      <c r="F322" s="276">
        <f t="shared" si="118"/>
        <v>179.46753246753224</v>
      </c>
      <c r="G322" s="276">
        <f t="shared" si="118"/>
        <v>126.92857142857156</v>
      </c>
      <c r="H322" s="276">
        <f t="shared" si="118"/>
        <v>128.44389844389843</v>
      </c>
      <c r="I322" s="276">
        <f t="shared" si="118"/>
        <v>93.298780487804834</v>
      </c>
      <c r="J322" s="275">
        <f t="shared" si="118"/>
        <v>140.80000000000018</v>
      </c>
      <c r="K322" s="276">
        <f t="shared" si="118"/>
        <v>200.89285714285688</v>
      </c>
      <c r="L322" s="276">
        <f t="shared" si="118"/>
        <v>107.76098901098885</v>
      </c>
      <c r="M322" s="277">
        <f t="shared" si="118"/>
        <v>94.848966613672474</v>
      </c>
      <c r="N322" s="275">
        <f t="shared" si="118"/>
        <v>199.74326059050054</v>
      </c>
      <c r="O322" s="276">
        <f t="shared" si="118"/>
        <v>251.75757575757552</v>
      </c>
      <c r="P322" s="276">
        <f t="shared" si="118"/>
        <v>171.06506238859174</v>
      </c>
      <c r="Q322" s="276">
        <f t="shared" si="118"/>
        <v>166.86126804770902</v>
      </c>
      <c r="R322" s="276">
        <f t="shared" si="118"/>
        <v>183.7764550264551</v>
      </c>
      <c r="S322" s="276">
        <f t="shared" si="118"/>
        <v>181.98913043478251</v>
      </c>
      <c r="T322" s="276">
        <f t="shared" si="118"/>
        <v>134.15165165165172</v>
      </c>
      <c r="U322" s="276">
        <f t="shared" si="118"/>
        <v>130.197628458498</v>
      </c>
      <c r="V322" s="278">
        <f t="shared" si="118"/>
        <v>164.85433198859209</v>
      </c>
      <c r="W322" s="424"/>
      <c r="X322" s="227"/>
      <c r="Y322" s="227"/>
    </row>
    <row r="323" spans="1:30" x14ac:dyDescent="0.2">
      <c r="A323" s="279" t="s">
        <v>51</v>
      </c>
      <c r="B323" s="280">
        <v>540</v>
      </c>
      <c r="C323" s="281">
        <v>443</v>
      </c>
      <c r="D323" s="281">
        <v>671</v>
      </c>
      <c r="E323" s="281">
        <v>794</v>
      </c>
      <c r="F323" s="281">
        <v>764</v>
      </c>
      <c r="G323" s="281">
        <v>470</v>
      </c>
      <c r="H323" s="281">
        <v>452</v>
      </c>
      <c r="I323" s="281">
        <v>514</v>
      </c>
      <c r="J323" s="280">
        <v>388</v>
      </c>
      <c r="K323" s="281">
        <v>748</v>
      </c>
      <c r="L323" s="281">
        <v>682</v>
      </c>
      <c r="M323" s="282">
        <v>457</v>
      </c>
      <c r="N323" s="280">
        <v>543</v>
      </c>
      <c r="O323" s="281">
        <v>767</v>
      </c>
      <c r="P323" s="281">
        <v>904</v>
      </c>
      <c r="Q323" s="281">
        <v>788</v>
      </c>
      <c r="R323" s="281">
        <v>745</v>
      </c>
      <c r="S323" s="281">
        <v>612</v>
      </c>
      <c r="T323" s="281">
        <v>493</v>
      </c>
      <c r="U323" s="281">
        <v>293</v>
      </c>
      <c r="V323" s="283">
        <f>SUM(B323:U323)</f>
        <v>12068</v>
      </c>
      <c r="W323" s="227" t="s">
        <v>56</v>
      </c>
      <c r="X323" s="284">
        <f>V309-V323</f>
        <v>4</v>
      </c>
      <c r="Y323" s="285">
        <f>X323/V309</f>
        <v>3.3134526176275679E-4</v>
      </c>
    </row>
    <row r="324" spans="1:30" x14ac:dyDescent="0.2">
      <c r="A324" s="286" t="s">
        <v>28</v>
      </c>
      <c r="B324" s="322">
        <v>116</v>
      </c>
      <c r="C324" s="242">
        <v>115.5</v>
      </c>
      <c r="D324" s="242">
        <v>115</v>
      </c>
      <c r="E324" s="242">
        <v>114</v>
      </c>
      <c r="F324" s="242">
        <v>114.5</v>
      </c>
      <c r="G324" s="242">
        <v>113</v>
      </c>
      <c r="H324" s="242">
        <v>112.5</v>
      </c>
      <c r="I324" s="242">
        <v>112.5</v>
      </c>
      <c r="J324" s="244">
        <v>119</v>
      </c>
      <c r="K324" s="242">
        <v>117.5</v>
      </c>
      <c r="L324" s="242">
        <v>115.5</v>
      </c>
      <c r="M324" s="372">
        <v>114.5</v>
      </c>
      <c r="N324" s="244">
        <v>116.5</v>
      </c>
      <c r="O324" s="242">
        <v>116</v>
      </c>
      <c r="P324" s="242">
        <v>115.5</v>
      </c>
      <c r="Q324" s="242">
        <v>114</v>
      </c>
      <c r="R324" s="242">
        <v>113.5</v>
      </c>
      <c r="S324" s="242">
        <v>114</v>
      </c>
      <c r="T324" s="242">
        <v>112</v>
      </c>
      <c r="U324" s="242">
        <v>110.5</v>
      </c>
      <c r="V324" s="235"/>
      <c r="W324" s="227" t="s">
        <v>57</v>
      </c>
      <c r="X324" s="227">
        <v>109.46</v>
      </c>
      <c r="Y324" s="227"/>
    </row>
    <row r="325" spans="1:30" ht="13.5" thickBot="1" x14ac:dyDescent="0.25">
      <c r="A325" s="287" t="s">
        <v>26</v>
      </c>
      <c r="B325" s="374">
        <f>B324-B310</f>
        <v>5.5</v>
      </c>
      <c r="C325" s="386">
        <f t="shared" ref="C325:U325" si="119">C324-C310</f>
        <v>5</v>
      </c>
      <c r="D325" s="386">
        <f t="shared" si="119"/>
        <v>5.5</v>
      </c>
      <c r="E325" s="386">
        <f t="shared" si="119"/>
        <v>5.5</v>
      </c>
      <c r="F325" s="386">
        <f t="shared" si="119"/>
        <v>5.5</v>
      </c>
      <c r="G325" s="386">
        <f t="shared" si="119"/>
        <v>5.5</v>
      </c>
      <c r="H325" s="386">
        <f t="shared" si="119"/>
        <v>5</v>
      </c>
      <c r="I325" s="386">
        <f t="shared" si="119"/>
        <v>5.5</v>
      </c>
      <c r="J325" s="374">
        <f t="shared" si="119"/>
        <v>5.5</v>
      </c>
      <c r="K325" s="386">
        <f t="shared" si="119"/>
        <v>5</v>
      </c>
      <c r="L325" s="386">
        <f t="shared" si="119"/>
        <v>5.5</v>
      </c>
      <c r="M325" s="387">
        <f t="shared" si="119"/>
        <v>5.5</v>
      </c>
      <c r="N325" s="374">
        <f t="shared" si="119"/>
        <v>5</v>
      </c>
      <c r="O325" s="386">
        <f t="shared" si="119"/>
        <v>5</v>
      </c>
      <c r="P325" s="386">
        <f t="shared" si="119"/>
        <v>5.5</v>
      </c>
      <c r="Q325" s="386">
        <f t="shared" si="119"/>
        <v>5.5</v>
      </c>
      <c r="R325" s="386">
        <f t="shared" si="119"/>
        <v>5.5</v>
      </c>
      <c r="S325" s="386">
        <f t="shared" si="119"/>
        <v>5.5</v>
      </c>
      <c r="T325" s="386">
        <f t="shared" si="119"/>
        <v>5.5</v>
      </c>
      <c r="U325" s="386">
        <f t="shared" si="119"/>
        <v>5.5</v>
      </c>
      <c r="V325" s="236"/>
      <c r="W325" s="227" t="s">
        <v>26</v>
      </c>
      <c r="X325" s="227">
        <f>X324-X310</f>
        <v>5.2599999999999909</v>
      </c>
      <c r="Y325" s="227"/>
    </row>
    <row r="326" spans="1:30" x14ac:dyDescent="0.2">
      <c r="B326" s="239">
        <v>116</v>
      </c>
      <c r="C326" s="425">
        <v>115.5</v>
      </c>
      <c r="D326" s="425">
        <v>115</v>
      </c>
      <c r="E326" s="425">
        <v>114</v>
      </c>
      <c r="F326" s="425">
        <v>114.5</v>
      </c>
      <c r="G326" s="425">
        <v>113</v>
      </c>
      <c r="H326" s="425"/>
      <c r="I326" s="425">
        <v>112.5</v>
      </c>
      <c r="J326" s="425">
        <v>119</v>
      </c>
      <c r="K326" s="425"/>
      <c r="L326" s="425">
        <v>115.5</v>
      </c>
      <c r="M326" s="425">
        <v>114.5</v>
      </c>
      <c r="N326" s="425"/>
      <c r="O326" s="425"/>
      <c r="P326" s="425">
        <v>115.5</v>
      </c>
      <c r="Q326" s="425">
        <v>114</v>
      </c>
      <c r="R326" s="425">
        <v>113.5</v>
      </c>
      <c r="S326" s="425">
        <v>114</v>
      </c>
      <c r="T326" s="425">
        <v>112</v>
      </c>
      <c r="U326" s="425">
        <v>110.5</v>
      </c>
    </row>
    <row r="327" spans="1:30" s="449" customFormat="1" x14ac:dyDescent="0.2"/>
    <row r="328" spans="1:30" ht="13.5" thickBot="1" x14ac:dyDescent="0.25">
      <c r="B328" s="241">
        <v>115.5</v>
      </c>
      <c r="C328" s="241">
        <v>115</v>
      </c>
      <c r="D328" s="241">
        <v>114</v>
      </c>
      <c r="E328" s="241">
        <v>116</v>
      </c>
      <c r="F328" s="241">
        <v>114.5</v>
      </c>
      <c r="G328" s="241">
        <v>114.5</v>
      </c>
      <c r="H328" s="241">
        <v>118.5</v>
      </c>
      <c r="I328" s="241">
        <v>116.5</v>
      </c>
      <c r="J328" s="241">
        <v>114.5</v>
      </c>
      <c r="K328" s="241">
        <v>115.5</v>
      </c>
      <c r="L328" s="241">
        <v>113</v>
      </c>
      <c r="M328" s="241">
        <v>112.5</v>
      </c>
      <c r="N328" s="241">
        <v>116.5</v>
      </c>
      <c r="O328" s="241">
        <v>116</v>
      </c>
      <c r="P328" s="241">
        <v>115.5</v>
      </c>
      <c r="Q328" s="241">
        <v>114</v>
      </c>
      <c r="R328" s="241">
        <v>114</v>
      </c>
      <c r="S328" s="241">
        <v>112.5</v>
      </c>
      <c r="T328" s="241"/>
      <c r="U328" s="241"/>
    </row>
    <row r="329" spans="1:30" s="426" customFormat="1" ht="15.75" thickBot="1" x14ac:dyDescent="0.25">
      <c r="A329" s="546" t="s">
        <v>53</v>
      </c>
      <c r="B329" s="547"/>
      <c r="C329" s="547"/>
      <c r="D329" s="547"/>
      <c r="E329" s="547"/>
      <c r="F329" s="547"/>
      <c r="G329" s="547"/>
      <c r="H329" s="547"/>
      <c r="I329" s="547"/>
      <c r="J329" s="548"/>
      <c r="K329" s="549" t="s">
        <v>75</v>
      </c>
      <c r="L329" s="550"/>
      <c r="M329" s="550"/>
      <c r="N329" s="550"/>
      <c r="O329" s="550"/>
      <c r="P329" s="550"/>
      <c r="Q329" s="550"/>
      <c r="R329" s="550"/>
      <c r="S329" s="550"/>
      <c r="T329" s="551"/>
      <c r="U329" s="552" t="s">
        <v>63</v>
      </c>
      <c r="V329" s="553"/>
      <c r="W329" s="553"/>
      <c r="X329" s="553"/>
      <c r="Y329" s="553"/>
      <c r="Z329" s="553"/>
      <c r="AA329" s="553"/>
      <c r="AB329" s="553"/>
      <c r="AC329" s="553"/>
      <c r="AD329" s="554"/>
    </row>
    <row r="330" spans="1:30" s="426" customFormat="1" ht="15" x14ac:dyDescent="0.2">
      <c r="A330" s="427"/>
      <c r="B330" s="428" t="s">
        <v>54</v>
      </c>
      <c r="C330" s="428" t="s">
        <v>51</v>
      </c>
      <c r="D330" s="428" t="s">
        <v>90</v>
      </c>
      <c r="E330" s="428" t="s">
        <v>119</v>
      </c>
      <c r="F330" s="428" t="s">
        <v>120</v>
      </c>
      <c r="G330" s="428" t="s">
        <v>121</v>
      </c>
      <c r="H330" s="428" t="s">
        <v>122</v>
      </c>
      <c r="I330" s="428" t="s">
        <v>89</v>
      </c>
      <c r="J330" s="429" t="s">
        <v>123</v>
      </c>
      <c r="K330" s="427"/>
      <c r="L330" s="428" t="s">
        <v>54</v>
      </c>
      <c r="M330" s="428" t="s">
        <v>51</v>
      </c>
      <c r="N330" s="428" t="s">
        <v>90</v>
      </c>
      <c r="O330" s="428" t="s">
        <v>119</v>
      </c>
      <c r="P330" s="428" t="s">
        <v>120</v>
      </c>
      <c r="Q330" s="428" t="s">
        <v>121</v>
      </c>
      <c r="R330" s="428" t="s">
        <v>122</v>
      </c>
      <c r="S330" s="428" t="s">
        <v>89</v>
      </c>
      <c r="T330" s="429" t="s">
        <v>123</v>
      </c>
      <c r="U330" s="427"/>
      <c r="V330" s="428" t="s">
        <v>54</v>
      </c>
      <c r="W330" s="428" t="s">
        <v>51</v>
      </c>
      <c r="X330" s="428" t="s">
        <v>90</v>
      </c>
      <c r="Y330" s="428" t="s">
        <v>119</v>
      </c>
      <c r="Z330" s="428" t="s">
        <v>120</v>
      </c>
      <c r="AA330" s="428" t="s">
        <v>121</v>
      </c>
      <c r="AB330" s="428" t="s">
        <v>122</v>
      </c>
      <c r="AC330" s="428" t="s">
        <v>89</v>
      </c>
      <c r="AD330" s="429" t="s">
        <v>123</v>
      </c>
    </row>
    <row r="331" spans="1:30" s="426" customFormat="1" ht="15" x14ac:dyDescent="0.2">
      <c r="A331" s="532">
        <v>1</v>
      </c>
      <c r="B331" s="430">
        <v>1</v>
      </c>
      <c r="C331" s="430">
        <v>320</v>
      </c>
      <c r="D331" s="430">
        <v>116</v>
      </c>
      <c r="E331" s="430" t="s">
        <v>124</v>
      </c>
      <c r="F331" s="535">
        <f>C331+C332</f>
        <v>760</v>
      </c>
      <c r="G331" s="535">
        <v>115.5</v>
      </c>
      <c r="H331" s="535">
        <v>65</v>
      </c>
      <c r="I331" s="535">
        <v>1</v>
      </c>
      <c r="J331" s="538"/>
      <c r="K331" s="555">
        <v>1</v>
      </c>
      <c r="L331" s="430">
        <v>1</v>
      </c>
      <c r="M331" s="430">
        <v>387</v>
      </c>
      <c r="N331" s="430">
        <v>119</v>
      </c>
      <c r="O331" s="430" t="s">
        <v>127</v>
      </c>
      <c r="P331" s="535">
        <f>M331+M332</f>
        <v>760</v>
      </c>
      <c r="Q331" s="556">
        <v>118.5</v>
      </c>
      <c r="R331" s="556">
        <v>65</v>
      </c>
      <c r="S331" s="556">
        <v>2</v>
      </c>
      <c r="T331" s="538"/>
      <c r="U331" s="532">
        <v>1</v>
      </c>
      <c r="V331" s="430">
        <v>1</v>
      </c>
      <c r="W331" s="430">
        <v>543</v>
      </c>
      <c r="X331" s="430">
        <v>116.5</v>
      </c>
      <c r="Y331" s="430" t="s">
        <v>127</v>
      </c>
      <c r="Z331" s="535">
        <f>W331+W332</f>
        <v>760</v>
      </c>
      <c r="AA331" s="535">
        <v>116.5</v>
      </c>
      <c r="AB331" s="535">
        <v>65</v>
      </c>
      <c r="AC331" s="535">
        <v>1</v>
      </c>
      <c r="AD331" s="538"/>
    </row>
    <row r="332" spans="1:30" s="426" customFormat="1" ht="15" x14ac:dyDescent="0.2">
      <c r="A332" s="541"/>
      <c r="B332" s="430">
        <v>3</v>
      </c>
      <c r="C332" s="430">
        <v>440</v>
      </c>
      <c r="D332" s="430">
        <v>115</v>
      </c>
      <c r="E332" s="430" t="s">
        <v>124</v>
      </c>
      <c r="F332" s="542"/>
      <c r="G332" s="542"/>
      <c r="H332" s="542"/>
      <c r="I332" s="542"/>
      <c r="J332" s="545"/>
      <c r="K332" s="555"/>
      <c r="L332" s="430">
        <v>2</v>
      </c>
      <c r="M332" s="430">
        <v>373</v>
      </c>
      <c r="N332" s="430">
        <v>117.5</v>
      </c>
      <c r="O332" s="430" t="s">
        <v>128</v>
      </c>
      <c r="P332" s="542"/>
      <c r="Q332" s="556"/>
      <c r="R332" s="556"/>
      <c r="S332" s="556"/>
      <c r="T332" s="545"/>
      <c r="U332" s="541"/>
      <c r="V332" s="430">
        <v>2</v>
      </c>
      <c r="W332" s="430">
        <v>217</v>
      </c>
      <c r="X332" s="430">
        <v>116</v>
      </c>
      <c r="Y332" s="430" t="s">
        <v>128</v>
      </c>
      <c r="Z332" s="542"/>
      <c r="AA332" s="542"/>
      <c r="AB332" s="542"/>
      <c r="AC332" s="542"/>
      <c r="AD332" s="545"/>
    </row>
    <row r="333" spans="1:30" s="426" customFormat="1" ht="15" x14ac:dyDescent="0.2">
      <c r="A333" s="532">
        <v>2</v>
      </c>
      <c r="B333" s="430">
        <v>2</v>
      </c>
      <c r="C333" s="430">
        <v>443</v>
      </c>
      <c r="D333" s="430">
        <v>115.5</v>
      </c>
      <c r="E333" s="430" t="s">
        <v>127</v>
      </c>
      <c r="F333" s="535">
        <f>C333+C334+C335</f>
        <v>760</v>
      </c>
      <c r="G333" s="535">
        <v>115</v>
      </c>
      <c r="H333" s="535">
        <v>65</v>
      </c>
      <c r="I333" s="535">
        <v>1</v>
      </c>
      <c r="J333" s="538"/>
      <c r="K333" s="533">
        <v>2</v>
      </c>
      <c r="L333" s="430">
        <v>2</v>
      </c>
      <c r="M333" s="430">
        <v>375</v>
      </c>
      <c r="N333" s="430">
        <v>117.5</v>
      </c>
      <c r="O333" s="430" t="s">
        <v>124</v>
      </c>
      <c r="P333" s="556">
        <f>M333+M334</f>
        <v>760</v>
      </c>
      <c r="Q333" s="535">
        <v>116.5</v>
      </c>
      <c r="R333" s="535">
        <v>65</v>
      </c>
      <c r="S333" s="535">
        <v>2</v>
      </c>
      <c r="T333" s="538"/>
      <c r="U333" s="532">
        <v>2</v>
      </c>
      <c r="V333" s="430">
        <v>2</v>
      </c>
      <c r="W333" s="430">
        <v>550</v>
      </c>
      <c r="X333" s="430">
        <v>116</v>
      </c>
      <c r="Y333" s="430" t="s">
        <v>124</v>
      </c>
      <c r="Z333" s="556">
        <f>W333+W334</f>
        <v>760</v>
      </c>
      <c r="AA333" s="556">
        <v>116</v>
      </c>
      <c r="AB333" s="556">
        <v>65</v>
      </c>
      <c r="AC333" s="556" t="s">
        <v>126</v>
      </c>
      <c r="AD333" s="557"/>
    </row>
    <row r="334" spans="1:30" s="426" customFormat="1" ht="15" x14ac:dyDescent="0.2">
      <c r="A334" s="533"/>
      <c r="B334" s="430">
        <v>3</v>
      </c>
      <c r="C334" s="430">
        <v>230</v>
      </c>
      <c r="D334" s="430">
        <v>115</v>
      </c>
      <c r="E334" s="430" t="s">
        <v>125</v>
      </c>
      <c r="F334" s="536"/>
      <c r="G334" s="536"/>
      <c r="H334" s="536"/>
      <c r="I334" s="536"/>
      <c r="J334" s="539"/>
      <c r="K334" s="541"/>
      <c r="L334" s="430">
        <v>3</v>
      </c>
      <c r="M334" s="430">
        <v>385</v>
      </c>
      <c r="N334" s="430">
        <v>115.5</v>
      </c>
      <c r="O334" s="430" t="s">
        <v>125</v>
      </c>
      <c r="P334" s="556"/>
      <c r="Q334" s="542"/>
      <c r="R334" s="542"/>
      <c r="S334" s="542"/>
      <c r="T334" s="545"/>
      <c r="U334" s="541"/>
      <c r="V334" s="430">
        <v>3</v>
      </c>
      <c r="W334" s="430">
        <v>210</v>
      </c>
      <c r="X334" s="430">
        <v>115.5</v>
      </c>
      <c r="Y334" s="430" t="s">
        <v>128</v>
      </c>
      <c r="Z334" s="556"/>
      <c r="AA334" s="556"/>
      <c r="AB334" s="556"/>
      <c r="AC334" s="556"/>
      <c r="AD334" s="557"/>
    </row>
    <row r="335" spans="1:30" s="426" customFormat="1" ht="15" x14ac:dyDescent="0.2">
      <c r="A335" s="541"/>
      <c r="B335" s="430">
        <v>4</v>
      </c>
      <c r="C335" s="430">
        <v>87</v>
      </c>
      <c r="D335" s="430">
        <v>114</v>
      </c>
      <c r="E335" s="430" t="s">
        <v>128</v>
      </c>
      <c r="F335" s="536"/>
      <c r="G335" s="542"/>
      <c r="H335" s="542"/>
      <c r="I335" s="542"/>
      <c r="J335" s="545"/>
      <c r="K335" s="532">
        <v>3</v>
      </c>
      <c r="L335" s="430">
        <v>3</v>
      </c>
      <c r="M335" s="430">
        <v>77</v>
      </c>
      <c r="N335" s="430">
        <v>115.5</v>
      </c>
      <c r="O335" s="430" t="s">
        <v>125</v>
      </c>
      <c r="P335" s="535">
        <f>M335+M336+M337</f>
        <v>760</v>
      </c>
      <c r="Q335" s="535">
        <v>114.5</v>
      </c>
      <c r="R335" s="535">
        <v>65</v>
      </c>
      <c r="S335" s="535">
        <v>3</v>
      </c>
      <c r="T335" s="538"/>
      <c r="U335" s="532">
        <v>3</v>
      </c>
      <c r="V335" s="430">
        <v>3</v>
      </c>
      <c r="W335" s="430">
        <v>694</v>
      </c>
      <c r="X335" s="430">
        <v>115.5</v>
      </c>
      <c r="Y335" s="430" t="s">
        <v>124</v>
      </c>
      <c r="Z335" s="536">
        <f>W335+W336</f>
        <v>761</v>
      </c>
      <c r="AA335" s="535">
        <v>115.5</v>
      </c>
      <c r="AB335" s="535">
        <v>65</v>
      </c>
      <c r="AC335" s="535">
        <v>2</v>
      </c>
      <c r="AD335" s="538"/>
    </row>
    <row r="336" spans="1:30" s="426" customFormat="1" ht="15" x14ac:dyDescent="0.2">
      <c r="A336" s="532">
        <v>3</v>
      </c>
      <c r="B336" s="430">
        <v>4</v>
      </c>
      <c r="C336" s="430">
        <v>707</v>
      </c>
      <c r="D336" s="430">
        <v>114</v>
      </c>
      <c r="E336" s="431" t="s">
        <v>124</v>
      </c>
      <c r="F336" s="535">
        <f>C336+C337</f>
        <v>760</v>
      </c>
      <c r="G336" s="535">
        <v>114</v>
      </c>
      <c r="H336" s="535">
        <v>65</v>
      </c>
      <c r="I336" s="535">
        <v>2</v>
      </c>
      <c r="J336" s="538"/>
      <c r="K336" s="533"/>
      <c r="L336" s="430">
        <v>4</v>
      </c>
      <c r="M336" s="430">
        <v>457</v>
      </c>
      <c r="N336" s="430">
        <v>114.5</v>
      </c>
      <c r="O336" s="430" t="s">
        <v>127</v>
      </c>
      <c r="P336" s="536"/>
      <c r="Q336" s="536"/>
      <c r="R336" s="536"/>
      <c r="S336" s="536"/>
      <c r="T336" s="539"/>
      <c r="U336" s="541"/>
      <c r="V336" s="430">
        <v>5</v>
      </c>
      <c r="W336" s="430">
        <v>67</v>
      </c>
      <c r="X336" s="430">
        <v>114</v>
      </c>
      <c r="Y336" s="431" t="s">
        <v>125</v>
      </c>
      <c r="Z336" s="542"/>
      <c r="AA336" s="542"/>
      <c r="AB336" s="542"/>
      <c r="AC336" s="542"/>
      <c r="AD336" s="545"/>
    </row>
    <row r="337" spans="1:30" s="426" customFormat="1" ht="15" x14ac:dyDescent="0.2">
      <c r="A337" s="541"/>
      <c r="B337" s="430">
        <v>5</v>
      </c>
      <c r="C337" s="430">
        <v>53</v>
      </c>
      <c r="D337" s="430">
        <v>114.5</v>
      </c>
      <c r="E337" s="431" t="s">
        <v>125</v>
      </c>
      <c r="F337" s="542"/>
      <c r="G337" s="542"/>
      <c r="H337" s="542"/>
      <c r="I337" s="542"/>
      <c r="J337" s="545"/>
      <c r="K337" s="541"/>
      <c r="L337" s="430" t="s">
        <v>129</v>
      </c>
      <c r="M337" s="430">
        <v>226</v>
      </c>
      <c r="N337" s="430">
        <v>114</v>
      </c>
      <c r="O337" s="430" t="s">
        <v>125</v>
      </c>
      <c r="P337" s="542"/>
      <c r="Q337" s="542"/>
      <c r="R337" s="542"/>
      <c r="S337" s="542"/>
      <c r="T337" s="545"/>
      <c r="U337" s="432" t="s">
        <v>130</v>
      </c>
      <c r="V337" s="430">
        <v>4</v>
      </c>
      <c r="W337" s="430">
        <v>220</v>
      </c>
      <c r="X337" s="430">
        <v>114</v>
      </c>
      <c r="Y337" s="431" t="s">
        <v>128</v>
      </c>
      <c r="Z337" s="433">
        <v>220</v>
      </c>
      <c r="AA337" s="433">
        <v>114</v>
      </c>
      <c r="AB337" s="433">
        <v>16</v>
      </c>
      <c r="AC337" s="433">
        <v>1</v>
      </c>
      <c r="AD337" s="434"/>
    </row>
    <row r="338" spans="1:30" s="426" customFormat="1" ht="15" x14ac:dyDescent="0.2">
      <c r="A338" s="435" t="s">
        <v>130</v>
      </c>
      <c r="B338" s="430">
        <v>1</v>
      </c>
      <c r="C338" s="430">
        <v>220</v>
      </c>
      <c r="D338" s="430">
        <v>116</v>
      </c>
      <c r="E338" s="430" t="s">
        <v>128</v>
      </c>
      <c r="F338" s="430">
        <v>220</v>
      </c>
      <c r="G338" s="430">
        <v>116</v>
      </c>
      <c r="H338" s="430">
        <v>16</v>
      </c>
      <c r="I338" s="430">
        <v>1</v>
      </c>
      <c r="J338" s="436"/>
      <c r="K338" s="432" t="s">
        <v>130</v>
      </c>
      <c r="L338" s="430">
        <v>3</v>
      </c>
      <c r="M338" s="430">
        <v>220</v>
      </c>
      <c r="N338" s="430">
        <v>115.5</v>
      </c>
      <c r="O338" s="430" t="s">
        <v>128</v>
      </c>
      <c r="P338" s="433">
        <v>220</v>
      </c>
      <c r="Q338" s="437">
        <v>115.5</v>
      </c>
      <c r="R338" s="437">
        <v>16</v>
      </c>
      <c r="S338" s="437">
        <v>1</v>
      </c>
      <c r="T338" s="436"/>
      <c r="U338" s="532">
        <v>5</v>
      </c>
      <c r="V338" s="430">
        <v>4</v>
      </c>
      <c r="W338" s="430">
        <v>568</v>
      </c>
      <c r="X338" s="430">
        <v>114</v>
      </c>
      <c r="Y338" s="431" t="s">
        <v>124</v>
      </c>
      <c r="Z338" s="556">
        <f>W338+W339</f>
        <v>761</v>
      </c>
      <c r="AA338" s="556">
        <v>114</v>
      </c>
      <c r="AB338" s="556">
        <v>65</v>
      </c>
      <c r="AC338" s="556">
        <v>3</v>
      </c>
      <c r="AD338" s="557"/>
    </row>
    <row r="339" spans="1:30" s="426" customFormat="1" ht="15" x14ac:dyDescent="0.2">
      <c r="A339" s="532">
        <v>5</v>
      </c>
      <c r="B339" s="430">
        <v>5</v>
      </c>
      <c r="C339" s="430">
        <v>711</v>
      </c>
      <c r="D339" s="430">
        <v>114.5</v>
      </c>
      <c r="E339" s="431" t="s">
        <v>124</v>
      </c>
      <c r="F339" s="535">
        <f>C339+C340</f>
        <v>760</v>
      </c>
      <c r="G339" s="535">
        <v>114.5</v>
      </c>
      <c r="H339" s="535">
        <v>65</v>
      </c>
      <c r="I339" s="535">
        <v>2</v>
      </c>
      <c r="J339" s="538"/>
      <c r="K339" s="532">
        <v>5</v>
      </c>
      <c r="L339" s="430" t="s">
        <v>129</v>
      </c>
      <c r="M339" s="430">
        <v>385</v>
      </c>
      <c r="N339" s="430">
        <v>114</v>
      </c>
      <c r="O339" s="430" t="s">
        <v>124</v>
      </c>
      <c r="P339" s="535">
        <f>M339+M340</f>
        <v>760</v>
      </c>
      <c r="Q339" s="535">
        <v>113</v>
      </c>
      <c r="R339" s="535">
        <v>65</v>
      </c>
      <c r="S339" s="535">
        <v>3</v>
      </c>
      <c r="T339" s="538"/>
      <c r="U339" s="541"/>
      <c r="V339" s="430">
        <v>5</v>
      </c>
      <c r="W339" s="430">
        <v>193</v>
      </c>
      <c r="X339" s="430">
        <v>114</v>
      </c>
      <c r="Y339" s="430" t="s">
        <v>128</v>
      </c>
      <c r="Z339" s="556"/>
      <c r="AA339" s="556"/>
      <c r="AB339" s="556"/>
      <c r="AC339" s="556"/>
      <c r="AD339" s="557"/>
    </row>
    <row r="340" spans="1:30" s="426" customFormat="1" ht="15" x14ac:dyDescent="0.2">
      <c r="A340" s="541"/>
      <c r="B340" s="430">
        <v>6</v>
      </c>
      <c r="C340" s="430">
        <v>49</v>
      </c>
      <c r="D340" s="430">
        <v>113</v>
      </c>
      <c r="E340" s="431" t="s">
        <v>128</v>
      </c>
      <c r="F340" s="542"/>
      <c r="G340" s="542"/>
      <c r="H340" s="542"/>
      <c r="I340" s="542"/>
      <c r="J340" s="545"/>
      <c r="K340" s="541"/>
      <c r="L340" s="430" t="s">
        <v>131</v>
      </c>
      <c r="M340" s="430">
        <v>375</v>
      </c>
      <c r="N340" s="430">
        <v>112</v>
      </c>
      <c r="O340" s="430" t="s">
        <v>124</v>
      </c>
      <c r="P340" s="542"/>
      <c r="Q340" s="542"/>
      <c r="R340" s="542"/>
      <c r="S340" s="542"/>
      <c r="T340" s="545"/>
      <c r="U340" s="532">
        <v>6</v>
      </c>
      <c r="V340" s="430">
        <v>5</v>
      </c>
      <c r="W340" s="430">
        <v>485</v>
      </c>
      <c r="X340" s="430">
        <v>113.5</v>
      </c>
      <c r="Y340" s="430" t="s">
        <v>124</v>
      </c>
      <c r="Z340" s="535">
        <f>W340+W341+W342</f>
        <v>761</v>
      </c>
      <c r="AA340" s="535">
        <v>112.5</v>
      </c>
      <c r="AB340" s="535">
        <v>65</v>
      </c>
      <c r="AC340" s="535">
        <v>3</v>
      </c>
      <c r="AD340" s="444"/>
    </row>
    <row r="341" spans="1:30" s="426" customFormat="1" ht="15" x14ac:dyDescent="0.2">
      <c r="A341" s="532">
        <v>6</v>
      </c>
      <c r="B341" s="430">
        <v>6</v>
      </c>
      <c r="C341" s="430">
        <v>421</v>
      </c>
      <c r="D341" s="430">
        <v>113</v>
      </c>
      <c r="E341" s="431" t="s">
        <v>124</v>
      </c>
      <c r="F341" s="535">
        <f>C341+C342</f>
        <v>761</v>
      </c>
      <c r="G341" s="535"/>
      <c r="H341" s="535">
        <v>65</v>
      </c>
      <c r="I341" s="535">
        <v>3</v>
      </c>
      <c r="J341" s="538"/>
      <c r="K341" s="532">
        <v>6</v>
      </c>
      <c r="L341" s="430" t="s">
        <v>132</v>
      </c>
      <c r="M341" s="430">
        <v>135</v>
      </c>
      <c r="N341" s="430">
        <v>110.5</v>
      </c>
      <c r="O341" s="430" t="s">
        <v>128</v>
      </c>
      <c r="P341" s="535">
        <f>M341+M342+M343</f>
        <v>761</v>
      </c>
      <c r="Q341" s="535">
        <v>112.5</v>
      </c>
      <c r="R341" s="535">
        <v>65</v>
      </c>
      <c r="S341" s="535">
        <v>3</v>
      </c>
      <c r="T341" s="538"/>
      <c r="U341" s="533"/>
      <c r="V341" s="437">
        <v>8</v>
      </c>
      <c r="W341" s="437">
        <v>158</v>
      </c>
      <c r="X341" s="437">
        <v>110.5</v>
      </c>
      <c r="Y341" s="437" t="s">
        <v>125</v>
      </c>
      <c r="Z341" s="536"/>
      <c r="AA341" s="536"/>
      <c r="AB341" s="536"/>
      <c r="AC341" s="536"/>
      <c r="AD341" s="445"/>
    </row>
    <row r="342" spans="1:30" s="426" customFormat="1" ht="15.75" thickBot="1" x14ac:dyDescent="0.25">
      <c r="A342" s="534"/>
      <c r="B342" s="438">
        <v>7</v>
      </c>
      <c r="C342" s="438">
        <v>340</v>
      </c>
      <c r="D342" s="438">
        <v>112.5</v>
      </c>
      <c r="E342" s="439" t="s">
        <v>124</v>
      </c>
      <c r="F342" s="537"/>
      <c r="G342" s="537"/>
      <c r="H342" s="537"/>
      <c r="I342" s="537"/>
      <c r="J342" s="540"/>
      <c r="K342" s="533"/>
      <c r="L342" s="430" t="s">
        <v>133</v>
      </c>
      <c r="M342" s="430">
        <v>112</v>
      </c>
      <c r="N342" s="430">
        <v>112.5</v>
      </c>
      <c r="O342" s="430" t="s">
        <v>125</v>
      </c>
      <c r="P342" s="536"/>
      <c r="Q342" s="536"/>
      <c r="R342" s="536"/>
      <c r="S342" s="536"/>
      <c r="T342" s="539"/>
      <c r="U342" s="534"/>
      <c r="V342" s="438">
        <v>7</v>
      </c>
      <c r="W342" s="438">
        <v>118</v>
      </c>
      <c r="X342" s="438">
        <v>112</v>
      </c>
      <c r="Y342" s="438" t="s">
        <v>125</v>
      </c>
      <c r="Z342" s="537"/>
      <c r="AA342" s="537"/>
      <c r="AB342" s="537"/>
      <c r="AC342" s="537"/>
      <c r="AD342" s="446"/>
    </row>
    <row r="343" spans="1:30" s="426" customFormat="1" ht="15.75" thickBot="1" x14ac:dyDescent="0.25">
      <c r="A343" s="440"/>
      <c r="B343" s="440"/>
      <c r="C343" s="440"/>
      <c r="D343" s="440"/>
      <c r="E343" s="440"/>
      <c r="F343" s="440">
        <f>SUM(F331:F342)</f>
        <v>4021</v>
      </c>
      <c r="G343" s="440"/>
      <c r="H343" s="440">
        <f>SUM(H331:H342)</f>
        <v>341</v>
      </c>
      <c r="I343" s="440"/>
      <c r="J343" s="440"/>
      <c r="K343" s="534"/>
      <c r="L343" s="438" t="s">
        <v>134</v>
      </c>
      <c r="M343" s="438">
        <v>514</v>
      </c>
      <c r="N343" s="438">
        <v>112.5</v>
      </c>
      <c r="O343" s="439" t="s">
        <v>127</v>
      </c>
      <c r="P343" s="537"/>
      <c r="Q343" s="537"/>
      <c r="R343" s="537"/>
      <c r="S343" s="537"/>
      <c r="T343" s="540"/>
      <c r="U343" s="440"/>
      <c r="V343" s="440"/>
      <c r="W343" s="440"/>
      <c r="X343" s="440"/>
      <c r="Y343" s="440"/>
      <c r="Z343" s="440">
        <f>SUM(Z331:Z342)</f>
        <v>4023</v>
      </c>
      <c r="AA343" s="440"/>
      <c r="AB343" s="440">
        <f>SUM(AB331:AB342)</f>
        <v>341</v>
      </c>
      <c r="AC343" s="440"/>
      <c r="AD343" s="440"/>
    </row>
    <row r="344" spans="1:30" s="426" customFormat="1" ht="15" x14ac:dyDescent="0.2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0"/>
      <c r="L344" s="440"/>
      <c r="M344" s="440"/>
      <c r="N344" s="440"/>
      <c r="O344" s="440"/>
      <c r="P344" s="440">
        <f>SUM(P331:P343)</f>
        <v>4021</v>
      </c>
      <c r="Q344" s="440"/>
      <c r="R344" s="440">
        <f>SUM(R331:R343)</f>
        <v>341</v>
      </c>
      <c r="S344" s="440"/>
      <c r="T344" s="440"/>
      <c r="U344" s="441"/>
      <c r="V344" s="441"/>
      <c r="W344" s="441"/>
      <c r="X344" s="441"/>
      <c r="Y344" s="441"/>
      <c r="Z344" s="441"/>
      <c r="AA344" s="441"/>
      <c r="AB344" s="441"/>
      <c r="AC344" s="441"/>
      <c r="AD344" s="441"/>
    </row>
    <row r="345" spans="1:30" s="470" customFormat="1" ht="15" x14ac:dyDescent="0.2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0"/>
      <c r="L345" s="440"/>
      <c r="M345" s="440"/>
      <c r="N345" s="440"/>
      <c r="O345" s="440"/>
      <c r="P345" s="440"/>
      <c r="Q345" s="440"/>
      <c r="R345" s="440"/>
      <c r="S345" s="440"/>
      <c r="T345" s="440"/>
      <c r="U345" s="441"/>
      <c r="V345" s="441"/>
      <c r="W345" s="441"/>
      <c r="X345" s="441"/>
      <c r="Y345" s="441"/>
      <c r="Z345" s="441"/>
      <c r="AA345" s="441"/>
      <c r="AB345" s="441"/>
      <c r="AC345" s="441"/>
      <c r="AD345" s="441"/>
    </row>
    <row r="346" spans="1:30" s="470" customFormat="1" ht="15.75" thickBot="1" x14ac:dyDescent="0.25">
      <c r="A346" s="441"/>
      <c r="B346" s="241">
        <v>115.5</v>
      </c>
      <c r="C346" s="241">
        <v>115</v>
      </c>
      <c r="D346" s="241">
        <v>114</v>
      </c>
      <c r="E346" s="241">
        <v>116</v>
      </c>
      <c r="F346" s="241">
        <v>114.5</v>
      </c>
      <c r="G346" s="241">
        <v>114.5</v>
      </c>
      <c r="H346" s="241">
        <v>118.5</v>
      </c>
      <c r="I346" s="241">
        <v>116.5</v>
      </c>
      <c r="J346" s="241">
        <v>114.5</v>
      </c>
      <c r="K346" s="241">
        <v>115.5</v>
      </c>
      <c r="L346" s="241">
        <v>113</v>
      </c>
      <c r="M346" s="241">
        <v>112.5</v>
      </c>
      <c r="N346" s="241">
        <v>116.5</v>
      </c>
      <c r="O346" s="241">
        <v>116</v>
      </c>
      <c r="P346" s="241">
        <v>115.5</v>
      </c>
      <c r="Q346" s="241">
        <v>114</v>
      </c>
      <c r="R346" s="241">
        <v>114</v>
      </c>
      <c r="S346" s="241">
        <v>112.5</v>
      </c>
      <c r="T346" s="440"/>
      <c r="U346" s="441"/>
      <c r="V346" s="441"/>
      <c r="W346" s="441"/>
      <c r="X346" s="441"/>
      <c r="Y346" s="441"/>
      <c r="Z346" s="441"/>
      <c r="AA346" s="441"/>
      <c r="AB346" s="441"/>
      <c r="AC346" s="441"/>
      <c r="AD346" s="441"/>
    </row>
    <row r="347" spans="1:30" ht="13.5" thickBot="1" x14ac:dyDescent="0.25">
      <c r="A347" s="247" t="s">
        <v>136</v>
      </c>
      <c r="B347" s="529" t="s">
        <v>53</v>
      </c>
      <c r="C347" s="530"/>
      <c r="D347" s="530"/>
      <c r="E347" s="530"/>
      <c r="F347" s="530"/>
      <c r="G347" s="531"/>
      <c r="H347" s="529" t="s">
        <v>75</v>
      </c>
      <c r="I347" s="530"/>
      <c r="J347" s="530"/>
      <c r="K347" s="530"/>
      <c r="L347" s="530"/>
      <c r="M347" s="531"/>
      <c r="N347" s="529" t="s">
        <v>63</v>
      </c>
      <c r="O347" s="530"/>
      <c r="P347" s="530"/>
      <c r="Q347" s="530"/>
      <c r="R347" s="530"/>
      <c r="S347" s="531"/>
      <c r="T347" s="292" t="s">
        <v>55</v>
      </c>
      <c r="U347" s="449"/>
      <c r="V347" s="449"/>
    </row>
    <row r="348" spans="1:30" x14ac:dyDescent="0.2">
      <c r="A348" s="248" t="s">
        <v>54</v>
      </c>
      <c r="B348" s="314">
        <v>1</v>
      </c>
      <c r="C348" s="251">
        <v>2</v>
      </c>
      <c r="D348" s="251">
        <v>3</v>
      </c>
      <c r="E348" s="251">
        <v>4</v>
      </c>
      <c r="F348" s="251">
        <v>5</v>
      </c>
      <c r="G348" s="251">
        <v>6</v>
      </c>
      <c r="H348" s="314">
        <v>1</v>
      </c>
      <c r="I348" s="251">
        <v>2</v>
      </c>
      <c r="J348" s="251">
        <v>3</v>
      </c>
      <c r="K348" s="251">
        <v>4</v>
      </c>
      <c r="L348" s="251">
        <v>5</v>
      </c>
      <c r="M348" s="251">
        <v>6</v>
      </c>
      <c r="N348" s="314">
        <v>1</v>
      </c>
      <c r="O348" s="251">
        <v>2</v>
      </c>
      <c r="P348" s="251">
        <v>3</v>
      </c>
      <c r="Q348" s="251">
        <v>4</v>
      </c>
      <c r="R348" s="251">
        <v>5</v>
      </c>
      <c r="S348" s="251">
        <v>6</v>
      </c>
      <c r="T348" s="291"/>
      <c r="U348" s="449"/>
      <c r="V348" s="449"/>
    </row>
    <row r="349" spans="1:30" x14ac:dyDescent="0.2">
      <c r="A349" s="252" t="s">
        <v>3</v>
      </c>
      <c r="B349" s="253">
        <v>2870</v>
      </c>
      <c r="C349" s="254">
        <v>2870</v>
      </c>
      <c r="D349" s="254">
        <v>2870</v>
      </c>
      <c r="E349" s="254">
        <v>2870</v>
      </c>
      <c r="F349" s="254">
        <v>2870</v>
      </c>
      <c r="G349" s="254">
        <v>2870</v>
      </c>
      <c r="H349" s="253">
        <v>2870</v>
      </c>
      <c r="I349" s="467">
        <v>2870</v>
      </c>
      <c r="J349" s="467">
        <v>2870</v>
      </c>
      <c r="K349" s="254">
        <v>2870</v>
      </c>
      <c r="L349" s="254">
        <v>2870</v>
      </c>
      <c r="M349" s="255">
        <v>2870</v>
      </c>
      <c r="N349" s="253">
        <v>2870</v>
      </c>
      <c r="O349" s="254">
        <v>2870</v>
      </c>
      <c r="P349" s="254">
        <v>2870</v>
      </c>
      <c r="Q349" s="254">
        <v>2870</v>
      </c>
      <c r="R349" s="254">
        <v>2870</v>
      </c>
      <c r="S349" s="254">
        <v>2870</v>
      </c>
      <c r="T349" s="256">
        <v>2870</v>
      </c>
      <c r="U349" s="449"/>
      <c r="V349" s="449"/>
    </row>
    <row r="350" spans="1:30" x14ac:dyDescent="0.2">
      <c r="A350" s="257" t="s">
        <v>6</v>
      </c>
      <c r="B350" s="258">
        <v>2900.5882352941176</v>
      </c>
      <c r="C350" s="259">
        <v>2916.8</v>
      </c>
      <c r="D350" s="259">
        <v>2931</v>
      </c>
      <c r="E350" s="259">
        <v>2831.875</v>
      </c>
      <c r="F350" s="259">
        <v>2970.408163265306</v>
      </c>
      <c r="G350" s="259">
        <v>3063.0232558139537</v>
      </c>
      <c r="H350" s="258">
        <v>2909.2</v>
      </c>
      <c r="I350" s="468">
        <v>2989.5348837209303</v>
      </c>
      <c r="J350" s="468">
        <v>3020</v>
      </c>
      <c r="K350" s="259">
        <v>2916.875</v>
      </c>
      <c r="L350" s="259">
        <v>3013.2653061224491</v>
      </c>
      <c r="M350" s="260">
        <v>2995.6862745098038</v>
      </c>
      <c r="N350" s="258">
        <v>2940.4166666666665</v>
      </c>
      <c r="O350" s="259">
        <v>2957.9591836734694</v>
      </c>
      <c r="P350" s="259">
        <v>2973.8775510204082</v>
      </c>
      <c r="Q350" s="259">
        <v>2879.3333333333335</v>
      </c>
      <c r="R350" s="259">
        <v>2925.4</v>
      </c>
      <c r="S350" s="259">
        <v>2998.3673469387754</v>
      </c>
      <c r="T350" s="261">
        <v>2960.0775193798449</v>
      </c>
      <c r="U350" s="449"/>
      <c r="V350" s="449"/>
    </row>
    <row r="351" spans="1:30" x14ac:dyDescent="0.2">
      <c r="A351" s="248" t="s">
        <v>7</v>
      </c>
      <c r="B351" s="262">
        <v>82.352941176470594</v>
      </c>
      <c r="C351" s="263">
        <v>88</v>
      </c>
      <c r="D351" s="263">
        <v>88</v>
      </c>
      <c r="E351" s="263">
        <v>87.5</v>
      </c>
      <c r="F351" s="263">
        <v>87.755102040816325</v>
      </c>
      <c r="G351" s="263">
        <v>90.697674418604649</v>
      </c>
      <c r="H351" s="262">
        <v>84</v>
      </c>
      <c r="I351" s="469">
        <v>93.023255813953483</v>
      </c>
      <c r="J351" s="469">
        <v>71.739130434782609</v>
      </c>
      <c r="K351" s="263">
        <v>62.5</v>
      </c>
      <c r="L351" s="263">
        <v>81.632653061224488</v>
      </c>
      <c r="M351" s="264">
        <v>84.313725490196077</v>
      </c>
      <c r="N351" s="262">
        <v>83.333333333333329</v>
      </c>
      <c r="O351" s="263">
        <v>87.755102040816325</v>
      </c>
      <c r="P351" s="263">
        <v>91.836734693877546</v>
      </c>
      <c r="Q351" s="263">
        <v>86.666666666666671</v>
      </c>
      <c r="R351" s="263">
        <v>88</v>
      </c>
      <c r="S351" s="263">
        <v>83.673469387755105</v>
      </c>
      <c r="T351" s="265">
        <v>82.945736434108525</v>
      </c>
      <c r="U351" s="449"/>
      <c r="V351" s="227"/>
    </row>
    <row r="352" spans="1:30" x14ac:dyDescent="0.2">
      <c r="A352" s="248" t="s">
        <v>8</v>
      </c>
      <c r="B352" s="266">
        <v>7.3167314217979715E-2</v>
      </c>
      <c r="C352" s="267">
        <v>6.4717863844724846E-2</v>
      </c>
      <c r="D352" s="267">
        <v>6.609133615766126E-2</v>
      </c>
      <c r="E352" s="267">
        <v>7.7125422735904878E-2</v>
      </c>
      <c r="F352" s="267">
        <v>6.6138390580637238E-2</v>
      </c>
      <c r="G352" s="267">
        <v>6.4406432143348444E-2</v>
      </c>
      <c r="H352" s="266">
        <v>7.5549757218585895E-2</v>
      </c>
      <c r="I352" s="455">
        <v>6.3179110884076906E-2</v>
      </c>
      <c r="J352" s="455">
        <v>8.4050168426548111E-2</v>
      </c>
      <c r="K352" s="267">
        <v>7.8222200184319274E-2</v>
      </c>
      <c r="L352" s="267">
        <v>6.9891149872923081E-2</v>
      </c>
      <c r="M352" s="268">
        <v>7.1787763432066901E-2</v>
      </c>
      <c r="N352" s="266">
        <v>7.6283098278301098E-2</v>
      </c>
      <c r="O352" s="267">
        <v>6.0390975807592943E-2</v>
      </c>
      <c r="P352" s="267">
        <v>6.6443866066332916E-2</v>
      </c>
      <c r="Q352" s="267">
        <v>7.4201122478181877E-2</v>
      </c>
      <c r="R352" s="267">
        <v>6.1728030118699567E-2</v>
      </c>
      <c r="S352" s="267">
        <v>7.1223573576457672E-2</v>
      </c>
      <c r="T352" s="269">
        <v>7.1701166850752257E-2</v>
      </c>
      <c r="U352" s="449"/>
      <c r="V352" s="227"/>
    </row>
    <row r="353" spans="1:23" x14ac:dyDescent="0.2">
      <c r="A353" s="257" t="s">
        <v>1</v>
      </c>
      <c r="B353" s="270">
        <f>B350/B349*100-100</f>
        <v>1.0657921705267341</v>
      </c>
      <c r="C353" s="271">
        <f t="shared" ref="C353:E353" si="120">C350/C349*100-100</f>
        <v>1.6306620209059304</v>
      </c>
      <c r="D353" s="271">
        <f t="shared" si="120"/>
        <v>2.1254355400696738</v>
      </c>
      <c r="E353" s="271">
        <f t="shared" si="120"/>
        <v>-1.3283972125435497</v>
      </c>
      <c r="F353" s="271">
        <f>F350/F349*100-100</f>
        <v>3.4985422740524825</v>
      </c>
      <c r="G353" s="271">
        <f t="shared" ref="G353:T353" si="121">G350/G349*100-100</f>
        <v>6.7255489830645843</v>
      </c>
      <c r="H353" s="270">
        <f t="shared" si="121"/>
        <v>1.3658536585365937</v>
      </c>
      <c r="I353" s="271">
        <f t="shared" ref="I353:J353" si="122">I350/I349*100-100</f>
        <v>4.1649785268616881</v>
      </c>
      <c r="J353" s="271">
        <f t="shared" si="122"/>
        <v>5.2264808362369308</v>
      </c>
      <c r="K353" s="271">
        <f t="shared" si="121"/>
        <v>1.6332752613240444</v>
      </c>
      <c r="L353" s="271">
        <f t="shared" si="121"/>
        <v>4.9918225129773219</v>
      </c>
      <c r="M353" s="272">
        <f t="shared" si="121"/>
        <v>4.3793127006900363</v>
      </c>
      <c r="N353" s="270">
        <f t="shared" si="121"/>
        <v>2.4535423925667885</v>
      </c>
      <c r="O353" s="271">
        <f t="shared" si="121"/>
        <v>3.0647799189362104</v>
      </c>
      <c r="P353" s="271">
        <f t="shared" si="121"/>
        <v>3.6194268648226</v>
      </c>
      <c r="Q353" s="271">
        <f t="shared" si="121"/>
        <v>0.32520325203253719</v>
      </c>
      <c r="R353" s="271">
        <f t="shared" si="121"/>
        <v>1.9303135888501828</v>
      </c>
      <c r="S353" s="271">
        <f t="shared" si="121"/>
        <v>4.4727298584939206</v>
      </c>
      <c r="T353" s="273">
        <f t="shared" si="121"/>
        <v>3.1385895254301346</v>
      </c>
      <c r="U353" s="347"/>
      <c r="V353" s="227"/>
    </row>
    <row r="354" spans="1:23" ht="13.5" thickBot="1" x14ac:dyDescent="0.25">
      <c r="A354" s="274" t="s">
        <v>27</v>
      </c>
      <c r="B354" s="275">
        <f t="shared" ref="B354:G354" si="123">B350-B318</f>
        <v>250.10043041606878</v>
      </c>
      <c r="C354" s="276">
        <f t="shared" si="123"/>
        <v>201.9515151515152</v>
      </c>
      <c r="D354" s="276">
        <f t="shared" si="123"/>
        <v>247.875</v>
      </c>
      <c r="E354" s="276">
        <f t="shared" si="123"/>
        <v>80.446428571428442</v>
      </c>
      <c r="F354" s="276">
        <f t="shared" si="123"/>
        <v>241.12244897959181</v>
      </c>
      <c r="G354" s="276">
        <f t="shared" si="123"/>
        <v>323.59468438538215</v>
      </c>
      <c r="H354" s="275">
        <f>H350-J318</f>
        <v>148.39999999999964</v>
      </c>
      <c r="I354" s="276">
        <f t="shared" ref="I354:S354" si="124">I350-I318</f>
        <v>231.4861032331255</v>
      </c>
      <c r="J354" s="276">
        <f t="shared" si="124"/>
        <v>259.19999999999982</v>
      </c>
      <c r="K354" s="276">
        <f t="shared" si="124"/>
        <v>114.01785714285734</v>
      </c>
      <c r="L354" s="276">
        <f t="shared" si="124"/>
        <v>264.61145996860296</v>
      </c>
      <c r="M354" s="277">
        <f t="shared" si="124"/>
        <v>209.21568627450961</v>
      </c>
      <c r="N354" s="275">
        <f t="shared" si="124"/>
        <v>207.25877192982443</v>
      </c>
      <c r="O354" s="276">
        <f t="shared" si="124"/>
        <v>218.86827458256039</v>
      </c>
      <c r="P354" s="276">
        <f t="shared" si="124"/>
        <v>222.66542980828717</v>
      </c>
      <c r="Q354" s="276">
        <f t="shared" si="124"/>
        <v>166.37037037037044</v>
      </c>
      <c r="R354" s="276">
        <f t="shared" si="124"/>
        <v>144.65925925925922</v>
      </c>
      <c r="S354" s="276">
        <f t="shared" si="124"/>
        <v>258.11734693877543</v>
      </c>
      <c r="T354" s="278">
        <f>T350-V318</f>
        <v>218.90172029308678</v>
      </c>
      <c r="U354" s="449"/>
      <c r="V354" s="227"/>
    </row>
    <row r="355" spans="1:23" x14ac:dyDescent="0.2">
      <c r="A355" s="279" t="s">
        <v>51</v>
      </c>
      <c r="B355" s="280">
        <v>759</v>
      </c>
      <c r="C355" s="281">
        <v>759</v>
      </c>
      <c r="D355" s="281">
        <v>759</v>
      </c>
      <c r="E355" s="281">
        <v>219</v>
      </c>
      <c r="F355" s="281">
        <v>758</v>
      </c>
      <c r="G355" s="281">
        <v>758</v>
      </c>
      <c r="H355" s="280">
        <v>759</v>
      </c>
      <c r="I355" s="281">
        <v>759</v>
      </c>
      <c r="J355" s="281">
        <v>759</v>
      </c>
      <c r="K355" s="281">
        <v>220</v>
      </c>
      <c r="L355" s="281">
        <v>759</v>
      </c>
      <c r="M355" s="282">
        <v>758</v>
      </c>
      <c r="N355" s="280">
        <v>758</v>
      </c>
      <c r="O355" s="281">
        <v>758</v>
      </c>
      <c r="P355" s="281">
        <v>757</v>
      </c>
      <c r="Q355" s="281">
        <v>220</v>
      </c>
      <c r="R355" s="281">
        <v>757</v>
      </c>
      <c r="S355" s="281">
        <v>757</v>
      </c>
      <c r="T355" s="283">
        <f>SUM(B355:S355)</f>
        <v>12033</v>
      </c>
      <c r="U355" s="227" t="s">
        <v>56</v>
      </c>
      <c r="V355" s="284">
        <f>V323-T355</f>
        <v>35</v>
      </c>
      <c r="W355" s="285">
        <f>V355/V323</f>
        <v>2.9002320185614848E-3</v>
      </c>
    </row>
    <row r="356" spans="1:23" x14ac:dyDescent="0.2">
      <c r="A356" s="286" t="s">
        <v>28</v>
      </c>
      <c r="B356" s="322">
        <v>120.5</v>
      </c>
      <c r="C356" s="242">
        <v>120</v>
      </c>
      <c r="D356" s="242">
        <v>119</v>
      </c>
      <c r="E356" s="242">
        <v>121.5</v>
      </c>
      <c r="F356" s="242">
        <v>119.5</v>
      </c>
      <c r="G356" s="242">
        <v>119.5</v>
      </c>
      <c r="H356" s="244">
        <v>123.5</v>
      </c>
      <c r="I356" s="242">
        <v>121.5</v>
      </c>
      <c r="J356" s="242">
        <v>119.5</v>
      </c>
      <c r="K356" s="242">
        <v>121</v>
      </c>
      <c r="L356" s="242">
        <v>118</v>
      </c>
      <c r="M356" s="372">
        <v>117.5</v>
      </c>
      <c r="N356" s="244">
        <v>121.5</v>
      </c>
      <c r="O356" s="242">
        <v>121</v>
      </c>
      <c r="P356" s="242">
        <v>120.5</v>
      </c>
      <c r="Q356" s="242">
        <v>119.5</v>
      </c>
      <c r="R356" s="242">
        <v>119</v>
      </c>
      <c r="S356" s="242">
        <v>117.5</v>
      </c>
      <c r="T356" s="235"/>
      <c r="U356" s="227" t="s">
        <v>57</v>
      </c>
      <c r="V356" s="227">
        <v>115.03</v>
      </c>
    </row>
    <row r="357" spans="1:23" ht="13.5" thickBot="1" x14ac:dyDescent="0.25">
      <c r="A357" s="287" t="s">
        <v>26</v>
      </c>
      <c r="B357" s="374">
        <f t="shared" ref="B357:S357" si="125">B356-B328</f>
        <v>5</v>
      </c>
      <c r="C357" s="386">
        <f t="shared" si="125"/>
        <v>5</v>
      </c>
      <c r="D357" s="386">
        <f t="shared" si="125"/>
        <v>5</v>
      </c>
      <c r="E357" s="386">
        <f t="shared" si="125"/>
        <v>5.5</v>
      </c>
      <c r="F357" s="386">
        <f t="shared" si="125"/>
        <v>5</v>
      </c>
      <c r="G357" s="386">
        <f t="shared" si="125"/>
        <v>5</v>
      </c>
      <c r="H357" s="374">
        <f t="shared" si="125"/>
        <v>5</v>
      </c>
      <c r="I357" s="386">
        <f t="shared" si="125"/>
        <v>5</v>
      </c>
      <c r="J357" s="386">
        <f t="shared" si="125"/>
        <v>5</v>
      </c>
      <c r="K357" s="386">
        <f t="shared" si="125"/>
        <v>5.5</v>
      </c>
      <c r="L357" s="386">
        <f t="shared" si="125"/>
        <v>5</v>
      </c>
      <c r="M357" s="387">
        <f t="shared" si="125"/>
        <v>5</v>
      </c>
      <c r="N357" s="374">
        <f t="shared" si="125"/>
        <v>5</v>
      </c>
      <c r="O357" s="386">
        <f t="shared" si="125"/>
        <v>5</v>
      </c>
      <c r="P357" s="386">
        <f t="shared" si="125"/>
        <v>5</v>
      </c>
      <c r="Q357" s="386">
        <f t="shared" si="125"/>
        <v>5.5</v>
      </c>
      <c r="R357" s="386">
        <f t="shared" si="125"/>
        <v>5</v>
      </c>
      <c r="S357" s="386">
        <f t="shared" si="125"/>
        <v>5</v>
      </c>
      <c r="T357" s="236"/>
      <c r="U357" s="227" t="s">
        <v>26</v>
      </c>
      <c r="V357" s="227">
        <f>V356-X324</f>
        <v>5.5700000000000074</v>
      </c>
    </row>
    <row r="358" spans="1:23" x14ac:dyDescent="0.2">
      <c r="C358" s="449"/>
      <c r="D358" s="449"/>
      <c r="E358" s="449">
        <v>121.5</v>
      </c>
      <c r="F358" s="449"/>
      <c r="G358" s="449"/>
      <c r="H358" s="449"/>
      <c r="I358" s="449"/>
      <c r="J358" s="449"/>
      <c r="K358" s="449">
        <v>121</v>
      </c>
      <c r="L358" s="449"/>
      <c r="M358" s="449"/>
      <c r="N358" s="449"/>
      <c r="O358" s="449"/>
      <c r="P358" s="449"/>
      <c r="Q358" s="449">
        <v>119.5</v>
      </c>
      <c r="R358" s="449"/>
      <c r="S358" s="449"/>
    </row>
    <row r="359" spans="1:23" ht="13.5" thickBot="1" x14ac:dyDescent="0.25"/>
    <row r="360" spans="1:23" s="474" customFormat="1" ht="13.5" thickBot="1" x14ac:dyDescent="0.25">
      <c r="A360" s="247" t="s">
        <v>138</v>
      </c>
      <c r="B360" s="529" t="s">
        <v>53</v>
      </c>
      <c r="C360" s="530"/>
      <c r="D360" s="530"/>
      <c r="E360" s="530"/>
      <c r="F360" s="530"/>
      <c r="G360" s="531"/>
      <c r="H360" s="529" t="s">
        <v>75</v>
      </c>
      <c r="I360" s="530"/>
      <c r="J360" s="530"/>
      <c r="K360" s="530"/>
      <c r="L360" s="530"/>
      <c r="M360" s="531"/>
      <c r="N360" s="529" t="s">
        <v>63</v>
      </c>
      <c r="O360" s="530"/>
      <c r="P360" s="530"/>
      <c r="Q360" s="530"/>
      <c r="R360" s="530"/>
      <c r="S360" s="531"/>
      <c r="T360" s="292" t="s">
        <v>55</v>
      </c>
    </row>
    <row r="361" spans="1:23" s="474" customFormat="1" x14ac:dyDescent="0.2">
      <c r="A361" s="248" t="s">
        <v>54</v>
      </c>
      <c r="B361" s="314">
        <v>1</v>
      </c>
      <c r="C361" s="251">
        <v>2</v>
      </c>
      <c r="D361" s="251">
        <v>3</v>
      </c>
      <c r="E361" s="251">
        <v>4</v>
      </c>
      <c r="F361" s="251">
        <v>5</v>
      </c>
      <c r="G361" s="251">
        <v>6</v>
      </c>
      <c r="H361" s="314">
        <v>1</v>
      </c>
      <c r="I361" s="251">
        <v>2</v>
      </c>
      <c r="J361" s="251">
        <v>3</v>
      </c>
      <c r="K361" s="251">
        <v>4</v>
      </c>
      <c r="L361" s="251">
        <v>5</v>
      </c>
      <c r="M361" s="251">
        <v>6</v>
      </c>
      <c r="N361" s="314">
        <v>1</v>
      </c>
      <c r="O361" s="251">
        <v>2</v>
      </c>
      <c r="P361" s="251">
        <v>3</v>
      </c>
      <c r="Q361" s="251">
        <v>4</v>
      </c>
      <c r="R361" s="251">
        <v>5</v>
      </c>
      <c r="S361" s="251">
        <v>6</v>
      </c>
      <c r="T361" s="291"/>
    </row>
    <row r="362" spans="1:23" s="474" customFormat="1" x14ac:dyDescent="0.2">
      <c r="A362" s="252" t="s">
        <v>3</v>
      </c>
      <c r="B362" s="253">
        <v>3060</v>
      </c>
      <c r="C362" s="254">
        <v>3060</v>
      </c>
      <c r="D362" s="254">
        <v>3060</v>
      </c>
      <c r="E362" s="254">
        <v>3060</v>
      </c>
      <c r="F362" s="254">
        <v>3060</v>
      </c>
      <c r="G362" s="254">
        <v>3060</v>
      </c>
      <c r="H362" s="253">
        <v>3060</v>
      </c>
      <c r="I362" s="467">
        <v>3060</v>
      </c>
      <c r="J362" s="467">
        <v>3060</v>
      </c>
      <c r="K362" s="254">
        <v>3060</v>
      </c>
      <c r="L362" s="254">
        <v>3060</v>
      </c>
      <c r="M362" s="255">
        <v>3060</v>
      </c>
      <c r="N362" s="253">
        <v>3060</v>
      </c>
      <c r="O362" s="254">
        <v>3060</v>
      </c>
      <c r="P362" s="254">
        <v>3060</v>
      </c>
      <c r="Q362" s="254">
        <v>3060</v>
      </c>
      <c r="R362" s="254">
        <v>3060</v>
      </c>
      <c r="S362" s="254">
        <v>3060</v>
      </c>
      <c r="T362" s="256">
        <v>3060</v>
      </c>
    </row>
    <row r="363" spans="1:23" s="474" customFormat="1" x14ac:dyDescent="0.2">
      <c r="A363" s="257" t="s">
        <v>6</v>
      </c>
      <c r="B363" s="258">
        <v>3051.304347826087</v>
      </c>
      <c r="C363" s="259">
        <v>3102.6923076923076</v>
      </c>
      <c r="D363" s="259">
        <v>3165.2</v>
      </c>
      <c r="E363" s="259">
        <v>3113.125</v>
      </c>
      <c r="F363" s="259">
        <v>3151.3207547169814</v>
      </c>
      <c r="G363" s="259">
        <v>3206.6666666666665</v>
      </c>
      <c r="H363" s="258">
        <v>3250.4</v>
      </c>
      <c r="I363" s="468">
        <v>3199.1666666666665</v>
      </c>
      <c r="J363" s="468">
        <v>3247.9591836734694</v>
      </c>
      <c r="K363" s="259">
        <v>3188.75</v>
      </c>
      <c r="L363" s="259">
        <v>3185.4166666666665</v>
      </c>
      <c r="M363" s="260">
        <v>3185.4901960784314</v>
      </c>
      <c r="N363" s="258">
        <v>3114.375</v>
      </c>
      <c r="O363" s="259">
        <v>3138.6666666666665</v>
      </c>
      <c r="P363" s="259">
        <v>3131.8367346938776</v>
      </c>
      <c r="Q363" s="259">
        <v>3020</v>
      </c>
      <c r="R363" s="259">
        <v>3155</v>
      </c>
      <c r="S363" s="259">
        <v>3146.2</v>
      </c>
      <c r="T363" s="261">
        <v>3159.0955414012737</v>
      </c>
    </row>
    <row r="364" spans="1:23" s="474" customFormat="1" x14ac:dyDescent="0.2">
      <c r="A364" s="248" t="s">
        <v>7</v>
      </c>
      <c r="B364" s="262">
        <v>86.956521739130437</v>
      </c>
      <c r="C364" s="263">
        <v>86.538461538461533</v>
      </c>
      <c r="D364" s="263">
        <v>78</v>
      </c>
      <c r="E364" s="263">
        <v>93.75</v>
      </c>
      <c r="F364" s="263">
        <v>86.79245283018868</v>
      </c>
      <c r="G364" s="263">
        <v>83.333333333333329</v>
      </c>
      <c r="H364" s="262">
        <v>90</v>
      </c>
      <c r="I364" s="469">
        <v>85.416666666666671</v>
      </c>
      <c r="J364" s="469">
        <v>75.510204081632651</v>
      </c>
      <c r="K364" s="469">
        <v>68.75</v>
      </c>
      <c r="L364" s="469">
        <v>79.166666666666671</v>
      </c>
      <c r="M364" s="264">
        <v>88.235294117647058</v>
      </c>
      <c r="N364" s="262">
        <v>95.833333333333329</v>
      </c>
      <c r="O364" s="263">
        <v>91.111111111111114</v>
      </c>
      <c r="P364" s="263">
        <v>87.755102040816325</v>
      </c>
      <c r="Q364" s="263">
        <v>68.75</v>
      </c>
      <c r="R364" s="263">
        <v>88</v>
      </c>
      <c r="S364" s="263">
        <v>90</v>
      </c>
      <c r="T364" s="265">
        <v>84.968152866242036</v>
      </c>
      <c r="V364" s="227"/>
    </row>
    <row r="365" spans="1:23" s="474" customFormat="1" x14ac:dyDescent="0.2">
      <c r="A365" s="248" t="s">
        <v>8</v>
      </c>
      <c r="B365" s="266">
        <v>6.509035559534776E-2</v>
      </c>
      <c r="C365" s="267">
        <v>6.9131918718906032E-2</v>
      </c>
      <c r="D365" s="267">
        <v>8.5660538045323961E-2</v>
      </c>
      <c r="E365" s="267">
        <v>6.09126016925828E-2</v>
      </c>
      <c r="F365" s="267">
        <v>6.7366169788570893E-2</v>
      </c>
      <c r="G365" s="267">
        <v>7.9784667473957696E-2</v>
      </c>
      <c r="H365" s="266">
        <v>6.2767417788996235E-2</v>
      </c>
      <c r="I365" s="455">
        <v>7.4219800968908872E-2</v>
      </c>
      <c r="J365" s="455">
        <v>8.2227054512032854E-2</v>
      </c>
      <c r="K365" s="267">
        <v>0.10005145734103627</v>
      </c>
      <c r="L365" s="267">
        <v>7.5566375669102473E-2</v>
      </c>
      <c r="M365" s="268">
        <v>6.0474913516298204E-2</v>
      </c>
      <c r="N365" s="266">
        <v>5.722097794753879E-2</v>
      </c>
      <c r="O365" s="267">
        <v>6.1342601853750747E-2</v>
      </c>
      <c r="P365" s="267">
        <v>6.8487615137696245E-2</v>
      </c>
      <c r="Q365" s="267">
        <v>0.10471118080027747</v>
      </c>
      <c r="R365" s="267">
        <v>6.857785125268212E-2</v>
      </c>
      <c r="S365" s="267">
        <v>6.4768071138389643E-2</v>
      </c>
      <c r="T365" s="269">
        <v>7.3496092278846972E-2</v>
      </c>
      <c r="V365" s="227"/>
    </row>
    <row r="366" spans="1:23" s="474" customFormat="1" x14ac:dyDescent="0.2">
      <c r="A366" s="257" t="s">
        <v>1</v>
      </c>
      <c r="B366" s="270">
        <f>B363/B362*100-100</f>
        <v>-0.28417163967036174</v>
      </c>
      <c r="C366" s="271">
        <f t="shared" ref="C366:E366" si="126">C363/C362*100-100</f>
        <v>1.3951734539969749</v>
      </c>
      <c r="D366" s="271">
        <f t="shared" si="126"/>
        <v>3.437908496732021</v>
      </c>
      <c r="E366" s="271">
        <f t="shared" si="126"/>
        <v>1.7361111111111143</v>
      </c>
      <c r="F366" s="271">
        <f>F363/F362*100-100</f>
        <v>2.9843383894438347</v>
      </c>
      <c r="G366" s="271">
        <f t="shared" ref="G366:T366" si="127">G363/G362*100-100</f>
        <v>4.7930283224400796</v>
      </c>
      <c r="H366" s="270">
        <f t="shared" si="127"/>
        <v>6.2222222222222143</v>
      </c>
      <c r="I366" s="271">
        <f t="shared" si="127"/>
        <v>4.5479302832244031</v>
      </c>
      <c r="J366" s="271">
        <f t="shared" si="127"/>
        <v>6.1424569827931208</v>
      </c>
      <c r="K366" s="271">
        <f t="shared" si="127"/>
        <v>4.2075163398692865</v>
      </c>
      <c r="L366" s="271">
        <f t="shared" si="127"/>
        <v>4.0985838779956367</v>
      </c>
      <c r="M366" s="272">
        <f t="shared" si="127"/>
        <v>4.1009867999487426</v>
      </c>
      <c r="N366" s="270">
        <f t="shared" si="127"/>
        <v>1.7769607843137294</v>
      </c>
      <c r="O366" s="271">
        <f t="shared" si="127"/>
        <v>2.5708061002178653</v>
      </c>
      <c r="P366" s="271">
        <f t="shared" si="127"/>
        <v>2.3476057089502547</v>
      </c>
      <c r="Q366" s="271">
        <f t="shared" si="127"/>
        <v>-1.3071895424836555</v>
      </c>
      <c r="R366" s="271">
        <f t="shared" si="127"/>
        <v>3.1045751633986782</v>
      </c>
      <c r="S366" s="271">
        <f t="shared" si="127"/>
        <v>2.8169934640522882</v>
      </c>
      <c r="T366" s="273">
        <f t="shared" si="127"/>
        <v>3.2384163856625321</v>
      </c>
      <c r="U366" s="347"/>
      <c r="V366" s="227"/>
    </row>
    <row r="367" spans="1:23" s="474" customFormat="1" ht="13.5" thickBot="1" x14ac:dyDescent="0.25">
      <c r="A367" s="274" t="s">
        <v>27</v>
      </c>
      <c r="B367" s="275">
        <f>B363-B350</f>
        <v>150.71611253196943</v>
      </c>
      <c r="C367" s="276">
        <f t="shared" ref="C367:T367" si="128">C363-C350</f>
        <v>185.89230769230744</v>
      </c>
      <c r="D367" s="276">
        <f t="shared" si="128"/>
        <v>234.19999999999982</v>
      </c>
      <c r="E367" s="276">
        <f t="shared" si="128"/>
        <v>281.25</v>
      </c>
      <c r="F367" s="276">
        <f t="shared" si="128"/>
        <v>180.91259145167533</v>
      </c>
      <c r="G367" s="276">
        <f t="shared" si="128"/>
        <v>143.6434108527128</v>
      </c>
      <c r="H367" s="275">
        <f t="shared" si="128"/>
        <v>341.20000000000027</v>
      </c>
      <c r="I367" s="276">
        <f t="shared" si="128"/>
        <v>209.63178294573618</v>
      </c>
      <c r="J367" s="276">
        <f t="shared" si="128"/>
        <v>227.9591836734694</v>
      </c>
      <c r="K367" s="276">
        <f t="shared" si="128"/>
        <v>271.875</v>
      </c>
      <c r="L367" s="276">
        <f t="shared" si="128"/>
        <v>172.15136054421737</v>
      </c>
      <c r="M367" s="277">
        <f t="shared" si="128"/>
        <v>189.80392156862763</v>
      </c>
      <c r="N367" s="275">
        <f t="shared" si="128"/>
        <v>173.95833333333348</v>
      </c>
      <c r="O367" s="276">
        <f t="shared" si="128"/>
        <v>180.70748299319712</v>
      </c>
      <c r="P367" s="276">
        <f t="shared" si="128"/>
        <v>157.9591836734694</v>
      </c>
      <c r="Q367" s="276">
        <f t="shared" si="128"/>
        <v>140.66666666666652</v>
      </c>
      <c r="R367" s="276">
        <f t="shared" si="128"/>
        <v>229.59999999999991</v>
      </c>
      <c r="S367" s="276">
        <f t="shared" si="128"/>
        <v>147.83265306122439</v>
      </c>
      <c r="T367" s="278">
        <f t="shared" si="128"/>
        <v>199.01802202142881</v>
      </c>
      <c r="V367" s="227"/>
    </row>
    <row r="368" spans="1:23" s="474" customFormat="1" x14ac:dyDescent="0.2">
      <c r="A368" s="279" t="s">
        <v>51</v>
      </c>
      <c r="B368" s="280">
        <v>759</v>
      </c>
      <c r="C368" s="281">
        <v>759</v>
      </c>
      <c r="D368" s="281">
        <v>759</v>
      </c>
      <c r="E368" s="281">
        <v>217</v>
      </c>
      <c r="F368" s="281">
        <v>758</v>
      </c>
      <c r="G368" s="281">
        <v>758</v>
      </c>
      <c r="H368" s="280">
        <v>759</v>
      </c>
      <c r="I368" s="281">
        <v>759</v>
      </c>
      <c r="J368" s="281">
        <v>758</v>
      </c>
      <c r="K368" s="281">
        <v>215</v>
      </c>
      <c r="L368" s="281">
        <v>758</v>
      </c>
      <c r="M368" s="282">
        <v>758</v>
      </c>
      <c r="N368" s="280">
        <v>758</v>
      </c>
      <c r="O368" s="281">
        <v>758</v>
      </c>
      <c r="P368" s="281">
        <v>757</v>
      </c>
      <c r="Q368" s="281">
        <v>218</v>
      </c>
      <c r="R368" s="281">
        <v>756</v>
      </c>
      <c r="S368" s="281">
        <v>757</v>
      </c>
      <c r="T368" s="283">
        <f>SUM(B368:S368)</f>
        <v>12021</v>
      </c>
      <c r="U368" s="227" t="s">
        <v>56</v>
      </c>
      <c r="V368" s="284">
        <f>T355-T368</f>
        <v>12</v>
      </c>
      <c r="W368" s="285">
        <f>V368/T355</f>
        <v>9.9725754176015961E-4</v>
      </c>
    </row>
    <row r="369" spans="1:23" s="474" customFormat="1" x14ac:dyDescent="0.2">
      <c r="A369" s="286" t="s">
        <v>28</v>
      </c>
      <c r="B369" s="322">
        <v>124.5</v>
      </c>
      <c r="C369" s="242">
        <v>124</v>
      </c>
      <c r="D369" s="242">
        <v>122.5</v>
      </c>
      <c r="E369" s="242">
        <v>125</v>
      </c>
      <c r="F369" s="242">
        <v>123.5</v>
      </c>
      <c r="G369" s="242">
        <v>123.5</v>
      </c>
      <c r="H369" s="244">
        <v>127</v>
      </c>
      <c r="I369" s="242">
        <v>125</v>
      </c>
      <c r="J369" s="242">
        <v>123</v>
      </c>
      <c r="K369" s="242">
        <v>124.5</v>
      </c>
      <c r="L369" s="242">
        <v>122</v>
      </c>
      <c r="M369" s="372">
        <v>121.5</v>
      </c>
      <c r="N369" s="244">
        <v>125.5</v>
      </c>
      <c r="O369" s="242">
        <v>125</v>
      </c>
      <c r="P369" s="242">
        <v>124.5</v>
      </c>
      <c r="Q369" s="242">
        <v>123.5</v>
      </c>
      <c r="R369" s="242">
        <v>122.5</v>
      </c>
      <c r="S369" s="242">
        <v>121.5</v>
      </c>
      <c r="T369" s="235"/>
      <c r="U369" s="227" t="s">
        <v>57</v>
      </c>
      <c r="V369" s="227">
        <v>120.03</v>
      </c>
    </row>
    <row r="370" spans="1:23" s="474" customFormat="1" ht="13.5" thickBot="1" x14ac:dyDescent="0.25">
      <c r="A370" s="287" t="s">
        <v>26</v>
      </c>
      <c r="B370" s="374">
        <f>B369-B356</f>
        <v>4</v>
      </c>
      <c r="C370" s="386">
        <f t="shared" ref="C370:S370" si="129">C369-C356</f>
        <v>4</v>
      </c>
      <c r="D370" s="386">
        <f t="shared" si="129"/>
        <v>3.5</v>
      </c>
      <c r="E370" s="386">
        <f t="shared" si="129"/>
        <v>3.5</v>
      </c>
      <c r="F370" s="386">
        <f t="shared" si="129"/>
        <v>4</v>
      </c>
      <c r="G370" s="386">
        <f t="shared" si="129"/>
        <v>4</v>
      </c>
      <c r="H370" s="374">
        <f t="shared" si="129"/>
        <v>3.5</v>
      </c>
      <c r="I370" s="386">
        <f t="shared" si="129"/>
        <v>3.5</v>
      </c>
      <c r="J370" s="386">
        <f t="shared" si="129"/>
        <v>3.5</v>
      </c>
      <c r="K370" s="386">
        <f t="shared" si="129"/>
        <v>3.5</v>
      </c>
      <c r="L370" s="386">
        <f t="shared" si="129"/>
        <v>4</v>
      </c>
      <c r="M370" s="387">
        <f t="shared" si="129"/>
        <v>4</v>
      </c>
      <c r="N370" s="374">
        <f t="shared" si="129"/>
        <v>4</v>
      </c>
      <c r="O370" s="386">
        <f t="shared" si="129"/>
        <v>4</v>
      </c>
      <c r="P370" s="386">
        <f t="shared" si="129"/>
        <v>4</v>
      </c>
      <c r="Q370" s="386">
        <f t="shared" si="129"/>
        <v>4</v>
      </c>
      <c r="R370" s="386">
        <f t="shared" si="129"/>
        <v>3.5</v>
      </c>
      <c r="S370" s="386">
        <f t="shared" si="129"/>
        <v>4</v>
      </c>
      <c r="T370" s="236"/>
      <c r="U370" s="227" t="s">
        <v>26</v>
      </c>
      <c r="V370" s="227">
        <f>V369-V356</f>
        <v>5</v>
      </c>
    </row>
    <row r="371" spans="1:23" x14ac:dyDescent="0.2"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</row>
    <row r="372" spans="1:23" ht="13.5" thickBot="1" x14ac:dyDescent="0.25">
      <c r="A372" s="239" t="s">
        <v>140</v>
      </c>
      <c r="B372" s="331">
        <v>1.5900000000000001E-2</v>
      </c>
      <c r="C372" s="331">
        <v>4.2200000000000001E-2</v>
      </c>
      <c r="D372" s="331">
        <v>4.0800000000000003E-2</v>
      </c>
      <c r="E372" s="331">
        <v>9.1999999999999998E-3</v>
      </c>
      <c r="F372" s="331">
        <v>5.4199999999999998E-2</v>
      </c>
      <c r="G372" s="331">
        <v>7.1199999999999999E-2</v>
      </c>
      <c r="H372" s="331">
        <v>2.1100000000000001E-2</v>
      </c>
      <c r="I372" s="331">
        <v>2.1100000000000001E-2</v>
      </c>
      <c r="J372" s="331">
        <v>4.36E-2</v>
      </c>
      <c r="K372" s="331">
        <v>9.2999999999999992E-3</v>
      </c>
      <c r="L372" s="331">
        <v>6.8599999999999994E-2</v>
      </c>
      <c r="M372" s="331">
        <v>7.1199999999999999E-2</v>
      </c>
      <c r="N372" s="331">
        <v>3.1699999999999999E-2</v>
      </c>
      <c r="O372" s="331">
        <v>3.1699999999999999E-2</v>
      </c>
      <c r="P372" s="331">
        <v>3.4299999999999997E-2</v>
      </c>
      <c r="Q372" s="331">
        <v>1.83E-2</v>
      </c>
      <c r="R372" s="331">
        <v>4.6300000000000001E-2</v>
      </c>
      <c r="S372" s="331">
        <v>7.9299999999999995E-2</v>
      </c>
    </row>
    <row r="373" spans="1:23" s="485" customFormat="1" ht="13.5" thickBot="1" x14ac:dyDescent="0.25">
      <c r="A373" s="247" t="s">
        <v>139</v>
      </c>
      <c r="B373" s="529" t="s">
        <v>53</v>
      </c>
      <c r="C373" s="530"/>
      <c r="D373" s="530"/>
      <c r="E373" s="530"/>
      <c r="F373" s="530"/>
      <c r="G373" s="531"/>
      <c r="H373" s="529" t="s">
        <v>75</v>
      </c>
      <c r="I373" s="530"/>
      <c r="J373" s="530"/>
      <c r="K373" s="530"/>
      <c r="L373" s="530"/>
      <c r="M373" s="531"/>
      <c r="N373" s="529" t="s">
        <v>63</v>
      </c>
      <c r="O373" s="530"/>
      <c r="P373" s="530"/>
      <c r="Q373" s="530"/>
      <c r="R373" s="530"/>
      <c r="S373" s="531"/>
      <c r="T373" s="292" t="s">
        <v>55</v>
      </c>
    </row>
    <row r="374" spans="1:23" s="485" customFormat="1" x14ac:dyDescent="0.2">
      <c r="A374" s="248" t="s">
        <v>54</v>
      </c>
      <c r="B374" s="314">
        <v>1</v>
      </c>
      <c r="C374" s="251">
        <v>2</v>
      </c>
      <c r="D374" s="251">
        <v>3</v>
      </c>
      <c r="E374" s="251">
        <v>4</v>
      </c>
      <c r="F374" s="251">
        <v>5</v>
      </c>
      <c r="G374" s="251">
        <v>6</v>
      </c>
      <c r="H374" s="314">
        <v>1</v>
      </c>
      <c r="I374" s="251">
        <v>2</v>
      </c>
      <c r="J374" s="251">
        <v>3</v>
      </c>
      <c r="K374" s="251">
        <v>4</v>
      </c>
      <c r="L374" s="251">
        <v>5</v>
      </c>
      <c r="M374" s="251">
        <v>6</v>
      </c>
      <c r="N374" s="314">
        <v>1</v>
      </c>
      <c r="O374" s="251">
        <v>2</v>
      </c>
      <c r="P374" s="251">
        <v>3</v>
      </c>
      <c r="Q374" s="251">
        <v>4</v>
      </c>
      <c r="R374" s="251">
        <v>5</v>
      </c>
      <c r="S374" s="251">
        <v>6</v>
      </c>
      <c r="T374" s="291"/>
    </row>
    <row r="375" spans="1:23" s="485" customFormat="1" x14ac:dyDescent="0.2">
      <c r="A375" s="252" t="s">
        <v>3</v>
      </c>
      <c r="B375" s="253">
        <v>3250</v>
      </c>
      <c r="C375" s="254">
        <v>3250</v>
      </c>
      <c r="D375" s="254">
        <v>3250</v>
      </c>
      <c r="E375" s="254">
        <v>3250</v>
      </c>
      <c r="F375" s="254">
        <v>3250</v>
      </c>
      <c r="G375" s="254">
        <v>3250</v>
      </c>
      <c r="H375" s="253">
        <v>3250</v>
      </c>
      <c r="I375" s="467">
        <v>3250</v>
      </c>
      <c r="J375" s="467">
        <v>3250</v>
      </c>
      <c r="K375" s="254">
        <v>3250</v>
      </c>
      <c r="L375" s="254">
        <v>3250</v>
      </c>
      <c r="M375" s="255">
        <v>3250</v>
      </c>
      <c r="N375" s="253">
        <v>3250</v>
      </c>
      <c r="O375" s="254">
        <v>3250</v>
      </c>
      <c r="P375" s="254">
        <v>3250</v>
      </c>
      <c r="Q375" s="254">
        <v>3250</v>
      </c>
      <c r="R375" s="254">
        <v>3250</v>
      </c>
      <c r="S375" s="254">
        <v>3250</v>
      </c>
      <c r="T375" s="256">
        <v>3250</v>
      </c>
    </row>
    <row r="376" spans="1:23" s="485" customFormat="1" x14ac:dyDescent="0.2">
      <c r="A376" s="257" t="s">
        <v>6</v>
      </c>
      <c r="B376" s="258">
        <v>3278.867924528302</v>
      </c>
      <c r="C376" s="259">
        <v>3314.5098039215686</v>
      </c>
      <c r="D376" s="259">
        <v>3317.6470588235293</v>
      </c>
      <c r="E376" s="259">
        <v>3224.8</v>
      </c>
      <c r="F376" s="259">
        <v>3305.2830188679245</v>
      </c>
      <c r="G376" s="259">
        <v>3280.1960784313724</v>
      </c>
      <c r="H376" s="258">
        <v>3478.478260869565</v>
      </c>
      <c r="I376" s="468">
        <v>3446.6666666666665</v>
      </c>
      <c r="J376" s="468">
        <v>3411.1904761904761</v>
      </c>
      <c r="K376" s="259">
        <v>3256.1538461538462</v>
      </c>
      <c r="L376" s="259">
        <v>3341.6</v>
      </c>
      <c r="M376" s="260">
        <v>3405.7142857142858</v>
      </c>
      <c r="N376" s="258">
        <v>3429.7872340425533</v>
      </c>
      <c r="O376" s="259">
        <v>3294.4444444444443</v>
      </c>
      <c r="P376" s="259">
        <v>3477.5</v>
      </c>
      <c r="Q376" s="259">
        <v>3312.5</v>
      </c>
      <c r="R376" s="259">
        <v>3395.2631578947367</v>
      </c>
      <c r="S376" s="259">
        <v>3451.1627906976746</v>
      </c>
      <c r="T376" s="261">
        <v>3362.6728723404253</v>
      </c>
    </row>
    <row r="377" spans="1:23" s="485" customFormat="1" x14ac:dyDescent="0.2">
      <c r="A377" s="248" t="s">
        <v>7</v>
      </c>
      <c r="B377" s="262">
        <v>81.132075471698116</v>
      </c>
      <c r="C377" s="263">
        <v>82.352941176470594</v>
      </c>
      <c r="D377" s="263">
        <v>76.470588235294116</v>
      </c>
      <c r="E377" s="263">
        <v>76</v>
      </c>
      <c r="F377" s="263">
        <v>94.339622641509436</v>
      </c>
      <c r="G377" s="263">
        <v>78.431372549019613</v>
      </c>
      <c r="H377" s="262">
        <v>78.260869565217391</v>
      </c>
      <c r="I377" s="469">
        <v>84.615384615384613</v>
      </c>
      <c r="J377" s="469">
        <v>83.333333333333329</v>
      </c>
      <c r="K377" s="469">
        <v>92.307692307692307</v>
      </c>
      <c r="L377" s="469">
        <v>86</v>
      </c>
      <c r="M377" s="264">
        <v>83.673469387755105</v>
      </c>
      <c r="N377" s="262">
        <v>78.723404255319153</v>
      </c>
      <c r="O377" s="263">
        <v>82.222222222222229</v>
      </c>
      <c r="P377" s="263">
        <v>88.63636363636364</v>
      </c>
      <c r="Q377" s="263">
        <v>83.333333333333329</v>
      </c>
      <c r="R377" s="263">
        <v>76.315789473684205</v>
      </c>
      <c r="S377" s="263">
        <v>79.069767441860463</v>
      </c>
      <c r="T377" s="265">
        <v>79.388297872340431</v>
      </c>
      <c r="V377" s="227"/>
    </row>
    <row r="378" spans="1:23" s="485" customFormat="1" x14ac:dyDescent="0.2">
      <c r="A378" s="248" t="s">
        <v>8</v>
      </c>
      <c r="B378" s="266">
        <v>7.125613662820772E-2</v>
      </c>
      <c r="C378" s="267">
        <v>6.5313093645403927E-2</v>
      </c>
      <c r="D378" s="267">
        <v>7.3407681422083107E-2</v>
      </c>
      <c r="E378" s="267">
        <v>8.69736863600203E-2</v>
      </c>
      <c r="F378" s="267">
        <v>7.1589659258002966E-2</v>
      </c>
      <c r="G378" s="267">
        <v>7.935659046057765E-2</v>
      </c>
      <c r="H378" s="266">
        <v>7.3021143338759989E-2</v>
      </c>
      <c r="I378" s="455">
        <v>7.8644090236987541E-2</v>
      </c>
      <c r="J378" s="455">
        <v>7.5670642450459125E-2</v>
      </c>
      <c r="K378" s="267">
        <v>6.7214894758853908E-2</v>
      </c>
      <c r="L378" s="267">
        <v>6.7622631468348363E-2</v>
      </c>
      <c r="M378" s="268">
        <v>7.9217466989659716E-2</v>
      </c>
      <c r="N378" s="266">
        <v>8.5472435642777941E-2</v>
      </c>
      <c r="O378" s="267">
        <v>6.9808799695390569E-2</v>
      </c>
      <c r="P378" s="267">
        <v>6.5686468490388311E-2</v>
      </c>
      <c r="Q378" s="267">
        <v>6.9849725965077797E-2</v>
      </c>
      <c r="R378" s="267">
        <v>7.486408888419803E-2</v>
      </c>
      <c r="S378" s="267">
        <v>7.0995610971864923E-2</v>
      </c>
      <c r="T378" s="269">
        <v>7.7229295110144425E-2</v>
      </c>
      <c r="V378" s="227"/>
    </row>
    <row r="379" spans="1:23" s="485" customFormat="1" x14ac:dyDescent="0.2">
      <c r="A379" s="257" t="s">
        <v>1</v>
      </c>
      <c r="B379" s="270">
        <f>B376/B375*100-100</f>
        <v>0.88824383164005383</v>
      </c>
      <c r="C379" s="271">
        <f t="shared" ref="C379:E379" si="130">C376/C375*100-100</f>
        <v>1.9849170437405803</v>
      </c>
      <c r="D379" s="271">
        <f t="shared" si="130"/>
        <v>2.0814479638008976</v>
      </c>
      <c r="E379" s="271">
        <f t="shared" si="130"/>
        <v>-0.77538461538460979</v>
      </c>
      <c r="F379" s="271">
        <f>F376/F375*100-100</f>
        <v>1.701015965166917</v>
      </c>
      <c r="G379" s="271">
        <f t="shared" ref="G379:T379" si="131">G376/G375*100-100</f>
        <v>0.92911010558070473</v>
      </c>
      <c r="H379" s="270">
        <f t="shared" si="131"/>
        <v>7.0301003344481501</v>
      </c>
      <c r="I379" s="271">
        <f t="shared" si="131"/>
        <v>6.051282051282044</v>
      </c>
      <c r="J379" s="271">
        <f t="shared" si="131"/>
        <v>4.9597069597069492</v>
      </c>
      <c r="K379" s="271">
        <f t="shared" si="131"/>
        <v>0.18934911242602936</v>
      </c>
      <c r="L379" s="271">
        <f t="shared" si="131"/>
        <v>2.8184615384615199</v>
      </c>
      <c r="M379" s="272">
        <f t="shared" si="131"/>
        <v>4.7912087912088026</v>
      </c>
      <c r="N379" s="270">
        <f t="shared" si="131"/>
        <v>5.5319148936170137</v>
      </c>
      <c r="O379" s="271">
        <f t="shared" si="131"/>
        <v>1.3675213675213627</v>
      </c>
      <c r="P379" s="271">
        <f t="shared" si="131"/>
        <v>7</v>
      </c>
      <c r="Q379" s="271">
        <f t="shared" si="131"/>
        <v>1.9230769230769198</v>
      </c>
      <c r="R379" s="271">
        <f t="shared" si="131"/>
        <v>4.4696356275303515</v>
      </c>
      <c r="S379" s="271">
        <f t="shared" si="131"/>
        <v>6.1896243291592157</v>
      </c>
      <c r="T379" s="273">
        <f t="shared" si="131"/>
        <v>3.4668576104746336</v>
      </c>
      <c r="U379" s="347"/>
      <c r="V379" s="227"/>
    </row>
    <row r="380" spans="1:23" s="485" customFormat="1" ht="13.5" thickBot="1" x14ac:dyDescent="0.25">
      <c r="A380" s="274" t="s">
        <v>27</v>
      </c>
      <c r="B380" s="275">
        <f>B376-B363</f>
        <v>227.56357670221496</v>
      </c>
      <c r="C380" s="276">
        <f t="shared" ref="C380:T380" si="132">C376-C363</f>
        <v>211.817496229261</v>
      </c>
      <c r="D380" s="276">
        <f t="shared" si="132"/>
        <v>152.44705882352946</v>
      </c>
      <c r="E380" s="276">
        <f t="shared" si="132"/>
        <v>111.67500000000018</v>
      </c>
      <c r="F380" s="276">
        <f t="shared" si="132"/>
        <v>153.96226415094316</v>
      </c>
      <c r="G380" s="276">
        <f t="shared" si="132"/>
        <v>73.529411764705856</v>
      </c>
      <c r="H380" s="275">
        <f t="shared" si="132"/>
        <v>228.07826086956493</v>
      </c>
      <c r="I380" s="276">
        <f t="shared" si="132"/>
        <v>247.5</v>
      </c>
      <c r="J380" s="276">
        <f t="shared" si="132"/>
        <v>163.23129251700675</v>
      </c>
      <c r="K380" s="276">
        <f t="shared" si="132"/>
        <v>67.403846153846189</v>
      </c>
      <c r="L380" s="276">
        <f t="shared" si="132"/>
        <v>156.18333333333339</v>
      </c>
      <c r="M380" s="277">
        <f t="shared" si="132"/>
        <v>220.2240896358544</v>
      </c>
      <c r="N380" s="275">
        <f t="shared" si="132"/>
        <v>315.41223404255334</v>
      </c>
      <c r="O380" s="276">
        <f t="shared" si="132"/>
        <v>155.77777777777783</v>
      </c>
      <c r="P380" s="276">
        <f t="shared" si="132"/>
        <v>345.66326530612241</v>
      </c>
      <c r="Q380" s="276">
        <f t="shared" si="132"/>
        <v>292.5</v>
      </c>
      <c r="R380" s="276">
        <f t="shared" si="132"/>
        <v>240.26315789473665</v>
      </c>
      <c r="S380" s="276">
        <f t="shared" si="132"/>
        <v>304.96279069767479</v>
      </c>
      <c r="T380" s="278">
        <f t="shared" si="132"/>
        <v>203.57733093915158</v>
      </c>
      <c r="V380" s="227"/>
    </row>
    <row r="381" spans="1:23" s="485" customFormat="1" x14ac:dyDescent="0.2">
      <c r="A381" s="279" t="s">
        <v>51</v>
      </c>
      <c r="B381" s="280">
        <v>756</v>
      </c>
      <c r="C381" s="281">
        <v>759</v>
      </c>
      <c r="D381" s="281">
        <v>759</v>
      </c>
      <c r="E381" s="281">
        <v>217</v>
      </c>
      <c r="F381" s="281">
        <v>757</v>
      </c>
      <c r="G381" s="281">
        <v>758</v>
      </c>
      <c r="H381" s="280">
        <v>758</v>
      </c>
      <c r="I381" s="281">
        <v>759</v>
      </c>
      <c r="J381" s="281">
        <v>757</v>
      </c>
      <c r="K381" s="281">
        <v>215</v>
      </c>
      <c r="L381" s="281">
        <v>758</v>
      </c>
      <c r="M381" s="282">
        <v>758</v>
      </c>
      <c r="N381" s="280">
        <v>758</v>
      </c>
      <c r="O381" s="281">
        <v>758</v>
      </c>
      <c r="P381" s="281">
        <v>757</v>
      </c>
      <c r="Q381" s="281">
        <v>218</v>
      </c>
      <c r="R381" s="281">
        <v>756</v>
      </c>
      <c r="S381" s="281">
        <v>757</v>
      </c>
      <c r="T381" s="283">
        <f>SUM(B381:S381)</f>
        <v>12015</v>
      </c>
      <c r="U381" s="227" t="s">
        <v>56</v>
      </c>
      <c r="V381" s="284">
        <f>T368-T381</f>
        <v>6</v>
      </c>
      <c r="W381" s="285">
        <f>V381/T368</f>
        <v>4.991265285749938E-4</v>
      </c>
    </row>
    <row r="382" spans="1:23" s="485" customFormat="1" x14ac:dyDescent="0.2">
      <c r="A382" s="286" t="s">
        <v>28</v>
      </c>
      <c r="B382" s="322">
        <v>126.5</v>
      </c>
      <c r="C382" s="242">
        <v>124</v>
      </c>
      <c r="D382" s="242">
        <v>122.5</v>
      </c>
      <c r="E382" s="242">
        <v>127.5</v>
      </c>
      <c r="F382" s="242">
        <v>123.5</v>
      </c>
      <c r="G382" s="242">
        <v>123.5</v>
      </c>
      <c r="H382" s="244">
        <v>129</v>
      </c>
      <c r="I382" s="242">
        <v>127</v>
      </c>
      <c r="J382" s="242">
        <v>123</v>
      </c>
      <c r="K382" s="242">
        <v>127</v>
      </c>
      <c r="L382" s="242">
        <v>122</v>
      </c>
      <c r="M382" s="372">
        <v>121.5</v>
      </c>
      <c r="N382" s="244">
        <v>125.5</v>
      </c>
      <c r="O382" s="242">
        <v>125</v>
      </c>
      <c r="P382" s="242">
        <v>124.5</v>
      </c>
      <c r="Q382" s="242">
        <v>126</v>
      </c>
      <c r="R382" s="242">
        <v>122.5</v>
      </c>
      <c r="S382" s="242">
        <v>121.5</v>
      </c>
      <c r="T382" s="235"/>
      <c r="U382" s="227" t="s">
        <v>57</v>
      </c>
      <c r="V382" s="227">
        <v>123.8</v>
      </c>
    </row>
    <row r="383" spans="1:23" s="485" customFormat="1" ht="13.5" thickBot="1" x14ac:dyDescent="0.25">
      <c r="A383" s="287" t="s">
        <v>26</v>
      </c>
      <c r="B383" s="374">
        <f>B382-B369</f>
        <v>2</v>
      </c>
      <c r="C383" s="386">
        <f t="shared" ref="C383:S383" si="133">C382-C369</f>
        <v>0</v>
      </c>
      <c r="D383" s="386">
        <f t="shared" si="133"/>
        <v>0</v>
      </c>
      <c r="E383" s="386">
        <f t="shared" si="133"/>
        <v>2.5</v>
      </c>
      <c r="F383" s="386">
        <f t="shared" si="133"/>
        <v>0</v>
      </c>
      <c r="G383" s="386">
        <f t="shared" si="133"/>
        <v>0</v>
      </c>
      <c r="H383" s="374">
        <f t="shared" si="133"/>
        <v>2</v>
      </c>
      <c r="I383" s="386">
        <f t="shared" si="133"/>
        <v>2</v>
      </c>
      <c r="J383" s="386">
        <f t="shared" si="133"/>
        <v>0</v>
      </c>
      <c r="K383" s="386">
        <f t="shared" si="133"/>
        <v>2.5</v>
      </c>
      <c r="L383" s="386">
        <f t="shared" si="133"/>
        <v>0</v>
      </c>
      <c r="M383" s="387">
        <f t="shared" si="133"/>
        <v>0</v>
      </c>
      <c r="N383" s="374">
        <f t="shared" si="133"/>
        <v>0</v>
      </c>
      <c r="O383" s="386">
        <f t="shared" si="133"/>
        <v>0</v>
      </c>
      <c r="P383" s="386">
        <f t="shared" si="133"/>
        <v>0</v>
      </c>
      <c r="Q383" s="386">
        <f t="shared" si="133"/>
        <v>2.5</v>
      </c>
      <c r="R383" s="386">
        <f t="shared" si="133"/>
        <v>0</v>
      </c>
      <c r="S383" s="386">
        <f t="shared" si="133"/>
        <v>0</v>
      </c>
      <c r="T383" s="236"/>
      <c r="U383" s="227" t="s">
        <v>26</v>
      </c>
      <c r="V383" s="227">
        <f>V382-V369</f>
        <v>3.769999999999996</v>
      </c>
    </row>
    <row r="384" spans="1:23" x14ac:dyDescent="0.2">
      <c r="B384" s="239">
        <v>126.5</v>
      </c>
      <c r="H384" s="239">
        <v>129</v>
      </c>
      <c r="I384" s="239">
        <v>127</v>
      </c>
    </row>
    <row r="385" spans="1:23" ht="13.5" thickBot="1" x14ac:dyDescent="0.25"/>
    <row r="386" spans="1:23" ht="13.5" thickBot="1" x14ac:dyDescent="0.25">
      <c r="A386" s="247" t="s">
        <v>141</v>
      </c>
      <c r="B386" s="529" t="s">
        <v>53</v>
      </c>
      <c r="C386" s="530"/>
      <c r="D386" s="530"/>
      <c r="E386" s="530"/>
      <c r="F386" s="530"/>
      <c r="G386" s="531"/>
      <c r="H386" s="529" t="s">
        <v>75</v>
      </c>
      <c r="I386" s="530"/>
      <c r="J386" s="530"/>
      <c r="K386" s="530"/>
      <c r="L386" s="530"/>
      <c r="M386" s="531"/>
      <c r="N386" s="529" t="s">
        <v>63</v>
      </c>
      <c r="O386" s="530"/>
      <c r="P386" s="530"/>
      <c r="Q386" s="530"/>
      <c r="R386" s="530"/>
      <c r="S386" s="531"/>
      <c r="T386" s="292" t="s">
        <v>55</v>
      </c>
      <c r="U386" s="488"/>
      <c r="V386" s="488"/>
      <c r="W386" s="488"/>
    </row>
    <row r="387" spans="1:23" x14ac:dyDescent="0.2">
      <c r="A387" s="248" t="s">
        <v>54</v>
      </c>
      <c r="B387" s="314">
        <v>1</v>
      </c>
      <c r="C387" s="251">
        <v>2</v>
      </c>
      <c r="D387" s="251">
        <v>3</v>
      </c>
      <c r="E387" s="251">
        <v>4</v>
      </c>
      <c r="F387" s="251">
        <v>5</v>
      </c>
      <c r="G387" s="251">
        <v>6</v>
      </c>
      <c r="H387" s="314">
        <v>1</v>
      </c>
      <c r="I387" s="251">
        <v>2</v>
      </c>
      <c r="J387" s="251">
        <v>3</v>
      </c>
      <c r="K387" s="251">
        <v>4</v>
      </c>
      <c r="L387" s="251">
        <v>5</v>
      </c>
      <c r="M387" s="251">
        <v>6</v>
      </c>
      <c r="N387" s="314">
        <v>1</v>
      </c>
      <c r="O387" s="251">
        <v>2</v>
      </c>
      <c r="P387" s="251">
        <v>3</v>
      </c>
      <c r="Q387" s="251">
        <v>4</v>
      </c>
      <c r="R387" s="251">
        <v>5</v>
      </c>
      <c r="S387" s="251">
        <v>6</v>
      </c>
      <c r="T387" s="291"/>
      <c r="U387" s="488"/>
      <c r="V387" s="488"/>
      <c r="W387" s="488"/>
    </row>
    <row r="388" spans="1:23" x14ac:dyDescent="0.2">
      <c r="A388" s="252" t="s">
        <v>3</v>
      </c>
      <c r="B388" s="253">
        <v>3415</v>
      </c>
      <c r="C388" s="254">
        <v>3415</v>
      </c>
      <c r="D388" s="254">
        <v>3415</v>
      </c>
      <c r="E388" s="254">
        <v>3415</v>
      </c>
      <c r="F388" s="254">
        <v>3415</v>
      </c>
      <c r="G388" s="254">
        <v>3415</v>
      </c>
      <c r="H388" s="253">
        <v>3415</v>
      </c>
      <c r="I388" s="467">
        <v>3415</v>
      </c>
      <c r="J388" s="467">
        <v>3415</v>
      </c>
      <c r="K388" s="254">
        <v>3415</v>
      </c>
      <c r="L388" s="254">
        <v>3415</v>
      </c>
      <c r="M388" s="255">
        <v>3415</v>
      </c>
      <c r="N388" s="253">
        <v>3415</v>
      </c>
      <c r="O388" s="254">
        <v>3415</v>
      </c>
      <c r="P388" s="254">
        <v>3415</v>
      </c>
      <c r="Q388" s="254">
        <v>3415</v>
      </c>
      <c r="R388" s="254">
        <v>3415</v>
      </c>
      <c r="S388" s="254">
        <v>3415</v>
      </c>
      <c r="T388" s="256">
        <v>3415</v>
      </c>
      <c r="U388" s="488"/>
      <c r="V388" s="488"/>
      <c r="W388" s="488"/>
    </row>
    <row r="389" spans="1:23" x14ac:dyDescent="0.2">
      <c r="A389" s="257" t="s">
        <v>6</v>
      </c>
      <c r="B389" s="258">
        <v>3556.25</v>
      </c>
      <c r="C389" s="259">
        <v>3450.4545454545455</v>
      </c>
      <c r="D389" s="259">
        <v>3564.5238095238096</v>
      </c>
      <c r="E389" s="259">
        <v>3491.6666666666665</v>
      </c>
      <c r="F389" s="259">
        <v>3557.0212765957449</v>
      </c>
      <c r="G389" s="259">
        <v>3544.4444444444443</v>
      </c>
      <c r="H389" s="258">
        <v>3586.6666666666665</v>
      </c>
      <c r="I389" s="468">
        <v>3553.125</v>
      </c>
      <c r="J389" s="468">
        <v>3580.1923076923076</v>
      </c>
      <c r="K389" s="259">
        <v>3533.75</v>
      </c>
      <c r="L389" s="259">
        <v>3501.8918918918921</v>
      </c>
      <c r="M389" s="260">
        <v>3570.6666666666665</v>
      </c>
      <c r="N389" s="258">
        <v>3528.9795918367345</v>
      </c>
      <c r="O389" s="259">
        <v>3519.0476190476193</v>
      </c>
      <c r="P389" s="259">
        <v>3603.9473684210525</v>
      </c>
      <c r="Q389" s="259">
        <v>3443.125</v>
      </c>
      <c r="R389" s="259">
        <v>3564.25</v>
      </c>
      <c r="S389" s="259">
        <v>3542.608695652174</v>
      </c>
      <c r="T389" s="261">
        <v>3544.8295454545455</v>
      </c>
      <c r="U389" s="488"/>
      <c r="V389" s="488"/>
      <c r="W389" s="488"/>
    </row>
    <row r="390" spans="1:23" x14ac:dyDescent="0.2">
      <c r="A390" s="248" t="s">
        <v>7</v>
      </c>
      <c r="B390" s="262">
        <v>92.5</v>
      </c>
      <c r="C390" s="263">
        <v>90.909090909090907</v>
      </c>
      <c r="D390" s="263">
        <v>76.19047619047619</v>
      </c>
      <c r="E390" s="263">
        <v>100</v>
      </c>
      <c r="F390" s="263">
        <v>87.234042553191486</v>
      </c>
      <c r="G390" s="263">
        <v>68.888888888888886</v>
      </c>
      <c r="H390" s="262">
        <v>71.111111111111114</v>
      </c>
      <c r="I390" s="469">
        <v>79.166666666666671</v>
      </c>
      <c r="J390" s="469">
        <v>73.07692307692308</v>
      </c>
      <c r="K390" s="469">
        <v>75</v>
      </c>
      <c r="L390" s="469">
        <v>78.378378378378372</v>
      </c>
      <c r="M390" s="264">
        <v>82.222222222222229</v>
      </c>
      <c r="N390" s="262">
        <v>79.591836734693871</v>
      </c>
      <c r="O390" s="263">
        <v>73.80952380952381</v>
      </c>
      <c r="P390" s="263">
        <v>81.578947368421055</v>
      </c>
      <c r="Q390" s="263">
        <v>68.75</v>
      </c>
      <c r="R390" s="263">
        <v>72.5</v>
      </c>
      <c r="S390" s="263">
        <v>76.086956521739125</v>
      </c>
      <c r="T390" s="265">
        <v>77.556818181818187</v>
      </c>
      <c r="U390" s="488"/>
      <c r="V390" s="227"/>
      <c r="W390" s="488"/>
    </row>
    <row r="391" spans="1:23" x14ac:dyDescent="0.2">
      <c r="A391" s="248" t="s">
        <v>8</v>
      </c>
      <c r="B391" s="266">
        <v>6.5218734113233104E-2</v>
      </c>
      <c r="C391" s="267">
        <v>6.1124306683926523E-2</v>
      </c>
      <c r="D391" s="267">
        <v>7.8318216925028328E-2</v>
      </c>
      <c r="E391" s="267">
        <v>6.923874077386577E-2</v>
      </c>
      <c r="F391" s="267">
        <v>6.5619668970772663E-2</v>
      </c>
      <c r="G391" s="267">
        <v>9.5125855430477427E-2</v>
      </c>
      <c r="H391" s="266">
        <v>8.0772722293903226E-2</v>
      </c>
      <c r="I391" s="455">
        <v>7.3267776610203408E-2</v>
      </c>
      <c r="J391" s="455">
        <v>7.87252798039903E-2</v>
      </c>
      <c r="K391" s="267">
        <v>9.2317241672717404E-2</v>
      </c>
      <c r="L391" s="267">
        <v>7.108784668506124E-2</v>
      </c>
      <c r="M391" s="268">
        <v>7.1772561520001749E-2</v>
      </c>
      <c r="N391" s="266">
        <v>7.3920492457241055E-2</v>
      </c>
      <c r="O391" s="267">
        <v>8.6220928424656285E-2</v>
      </c>
      <c r="P391" s="267">
        <v>7.3626283731014874E-2</v>
      </c>
      <c r="Q391" s="267">
        <v>8.3979577283415333E-2</v>
      </c>
      <c r="R391" s="267">
        <v>8.5283792614276238E-2</v>
      </c>
      <c r="S391" s="267">
        <v>7.7310431076056091E-2</v>
      </c>
      <c r="T391" s="269">
        <v>7.7612726559174686E-2</v>
      </c>
      <c r="U391" s="488"/>
      <c r="V391" s="227"/>
      <c r="W391" s="488"/>
    </row>
    <row r="392" spans="1:23" x14ac:dyDescent="0.2">
      <c r="A392" s="257" t="s">
        <v>1</v>
      </c>
      <c r="B392" s="270">
        <f>B389/B388*100-100</f>
        <v>4.1361639824304604</v>
      </c>
      <c r="C392" s="271">
        <f t="shared" ref="C392:E392" si="134">C389/C388*100-100</f>
        <v>1.0382004525489208</v>
      </c>
      <c r="D392" s="271">
        <f t="shared" si="134"/>
        <v>4.3784424457923734</v>
      </c>
      <c r="E392" s="271">
        <f t="shared" si="134"/>
        <v>2.2449975597852614</v>
      </c>
      <c r="F392" s="271">
        <f>F389/F388*100-100</f>
        <v>4.1587489486308868</v>
      </c>
      <c r="G392" s="271">
        <f t="shared" ref="G392:T392" si="135">G389/G388*100-100</f>
        <v>3.7904668944200353</v>
      </c>
      <c r="H392" s="270">
        <f t="shared" si="135"/>
        <v>5.0268423621278657</v>
      </c>
      <c r="I392" s="271">
        <f t="shared" si="135"/>
        <v>4.044655929721813</v>
      </c>
      <c r="J392" s="271">
        <f t="shared" si="135"/>
        <v>4.8372564477981825</v>
      </c>
      <c r="K392" s="271">
        <f t="shared" si="135"/>
        <v>3.477306002928259</v>
      </c>
      <c r="L392" s="271">
        <f t="shared" si="135"/>
        <v>2.5444185034229037</v>
      </c>
      <c r="M392" s="272">
        <f t="shared" si="135"/>
        <v>4.5583211322596213</v>
      </c>
      <c r="N392" s="270">
        <f t="shared" si="135"/>
        <v>3.3376161592015876</v>
      </c>
      <c r="O392" s="271">
        <f t="shared" si="135"/>
        <v>3.0467824025657251</v>
      </c>
      <c r="P392" s="271">
        <f t="shared" si="135"/>
        <v>5.5328658395622909</v>
      </c>
      <c r="Q392" s="271">
        <f t="shared" si="135"/>
        <v>0.82357247437774106</v>
      </c>
      <c r="R392" s="271">
        <f t="shared" si="135"/>
        <v>4.3704245973645612</v>
      </c>
      <c r="S392" s="271">
        <f t="shared" si="135"/>
        <v>3.7367114393023257</v>
      </c>
      <c r="T392" s="273">
        <f t="shared" si="135"/>
        <v>3.8017436443497985</v>
      </c>
      <c r="U392" s="347"/>
      <c r="V392" s="227"/>
      <c r="W392" s="488"/>
    </row>
    <row r="393" spans="1:23" ht="13.5" thickBot="1" x14ac:dyDescent="0.25">
      <c r="A393" s="274" t="s">
        <v>27</v>
      </c>
      <c r="B393" s="275">
        <f>B389-B376</f>
        <v>277.38207547169804</v>
      </c>
      <c r="C393" s="276">
        <f t="shared" ref="C393:T393" si="136">C389-C376</f>
        <v>135.94474153297688</v>
      </c>
      <c r="D393" s="276">
        <f t="shared" si="136"/>
        <v>246.87675070028035</v>
      </c>
      <c r="E393" s="276">
        <f t="shared" si="136"/>
        <v>266.86666666666633</v>
      </c>
      <c r="F393" s="276">
        <f t="shared" si="136"/>
        <v>251.73825772782038</v>
      </c>
      <c r="G393" s="276">
        <f t="shared" si="136"/>
        <v>264.24836601307197</v>
      </c>
      <c r="H393" s="275">
        <f t="shared" si="136"/>
        <v>108.1884057971015</v>
      </c>
      <c r="I393" s="276">
        <f t="shared" si="136"/>
        <v>106.45833333333348</v>
      </c>
      <c r="J393" s="276">
        <f t="shared" si="136"/>
        <v>169.00183150183148</v>
      </c>
      <c r="K393" s="276">
        <f t="shared" si="136"/>
        <v>277.59615384615381</v>
      </c>
      <c r="L393" s="276">
        <f t="shared" si="136"/>
        <v>160.29189189189219</v>
      </c>
      <c r="M393" s="277">
        <f t="shared" si="136"/>
        <v>164.95238095238074</v>
      </c>
      <c r="N393" s="275">
        <f t="shared" si="136"/>
        <v>99.192357794181135</v>
      </c>
      <c r="O393" s="276">
        <f t="shared" si="136"/>
        <v>224.60317460317492</v>
      </c>
      <c r="P393" s="276">
        <f t="shared" si="136"/>
        <v>126.44736842105249</v>
      </c>
      <c r="Q393" s="276">
        <f t="shared" si="136"/>
        <v>130.625</v>
      </c>
      <c r="R393" s="276">
        <f t="shared" si="136"/>
        <v>168.98684210526335</v>
      </c>
      <c r="S393" s="276">
        <f t="shared" si="136"/>
        <v>91.445904954499383</v>
      </c>
      <c r="T393" s="278">
        <f t="shared" si="136"/>
        <v>182.15667311412017</v>
      </c>
      <c r="U393" s="488"/>
      <c r="V393" s="227"/>
      <c r="W393" s="488"/>
    </row>
    <row r="394" spans="1:23" x14ac:dyDescent="0.2">
      <c r="A394" s="279" t="s">
        <v>51</v>
      </c>
      <c r="B394" s="280">
        <v>756</v>
      </c>
      <c r="C394" s="281">
        <v>758</v>
      </c>
      <c r="D394" s="281">
        <v>759</v>
      </c>
      <c r="E394" s="281">
        <v>217</v>
      </c>
      <c r="F394" s="281">
        <v>757</v>
      </c>
      <c r="G394" s="281">
        <v>758</v>
      </c>
      <c r="H394" s="280">
        <v>757</v>
      </c>
      <c r="I394" s="281">
        <v>759</v>
      </c>
      <c r="J394" s="281">
        <v>756</v>
      </c>
      <c r="K394" s="281">
        <v>214</v>
      </c>
      <c r="L394" s="281">
        <v>757</v>
      </c>
      <c r="M394" s="282">
        <v>757</v>
      </c>
      <c r="N394" s="280">
        <v>758</v>
      </c>
      <c r="O394" s="281">
        <v>758</v>
      </c>
      <c r="P394" s="281">
        <v>757</v>
      </c>
      <c r="Q394" s="281">
        <v>218</v>
      </c>
      <c r="R394" s="281">
        <v>755</v>
      </c>
      <c r="S394" s="281">
        <v>757</v>
      </c>
      <c r="T394" s="283">
        <f>SUM(B394:S394)</f>
        <v>12008</v>
      </c>
      <c r="U394" s="227" t="s">
        <v>56</v>
      </c>
      <c r="V394" s="284">
        <f>T381-T394</f>
        <v>7</v>
      </c>
      <c r="W394" s="285">
        <f>V394/T381</f>
        <v>5.8260507698709946E-4</v>
      </c>
    </row>
    <row r="395" spans="1:23" x14ac:dyDescent="0.2">
      <c r="A395" s="286" t="s">
        <v>28</v>
      </c>
      <c r="B395" s="322"/>
      <c r="C395" s="242"/>
      <c r="D395" s="242"/>
      <c r="E395" s="242"/>
      <c r="F395" s="242"/>
      <c r="G395" s="242"/>
      <c r="H395" s="244"/>
      <c r="I395" s="242"/>
      <c r="J395" s="242"/>
      <c r="K395" s="242"/>
      <c r="L395" s="242"/>
      <c r="M395" s="372"/>
      <c r="N395" s="244"/>
      <c r="O395" s="242"/>
      <c r="P395" s="242"/>
      <c r="Q395" s="242"/>
      <c r="R395" s="242"/>
      <c r="S395" s="242"/>
      <c r="T395" s="235"/>
      <c r="U395" s="227" t="s">
        <v>57</v>
      </c>
      <c r="V395" s="227">
        <v>127.34</v>
      </c>
      <c r="W395" s="488"/>
    </row>
    <row r="396" spans="1:23" ht="13.5" thickBot="1" x14ac:dyDescent="0.25">
      <c r="A396" s="287" t="s">
        <v>26</v>
      </c>
      <c r="B396" s="374">
        <f>B395-B382</f>
        <v>-126.5</v>
      </c>
      <c r="C396" s="386">
        <f t="shared" ref="C396:S396" si="137">C395-C382</f>
        <v>-124</v>
      </c>
      <c r="D396" s="386">
        <f t="shared" si="137"/>
        <v>-122.5</v>
      </c>
      <c r="E396" s="386">
        <f t="shared" si="137"/>
        <v>-127.5</v>
      </c>
      <c r="F396" s="386">
        <f t="shared" si="137"/>
        <v>-123.5</v>
      </c>
      <c r="G396" s="386">
        <f t="shared" si="137"/>
        <v>-123.5</v>
      </c>
      <c r="H396" s="374">
        <f t="shared" si="137"/>
        <v>-129</v>
      </c>
      <c r="I396" s="386">
        <f t="shared" si="137"/>
        <v>-127</v>
      </c>
      <c r="J396" s="386">
        <f t="shared" si="137"/>
        <v>-123</v>
      </c>
      <c r="K396" s="386">
        <f t="shared" si="137"/>
        <v>-127</v>
      </c>
      <c r="L396" s="386">
        <f t="shared" si="137"/>
        <v>-122</v>
      </c>
      <c r="M396" s="387">
        <f t="shared" si="137"/>
        <v>-121.5</v>
      </c>
      <c r="N396" s="374">
        <f t="shared" si="137"/>
        <v>-125.5</v>
      </c>
      <c r="O396" s="386">
        <f t="shared" si="137"/>
        <v>-125</v>
      </c>
      <c r="P396" s="386">
        <f t="shared" si="137"/>
        <v>-124.5</v>
      </c>
      <c r="Q396" s="386">
        <f t="shared" si="137"/>
        <v>-126</v>
      </c>
      <c r="R396" s="386">
        <f t="shared" si="137"/>
        <v>-122.5</v>
      </c>
      <c r="S396" s="386">
        <f t="shared" si="137"/>
        <v>-121.5</v>
      </c>
      <c r="T396" s="236"/>
      <c r="U396" s="227" t="s">
        <v>26</v>
      </c>
      <c r="V396" s="227">
        <f>V395-V382</f>
        <v>3.5400000000000063</v>
      </c>
      <c r="W396" s="488"/>
    </row>
    <row r="398" spans="1:23" ht="13.5" thickBot="1" x14ac:dyDescent="0.25"/>
    <row r="399" spans="1:23" s="489" customFormat="1" ht="13.5" thickBot="1" x14ac:dyDescent="0.25">
      <c r="A399" s="247" t="s">
        <v>144</v>
      </c>
      <c r="B399" s="529" t="s">
        <v>53</v>
      </c>
      <c r="C399" s="530"/>
      <c r="D399" s="530"/>
      <c r="E399" s="530"/>
      <c r="F399" s="530"/>
      <c r="G399" s="531"/>
      <c r="H399" s="529" t="s">
        <v>75</v>
      </c>
      <c r="I399" s="530"/>
      <c r="J399" s="530"/>
      <c r="K399" s="530"/>
      <c r="L399" s="530"/>
      <c r="M399" s="531"/>
      <c r="N399" s="529" t="s">
        <v>63</v>
      </c>
      <c r="O399" s="530"/>
      <c r="P399" s="530"/>
      <c r="Q399" s="530"/>
      <c r="R399" s="530"/>
      <c r="S399" s="531"/>
      <c r="T399" s="292" t="s">
        <v>55</v>
      </c>
    </row>
    <row r="400" spans="1:23" s="489" customFormat="1" x14ac:dyDescent="0.2">
      <c r="A400" s="248" t="s">
        <v>54</v>
      </c>
      <c r="B400" s="314">
        <v>1</v>
      </c>
      <c r="C400" s="251">
        <v>2</v>
      </c>
      <c r="D400" s="251">
        <v>3</v>
      </c>
      <c r="E400" s="251">
        <v>4</v>
      </c>
      <c r="F400" s="251">
        <v>5</v>
      </c>
      <c r="G400" s="251">
        <v>6</v>
      </c>
      <c r="H400" s="314">
        <v>1</v>
      </c>
      <c r="I400" s="251">
        <v>2</v>
      </c>
      <c r="J400" s="251">
        <v>3</v>
      </c>
      <c r="K400" s="251">
        <v>4</v>
      </c>
      <c r="L400" s="251">
        <v>5</v>
      </c>
      <c r="M400" s="251">
        <v>6</v>
      </c>
      <c r="N400" s="314">
        <v>1</v>
      </c>
      <c r="O400" s="251">
        <v>2</v>
      </c>
      <c r="P400" s="251">
        <v>3</v>
      </c>
      <c r="Q400" s="251">
        <v>4</v>
      </c>
      <c r="R400" s="251">
        <v>5</v>
      </c>
      <c r="S400" s="251">
        <v>6</v>
      </c>
      <c r="T400" s="291"/>
    </row>
    <row r="401" spans="1:23" s="489" customFormat="1" x14ac:dyDescent="0.2">
      <c r="A401" s="252" t="s">
        <v>3</v>
      </c>
      <c r="B401" s="253">
        <v>3550</v>
      </c>
      <c r="C401" s="254">
        <v>3550</v>
      </c>
      <c r="D401" s="254">
        <v>3550</v>
      </c>
      <c r="E401" s="254">
        <v>3550</v>
      </c>
      <c r="F401" s="254">
        <v>3550</v>
      </c>
      <c r="G401" s="254">
        <v>3550</v>
      </c>
      <c r="H401" s="253">
        <v>3550</v>
      </c>
      <c r="I401" s="467">
        <v>3550</v>
      </c>
      <c r="J401" s="467">
        <v>3550</v>
      </c>
      <c r="K401" s="254">
        <v>3550</v>
      </c>
      <c r="L401" s="254">
        <v>3550</v>
      </c>
      <c r="M401" s="255">
        <v>3550</v>
      </c>
      <c r="N401" s="253">
        <v>3550</v>
      </c>
      <c r="O401" s="254">
        <v>3550</v>
      </c>
      <c r="P401" s="254">
        <v>3550</v>
      </c>
      <c r="Q401" s="254">
        <v>3550</v>
      </c>
      <c r="R401" s="254">
        <v>3550</v>
      </c>
      <c r="S401" s="254">
        <v>3550</v>
      </c>
      <c r="T401" s="256">
        <v>3550</v>
      </c>
    </row>
    <row r="402" spans="1:23" s="489" customFormat="1" x14ac:dyDescent="0.2">
      <c r="A402" s="257" t="s">
        <v>6</v>
      </c>
      <c r="B402" s="258">
        <v>3711.9148936170213</v>
      </c>
      <c r="C402" s="259">
        <v>3641.5384615384614</v>
      </c>
      <c r="D402" s="259">
        <v>3661.1538461538462</v>
      </c>
      <c r="E402" s="259">
        <v>3545</v>
      </c>
      <c r="F402" s="259">
        <v>3701.0638297872342</v>
      </c>
      <c r="G402" s="259">
        <v>3641.304347826087</v>
      </c>
      <c r="H402" s="258">
        <v>3729.0243902439024</v>
      </c>
      <c r="I402" s="468">
        <v>3701.875</v>
      </c>
      <c r="J402" s="468">
        <v>3704.3478260869565</v>
      </c>
      <c r="K402" s="259">
        <v>3668.75</v>
      </c>
      <c r="L402" s="259">
        <v>3736.2745098039218</v>
      </c>
      <c r="M402" s="260">
        <v>3694.4444444444443</v>
      </c>
      <c r="N402" s="258">
        <v>3641.3513513513512</v>
      </c>
      <c r="O402" s="259">
        <v>3693.1428571428573</v>
      </c>
      <c r="P402" s="259">
        <v>3645.9523809523807</v>
      </c>
      <c r="Q402" s="259">
        <v>3788.5714285714284</v>
      </c>
      <c r="R402" s="259">
        <v>3576.1111111111113</v>
      </c>
      <c r="S402" s="259">
        <v>3648.7179487179487</v>
      </c>
      <c r="T402" s="261">
        <v>3678.6703601108034</v>
      </c>
    </row>
    <row r="403" spans="1:23" s="489" customFormat="1" x14ac:dyDescent="0.2">
      <c r="A403" s="248" t="s">
        <v>7</v>
      </c>
      <c r="B403" s="262">
        <v>80.851063829787236</v>
      </c>
      <c r="C403" s="263">
        <v>73.07692307692308</v>
      </c>
      <c r="D403" s="263">
        <v>76.92307692307692</v>
      </c>
      <c r="E403" s="263">
        <v>71.428571428571431</v>
      </c>
      <c r="F403" s="263">
        <v>78.723404255319153</v>
      </c>
      <c r="G403" s="263">
        <v>69.565217391304344</v>
      </c>
      <c r="H403" s="262">
        <v>78.048780487804876</v>
      </c>
      <c r="I403" s="469">
        <v>85.416666666666671</v>
      </c>
      <c r="J403" s="469">
        <v>91.304347826086953</v>
      </c>
      <c r="K403" s="469">
        <v>75</v>
      </c>
      <c r="L403" s="469">
        <v>82.352941176470594</v>
      </c>
      <c r="M403" s="264">
        <v>80</v>
      </c>
      <c r="N403" s="262">
        <v>75.675675675675677</v>
      </c>
      <c r="O403" s="263">
        <v>85.714285714285708</v>
      </c>
      <c r="P403" s="263">
        <v>90.476190476190482</v>
      </c>
      <c r="Q403" s="263">
        <v>89.285714285714292</v>
      </c>
      <c r="R403" s="263">
        <v>77.777777777777771</v>
      </c>
      <c r="S403" s="263">
        <v>84.615384615384613</v>
      </c>
      <c r="T403" s="265">
        <v>78.80886426592798</v>
      </c>
      <c r="V403" s="227"/>
    </row>
    <row r="404" spans="1:23" s="489" customFormat="1" x14ac:dyDescent="0.2">
      <c r="A404" s="248" t="s">
        <v>8</v>
      </c>
      <c r="B404" s="266">
        <v>8.0030987787488614E-2</v>
      </c>
      <c r="C404" s="267">
        <v>7.9813812817211727E-2</v>
      </c>
      <c r="D404" s="267">
        <v>8.4831298778787936E-2</v>
      </c>
      <c r="E404" s="267">
        <v>7.7844672930547198E-2</v>
      </c>
      <c r="F404" s="267">
        <v>7.8450417291425101E-2</v>
      </c>
      <c r="G404" s="267">
        <v>8.9990727474612731E-2</v>
      </c>
      <c r="H404" s="266">
        <v>7.8603540365850016E-2</v>
      </c>
      <c r="I404" s="455">
        <v>7.0777299842817304E-2</v>
      </c>
      <c r="J404" s="455">
        <v>6.4985646019277685E-2</v>
      </c>
      <c r="K404" s="267">
        <v>8.2139293111873929E-2</v>
      </c>
      <c r="L404" s="267">
        <v>6.6891544175257153E-2</v>
      </c>
      <c r="M404" s="268">
        <v>7.8001146582747594E-2</v>
      </c>
      <c r="N404" s="266">
        <v>8.8995369381521666E-2</v>
      </c>
      <c r="O404" s="267">
        <v>6.5094071346555413E-2</v>
      </c>
      <c r="P404" s="267">
        <v>5.9166027679088386E-2</v>
      </c>
      <c r="Q404" s="267">
        <v>6.6129991455480347E-2</v>
      </c>
      <c r="R404" s="267">
        <v>8.1724092216123548E-2</v>
      </c>
      <c r="S404" s="267">
        <v>7.6215913018581077E-2</v>
      </c>
      <c r="T404" s="269">
        <v>7.7556216265912012E-2</v>
      </c>
      <c r="V404" s="227"/>
    </row>
    <row r="405" spans="1:23" s="489" customFormat="1" x14ac:dyDescent="0.2">
      <c r="A405" s="257" t="s">
        <v>1</v>
      </c>
      <c r="B405" s="270">
        <f>B402/B401*100-100</f>
        <v>4.5609829187893212</v>
      </c>
      <c r="C405" s="271">
        <f t="shared" ref="C405:E405" si="138">C402/C401*100-100</f>
        <v>2.5785482123510235</v>
      </c>
      <c r="D405" s="271">
        <f t="shared" si="138"/>
        <v>3.1310942578548264</v>
      </c>
      <c r="E405" s="271">
        <f t="shared" si="138"/>
        <v>-0.14084507042252881</v>
      </c>
      <c r="F405" s="271">
        <f>F402/F401*100-100</f>
        <v>4.2553191489361808</v>
      </c>
      <c r="G405" s="271">
        <f t="shared" ref="G405:T405" si="139">G402/G401*100-100</f>
        <v>2.5719534598897695</v>
      </c>
      <c r="H405" s="270">
        <f t="shared" si="139"/>
        <v>5.0429405702507637</v>
      </c>
      <c r="I405" s="271">
        <f t="shared" si="139"/>
        <v>4.2781690140845114</v>
      </c>
      <c r="J405" s="271">
        <f t="shared" si="139"/>
        <v>4.3478260869565162</v>
      </c>
      <c r="K405" s="271">
        <f t="shared" si="139"/>
        <v>3.3450704225352013</v>
      </c>
      <c r="L405" s="271">
        <f t="shared" si="139"/>
        <v>5.247169290251307</v>
      </c>
      <c r="M405" s="272">
        <f t="shared" si="139"/>
        <v>4.0688575899843471</v>
      </c>
      <c r="N405" s="270">
        <f t="shared" si="139"/>
        <v>2.5732775028549639</v>
      </c>
      <c r="O405" s="271">
        <f t="shared" si="139"/>
        <v>4.0321931589537314</v>
      </c>
      <c r="P405" s="271">
        <f t="shared" si="139"/>
        <v>2.7028839704895944</v>
      </c>
      <c r="Q405" s="271">
        <f t="shared" si="139"/>
        <v>6.7203219315895382</v>
      </c>
      <c r="R405" s="271">
        <f t="shared" si="139"/>
        <v>0.7355242566510185</v>
      </c>
      <c r="S405" s="271">
        <f t="shared" si="139"/>
        <v>2.7807872878295399</v>
      </c>
      <c r="T405" s="273">
        <f t="shared" si="139"/>
        <v>3.6245171862198049</v>
      </c>
      <c r="U405" s="347"/>
      <c r="V405" s="227"/>
    </row>
    <row r="406" spans="1:23" s="489" customFormat="1" ht="13.5" thickBot="1" x14ac:dyDescent="0.25">
      <c r="A406" s="274" t="s">
        <v>27</v>
      </c>
      <c r="B406" s="275">
        <f>B402-B389</f>
        <v>155.66489361702133</v>
      </c>
      <c r="C406" s="276">
        <f t="shared" ref="C406:T406" si="140">C402-C389</f>
        <v>191.08391608391594</v>
      </c>
      <c r="D406" s="276">
        <f t="shared" si="140"/>
        <v>96.630036630036557</v>
      </c>
      <c r="E406" s="276">
        <f t="shared" si="140"/>
        <v>53.333333333333485</v>
      </c>
      <c r="F406" s="276">
        <f t="shared" si="140"/>
        <v>144.04255319148933</v>
      </c>
      <c r="G406" s="276">
        <f t="shared" si="140"/>
        <v>96.859903381642653</v>
      </c>
      <c r="H406" s="275">
        <f t="shared" si="140"/>
        <v>142.3577235772359</v>
      </c>
      <c r="I406" s="276">
        <f t="shared" si="140"/>
        <v>148.75</v>
      </c>
      <c r="J406" s="276">
        <f t="shared" si="140"/>
        <v>124.15551839464888</v>
      </c>
      <c r="K406" s="276">
        <f t="shared" si="140"/>
        <v>135</v>
      </c>
      <c r="L406" s="276">
        <f t="shared" si="140"/>
        <v>234.38261791202967</v>
      </c>
      <c r="M406" s="277">
        <f t="shared" si="140"/>
        <v>123.77777777777783</v>
      </c>
      <c r="N406" s="275">
        <f t="shared" si="140"/>
        <v>112.37175951461677</v>
      </c>
      <c r="O406" s="276">
        <f t="shared" si="140"/>
        <v>174.09523809523807</v>
      </c>
      <c r="P406" s="276">
        <f t="shared" si="140"/>
        <v>42.005012531328248</v>
      </c>
      <c r="Q406" s="276">
        <f t="shared" si="140"/>
        <v>345.44642857142844</v>
      </c>
      <c r="R406" s="276">
        <f t="shared" si="140"/>
        <v>11.861111111111313</v>
      </c>
      <c r="S406" s="276">
        <f t="shared" si="140"/>
        <v>106.10925306577474</v>
      </c>
      <c r="T406" s="278">
        <f t="shared" si="140"/>
        <v>133.84081465625786</v>
      </c>
      <c r="V406" s="227"/>
    </row>
    <row r="407" spans="1:23" s="489" customFormat="1" x14ac:dyDescent="0.2">
      <c r="A407" s="279" t="s">
        <v>51</v>
      </c>
      <c r="B407" s="280">
        <v>753</v>
      </c>
      <c r="C407" s="281">
        <v>755</v>
      </c>
      <c r="D407" s="281">
        <v>757</v>
      </c>
      <c r="E407" s="281">
        <v>214</v>
      </c>
      <c r="F407" s="281">
        <v>757</v>
      </c>
      <c r="G407" s="281">
        <v>758</v>
      </c>
      <c r="H407" s="280">
        <v>757</v>
      </c>
      <c r="I407" s="281">
        <v>756</v>
      </c>
      <c r="J407" s="281">
        <v>753</v>
      </c>
      <c r="K407" s="281">
        <v>213</v>
      </c>
      <c r="L407" s="281">
        <v>757</v>
      </c>
      <c r="M407" s="282">
        <v>757</v>
      </c>
      <c r="N407" s="280">
        <v>757</v>
      </c>
      <c r="O407" s="281">
        <v>757</v>
      </c>
      <c r="P407" s="281">
        <v>757</v>
      </c>
      <c r="Q407" s="281">
        <v>215</v>
      </c>
      <c r="R407" s="281">
        <v>755</v>
      </c>
      <c r="S407" s="281">
        <v>756</v>
      </c>
      <c r="T407" s="283">
        <f>SUM(B407:S407)</f>
        <v>11984</v>
      </c>
      <c r="U407" s="227" t="s">
        <v>56</v>
      </c>
      <c r="V407" s="284">
        <f>T394-T407</f>
        <v>24</v>
      </c>
      <c r="W407" s="285">
        <f>V407/T394</f>
        <v>1.9986675549633578E-3</v>
      </c>
    </row>
    <row r="408" spans="1:23" s="489" customFormat="1" x14ac:dyDescent="0.2">
      <c r="A408" s="286" t="s">
        <v>28</v>
      </c>
      <c r="B408" s="322"/>
      <c r="C408" s="242"/>
      <c r="D408" s="242"/>
      <c r="E408" s="242"/>
      <c r="F408" s="242"/>
      <c r="G408" s="242"/>
      <c r="H408" s="244"/>
      <c r="I408" s="242"/>
      <c r="J408" s="242"/>
      <c r="K408" s="242"/>
      <c r="L408" s="242"/>
      <c r="M408" s="372"/>
      <c r="N408" s="244"/>
      <c r="O408" s="242"/>
      <c r="P408" s="242"/>
      <c r="Q408" s="242"/>
      <c r="R408" s="242"/>
      <c r="S408" s="242"/>
      <c r="T408" s="235"/>
      <c r="U408" s="227" t="s">
        <v>57</v>
      </c>
      <c r="V408" s="227">
        <v>138.4</v>
      </c>
    </row>
    <row r="409" spans="1:23" s="489" customFormat="1" ht="13.5" thickBot="1" x14ac:dyDescent="0.25">
      <c r="A409" s="287" t="s">
        <v>26</v>
      </c>
      <c r="B409" s="374">
        <f>B408-B395</f>
        <v>0</v>
      </c>
      <c r="C409" s="386">
        <f t="shared" ref="C409:S409" si="141">C408-C395</f>
        <v>0</v>
      </c>
      <c r="D409" s="386">
        <f t="shared" si="141"/>
        <v>0</v>
      </c>
      <c r="E409" s="386">
        <f t="shared" si="141"/>
        <v>0</v>
      </c>
      <c r="F409" s="386">
        <f t="shared" si="141"/>
        <v>0</v>
      </c>
      <c r="G409" s="386">
        <f t="shared" si="141"/>
        <v>0</v>
      </c>
      <c r="H409" s="374">
        <f t="shared" si="141"/>
        <v>0</v>
      </c>
      <c r="I409" s="386">
        <f t="shared" si="141"/>
        <v>0</v>
      </c>
      <c r="J409" s="386">
        <f t="shared" si="141"/>
        <v>0</v>
      </c>
      <c r="K409" s="386">
        <f t="shared" si="141"/>
        <v>0</v>
      </c>
      <c r="L409" s="386">
        <f t="shared" si="141"/>
        <v>0</v>
      </c>
      <c r="M409" s="387">
        <f t="shared" si="141"/>
        <v>0</v>
      </c>
      <c r="N409" s="374">
        <f t="shared" si="141"/>
        <v>0</v>
      </c>
      <c r="O409" s="386">
        <f t="shared" si="141"/>
        <v>0</v>
      </c>
      <c r="P409" s="386">
        <f t="shared" si="141"/>
        <v>0</v>
      </c>
      <c r="Q409" s="386">
        <f t="shared" si="141"/>
        <v>0</v>
      </c>
      <c r="R409" s="386">
        <f t="shared" si="141"/>
        <v>0</v>
      </c>
      <c r="S409" s="386">
        <f t="shared" si="141"/>
        <v>0</v>
      </c>
      <c r="T409" s="236"/>
      <c r="U409" s="227" t="s">
        <v>26</v>
      </c>
      <c r="V409" s="227">
        <f>V408-V395</f>
        <v>11.060000000000002</v>
      </c>
    </row>
    <row r="411" spans="1:23" ht="13.5" thickBot="1" x14ac:dyDescent="0.25"/>
    <row r="412" spans="1:23" s="490" customFormat="1" ht="13.5" thickBot="1" x14ac:dyDescent="0.25">
      <c r="A412" s="247" t="s">
        <v>145</v>
      </c>
      <c r="B412" s="529" t="s">
        <v>53</v>
      </c>
      <c r="C412" s="530"/>
      <c r="D412" s="530"/>
      <c r="E412" s="530"/>
      <c r="F412" s="530"/>
      <c r="G412" s="531"/>
      <c r="H412" s="529" t="s">
        <v>75</v>
      </c>
      <c r="I412" s="530"/>
      <c r="J412" s="530"/>
      <c r="K412" s="530"/>
      <c r="L412" s="530"/>
      <c r="M412" s="531"/>
      <c r="N412" s="529" t="s">
        <v>63</v>
      </c>
      <c r="O412" s="530"/>
      <c r="P412" s="530"/>
      <c r="Q412" s="530"/>
      <c r="R412" s="530"/>
      <c r="S412" s="531"/>
      <c r="T412" s="292" t="s">
        <v>55</v>
      </c>
    </row>
    <row r="413" spans="1:23" s="490" customFormat="1" x14ac:dyDescent="0.2">
      <c r="A413" s="248" t="s">
        <v>54</v>
      </c>
      <c r="B413" s="314">
        <v>1</v>
      </c>
      <c r="C413" s="251">
        <v>2</v>
      </c>
      <c r="D413" s="251">
        <v>3</v>
      </c>
      <c r="E413" s="251">
        <v>4</v>
      </c>
      <c r="F413" s="251">
        <v>5</v>
      </c>
      <c r="G413" s="251">
        <v>6</v>
      </c>
      <c r="H413" s="314">
        <v>1</v>
      </c>
      <c r="I413" s="251">
        <v>2</v>
      </c>
      <c r="J413" s="251">
        <v>3</v>
      </c>
      <c r="K413" s="251">
        <v>4</v>
      </c>
      <c r="L413" s="251">
        <v>5</v>
      </c>
      <c r="M413" s="251">
        <v>6</v>
      </c>
      <c r="N413" s="314">
        <v>1</v>
      </c>
      <c r="O413" s="251">
        <v>2</v>
      </c>
      <c r="P413" s="251">
        <v>3</v>
      </c>
      <c r="Q413" s="251">
        <v>4</v>
      </c>
      <c r="R413" s="251">
        <v>5</v>
      </c>
      <c r="S413" s="251">
        <v>6</v>
      </c>
      <c r="T413" s="291"/>
    </row>
    <row r="414" spans="1:23" s="490" customFormat="1" x14ac:dyDescent="0.2">
      <c r="A414" s="252" t="s">
        <v>3</v>
      </c>
      <c r="B414" s="253">
        <v>3665</v>
      </c>
      <c r="C414" s="254">
        <v>3665</v>
      </c>
      <c r="D414" s="254">
        <v>3665</v>
      </c>
      <c r="E414" s="254">
        <v>3665</v>
      </c>
      <c r="F414" s="254">
        <v>3665</v>
      </c>
      <c r="G414" s="254">
        <v>3665</v>
      </c>
      <c r="H414" s="253">
        <v>3665</v>
      </c>
      <c r="I414" s="467">
        <v>3665</v>
      </c>
      <c r="J414" s="467">
        <v>3665</v>
      </c>
      <c r="K414" s="254">
        <v>3665</v>
      </c>
      <c r="L414" s="254">
        <v>3665</v>
      </c>
      <c r="M414" s="255">
        <v>3665</v>
      </c>
      <c r="N414" s="253">
        <v>3665</v>
      </c>
      <c r="O414" s="254">
        <v>3665</v>
      </c>
      <c r="P414" s="254">
        <v>3665</v>
      </c>
      <c r="Q414" s="254">
        <v>3665</v>
      </c>
      <c r="R414" s="254">
        <v>3665</v>
      </c>
      <c r="S414" s="254">
        <v>3665</v>
      </c>
      <c r="T414" s="256">
        <v>3665</v>
      </c>
    </row>
    <row r="415" spans="1:23" s="490" customFormat="1" x14ac:dyDescent="0.2">
      <c r="A415" s="257" t="s">
        <v>6</v>
      </c>
      <c r="B415" s="258">
        <v>3757.3469387755104</v>
      </c>
      <c r="C415" s="259">
        <v>3794.0384615384614</v>
      </c>
      <c r="D415" s="259">
        <v>3772.8571428571427</v>
      </c>
      <c r="E415" s="259">
        <v>3878</v>
      </c>
      <c r="F415" s="259">
        <v>3713.125</v>
      </c>
      <c r="G415" s="259">
        <v>3808.3333333333335</v>
      </c>
      <c r="H415" s="258">
        <v>3848.4444444444443</v>
      </c>
      <c r="I415" s="468">
        <v>3908.5714285714284</v>
      </c>
      <c r="J415" s="468">
        <v>4020.681818181818</v>
      </c>
      <c r="K415" s="259">
        <v>3895.294117647059</v>
      </c>
      <c r="L415" s="259">
        <v>3810.612244897959</v>
      </c>
      <c r="M415" s="260">
        <v>3845.4166666666665</v>
      </c>
      <c r="N415" s="258">
        <v>3853.913043478261</v>
      </c>
      <c r="O415" s="259">
        <v>3843.0769230769229</v>
      </c>
      <c r="P415" s="259">
        <v>3802.0408163265306</v>
      </c>
      <c r="Q415" s="259">
        <v>3913.75</v>
      </c>
      <c r="R415" s="259">
        <v>3807.037037037037</v>
      </c>
      <c r="S415" s="259">
        <v>3788</v>
      </c>
      <c r="T415" s="261">
        <v>3827.7179487179487</v>
      </c>
    </row>
    <row r="416" spans="1:23" s="490" customFormat="1" x14ac:dyDescent="0.2">
      <c r="A416" s="248" t="s">
        <v>7</v>
      </c>
      <c r="B416" s="262">
        <v>73.469387755102048</v>
      </c>
      <c r="C416" s="263">
        <v>75</v>
      </c>
      <c r="D416" s="263">
        <v>77.551020408163268</v>
      </c>
      <c r="E416" s="263">
        <v>73.333333333333329</v>
      </c>
      <c r="F416" s="263">
        <v>85.416666666666671</v>
      </c>
      <c r="G416" s="263">
        <v>75</v>
      </c>
      <c r="H416" s="262">
        <v>75.555555555555557</v>
      </c>
      <c r="I416" s="469">
        <v>81.632653061224488</v>
      </c>
      <c r="J416" s="469">
        <v>81.818181818181813</v>
      </c>
      <c r="K416" s="469">
        <v>58.823529411764703</v>
      </c>
      <c r="L416" s="469">
        <v>79.591836734693871</v>
      </c>
      <c r="M416" s="264">
        <v>75</v>
      </c>
      <c r="N416" s="262">
        <v>73.913043478260875</v>
      </c>
      <c r="O416" s="263">
        <v>75</v>
      </c>
      <c r="P416" s="263">
        <v>71.428571428571431</v>
      </c>
      <c r="Q416" s="263">
        <v>68.75</v>
      </c>
      <c r="R416" s="263">
        <v>83.333333333333329</v>
      </c>
      <c r="S416" s="263">
        <v>76</v>
      </c>
      <c r="T416" s="265">
        <v>76.15384615384616</v>
      </c>
      <c r="V416" s="227"/>
    </row>
    <row r="417" spans="1:23" s="490" customFormat="1" x14ac:dyDescent="0.2">
      <c r="A417" s="248" t="s">
        <v>8</v>
      </c>
      <c r="B417" s="266">
        <v>7.584310346982738E-2</v>
      </c>
      <c r="C417" s="267">
        <v>8.6424244939949935E-2</v>
      </c>
      <c r="D417" s="267">
        <v>8.084746274573959E-2</v>
      </c>
      <c r="E417" s="267">
        <v>8.7218832533631496E-2</v>
      </c>
      <c r="F417" s="267">
        <v>7.4342946728667911E-2</v>
      </c>
      <c r="G417" s="267">
        <v>8.9732612987550309E-2</v>
      </c>
      <c r="H417" s="266">
        <v>8.3440415008216223E-2</v>
      </c>
      <c r="I417" s="455">
        <v>7.345672905457995E-2</v>
      </c>
      <c r="J417" s="455">
        <v>7.7238710087729409E-2</v>
      </c>
      <c r="K417" s="267">
        <v>9.8010018375137578E-2</v>
      </c>
      <c r="L417" s="267">
        <v>7.4333627471320274E-2</v>
      </c>
      <c r="M417" s="268">
        <v>8.7911909923918369E-2</v>
      </c>
      <c r="N417" s="266">
        <v>8.8785097632391813E-2</v>
      </c>
      <c r="O417" s="267">
        <v>7.931596061524758E-2</v>
      </c>
      <c r="P417" s="267">
        <v>8.1850514055317541E-2</v>
      </c>
      <c r="Q417" s="267">
        <v>9.5307390477656934E-2</v>
      </c>
      <c r="R417" s="267">
        <v>8.0183154488261493E-2</v>
      </c>
      <c r="S417" s="267">
        <v>8.3166976193545628E-2</v>
      </c>
      <c r="T417" s="269">
        <v>8.3994366711211507E-2</v>
      </c>
      <c r="V417" s="227"/>
    </row>
    <row r="418" spans="1:23" s="490" customFormat="1" x14ac:dyDescent="0.2">
      <c r="A418" s="257" t="s">
        <v>1</v>
      </c>
      <c r="B418" s="270">
        <f>B415/B414*100-100</f>
        <v>2.5196981930562146</v>
      </c>
      <c r="C418" s="271">
        <f t="shared" ref="C418:E418" si="142">C415/C414*100-100</f>
        <v>3.5208311470248645</v>
      </c>
      <c r="D418" s="271">
        <f t="shared" si="142"/>
        <v>2.9428961216137139</v>
      </c>
      <c r="E418" s="271">
        <f t="shared" si="142"/>
        <v>5.8117326057298726</v>
      </c>
      <c r="F418" s="271">
        <f>F415/F414*100-100</f>
        <v>1.3130968622101022</v>
      </c>
      <c r="G418" s="271">
        <f t="shared" ref="G418:T418" si="143">G415/G414*100-100</f>
        <v>3.9108685766257452</v>
      </c>
      <c r="H418" s="270">
        <f t="shared" si="143"/>
        <v>5.005305441867506</v>
      </c>
      <c r="I418" s="271">
        <f t="shared" si="143"/>
        <v>6.6458779964919046</v>
      </c>
      <c r="J418" s="271">
        <f t="shared" si="143"/>
        <v>9.7048245070073165</v>
      </c>
      <c r="K418" s="271">
        <f t="shared" si="143"/>
        <v>6.2836048471230299</v>
      </c>
      <c r="L418" s="271">
        <f t="shared" si="143"/>
        <v>3.9730489740234418</v>
      </c>
      <c r="M418" s="272">
        <f t="shared" si="143"/>
        <v>4.922692132787617</v>
      </c>
      <c r="N418" s="270">
        <f t="shared" si="143"/>
        <v>5.1545168752595174</v>
      </c>
      <c r="O418" s="271">
        <f t="shared" si="143"/>
        <v>4.8588519257004776</v>
      </c>
      <c r="P418" s="271">
        <f t="shared" si="143"/>
        <v>3.7391764345574501</v>
      </c>
      <c r="Q418" s="271">
        <f t="shared" si="143"/>
        <v>6.7871759890859522</v>
      </c>
      <c r="R418" s="271">
        <f t="shared" si="143"/>
        <v>3.8754989641756339</v>
      </c>
      <c r="S418" s="271">
        <f t="shared" si="143"/>
        <v>3.3560709413369665</v>
      </c>
      <c r="T418" s="273">
        <f t="shared" si="143"/>
        <v>4.4397803197257417</v>
      </c>
      <c r="U418" s="347"/>
      <c r="V418" s="227"/>
    </row>
    <row r="419" spans="1:23" s="490" customFormat="1" ht="13.5" thickBot="1" x14ac:dyDescent="0.25">
      <c r="A419" s="274" t="s">
        <v>27</v>
      </c>
      <c r="B419" s="275">
        <f>B415-B402</f>
        <v>45.432045158489018</v>
      </c>
      <c r="C419" s="276">
        <f t="shared" ref="C419:T419" si="144">C415-C402</f>
        <v>152.5</v>
      </c>
      <c r="D419" s="276">
        <f t="shared" si="144"/>
        <v>111.70329670329647</v>
      </c>
      <c r="E419" s="276">
        <f t="shared" si="144"/>
        <v>333</v>
      </c>
      <c r="F419" s="276">
        <f t="shared" si="144"/>
        <v>12.061170212765774</v>
      </c>
      <c r="G419" s="276">
        <f t="shared" si="144"/>
        <v>167.02898550724649</v>
      </c>
      <c r="H419" s="275">
        <f t="shared" si="144"/>
        <v>119.42005420054193</v>
      </c>
      <c r="I419" s="276">
        <f t="shared" si="144"/>
        <v>206.69642857142844</v>
      </c>
      <c r="J419" s="276">
        <f t="shared" si="144"/>
        <v>316.33399209486151</v>
      </c>
      <c r="K419" s="276">
        <f t="shared" si="144"/>
        <v>226.54411764705901</v>
      </c>
      <c r="L419" s="276">
        <f t="shared" si="144"/>
        <v>74.337735094037271</v>
      </c>
      <c r="M419" s="277">
        <f t="shared" si="144"/>
        <v>150.97222222222217</v>
      </c>
      <c r="N419" s="275">
        <f t="shared" si="144"/>
        <v>212.56169212690975</v>
      </c>
      <c r="O419" s="276">
        <f t="shared" si="144"/>
        <v>149.93406593406553</v>
      </c>
      <c r="P419" s="276">
        <f t="shared" si="144"/>
        <v>156.08843537414987</v>
      </c>
      <c r="Q419" s="276">
        <f t="shared" si="144"/>
        <v>125.17857142857156</v>
      </c>
      <c r="R419" s="276">
        <f t="shared" si="144"/>
        <v>230.92592592592564</v>
      </c>
      <c r="S419" s="276">
        <f t="shared" si="144"/>
        <v>139.28205128205127</v>
      </c>
      <c r="T419" s="278">
        <f t="shared" si="144"/>
        <v>149.04758860714537</v>
      </c>
      <c r="V419" s="227"/>
    </row>
    <row r="420" spans="1:23" s="490" customFormat="1" x14ac:dyDescent="0.2">
      <c r="A420" s="279" t="s">
        <v>51</v>
      </c>
      <c r="B420" s="280">
        <v>752</v>
      </c>
      <c r="C420" s="281">
        <v>753</v>
      </c>
      <c r="D420" s="281">
        <v>757</v>
      </c>
      <c r="E420" s="281">
        <v>213</v>
      </c>
      <c r="F420" s="281">
        <v>757</v>
      </c>
      <c r="G420" s="281">
        <v>757</v>
      </c>
      <c r="H420" s="280">
        <v>755</v>
      </c>
      <c r="I420" s="281">
        <v>754</v>
      </c>
      <c r="J420" s="281">
        <v>752</v>
      </c>
      <c r="K420" s="281">
        <v>212</v>
      </c>
      <c r="L420" s="281">
        <v>757</v>
      </c>
      <c r="M420" s="282">
        <v>757</v>
      </c>
      <c r="N420" s="280">
        <v>757</v>
      </c>
      <c r="O420" s="281">
        <v>757</v>
      </c>
      <c r="P420" s="281">
        <v>755</v>
      </c>
      <c r="Q420" s="281">
        <v>214</v>
      </c>
      <c r="R420" s="281">
        <v>753</v>
      </c>
      <c r="S420" s="281">
        <v>756</v>
      </c>
      <c r="T420" s="283">
        <f>SUM(B420:S420)</f>
        <v>11968</v>
      </c>
      <c r="U420" s="227" t="s">
        <v>56</v>
      </c>
      <c r="V420" s="284">
        <f>T407-T420</f>
        <v>16</v>
      </c>
      <c r="W420" s="285">
        <f>V420/T407</f>
        <v>1.3351134846461949E-3</v>
      </c>
    </row>
    <row r="421" spans="1:23" s="490" customFormat="1" x14ac:dyDescent="0.2">
      <c r="A421" s="286" t="s">
        <v>28</v>
      </c>
      <c r="B421" s="322"/>
      <c r="C421" s="242"/>
      <c r="D421" s="242"/>
      <c r="E421" s="242"/>
      <c r="F421" s="242"/>
      <c r="G421" s="242"/>
      <c r="H421" s="244"/>
      <c r="I421" s="242"/>
      <c r="J421" s="242"/>
      <c r="K421" s="242"/>
      <c r="L421" s="242"/>
      <c r="M421" s="372"/>
      <c r="N421" s="244"/>
      <c r="O421" s="242"/>
      <c r="P421" s="242"/>
      <c r="Q421" s="242"/>
      <c r="R421" s="242"/>
      <c r="S421" s="242"/>
      <c r="T421" s="235"/>
      <c r="U421" s="227" t="s">
        <v>57</v>
      </c>
      <c r="V421" s="227">
        <v>150.72</v>
      </c>
    </row>
    <row r="422" spans="1:23" s="490" customFormat="1" ht="13.5" thickBot="1" x14ac:dyDescent="0.25">
      <c r="A422" s="287" t="s">
        <v>26</v>
      </c>
      <c r="B422" s="374">
        <f>B421-B408</f>
        <v>0</v>
      </c>
      <c r="C422" s="386">
        <f t="shared" ref="C422:S422" si="145">C421-C408</f>
        <v>0</v>
      </c>
      <c r="D422" s="386">
        <f t="shared" si="145"/>
        <v>0</v>
      </c>
      <c r="E422" s="386">
        <f t="shared" si="145"/>
        <v>0</v>
      </c>
      <c r="F422" s="386">
        <f t="shared" si="145"/>
        <v>0</v>
      </c>
      <c r="G422" s="386">
        <f t="shared" si="145"/>
        <v>0</v>
      </c>
      <c r="H422" s="374">
        <f t="shared" si="145"/>
        <v>0</v>
      </c>
      <c r="I422" s="386">
        <f t="shared" si="145"/>
        <v>0</v>
      </c>
      <c r="J422" s="386">
        <f t="shared" si="145"/>
        <v>0</v>
      </c>
      <c r="K422" s="386">
        <f t="shared" si="145"/>
        <v>0</v>
      </c>
      <c r="L422" s="386">
        <f t="shared" si="145"/>
        <v>0</v>
      </c>
      <c r="M422" s="387">
        <f t="shared" si="145"/>
        <v>0</v>
      </c>
      <c r="N422" s="374">
        <f t="shared" si="145"/>
        <v>0</v>
      </c>
      <c r="O422" s="386">
        <f t="shared" si="145"/>
        <v>0</v>
      </c>
      <c r="P422" s="386">
        <f t="shared" si="145"/>
        <v>0</v>
      </c>
      <c r="Q422" s="386">
        <f t="shared" si="145"/>
        <v>0</v>
      </c>
      <c r="R422" s="386">
        <f t="shared" si="145"/>
        <v>0</v>
      </c>
      <c r="S422" s="386">
        <f t="shared" si="145"/>
        <v>0</v>
      </c>
      <c r="T422" s="236"/>
      <c r="U422" s="227" t="s">
        <v>26</v>
      </c>
      <c r="V422" s="227">
        <f>V421-V408</f>
        <v>12.319999999999993</v>
      </c>
    </row>
    <row r="424" spans="1:23" ht="13.5" thickBot="1" x14ac:dyDescent="0.25"/>
    <row r="425" spans="1:23" s="491" customFormat="1" ht="13.5" thickBot="1" x14ac:dyDescent="0.25">
      <c r="A425" s="247" t="s">
        <v>146</v>
      </c>
      <c r="B425" s="529" t="s">
        <v>53</v>
      </c>
      <c r="C425" s="530"/>
      <c r="D425" s="530"/>
      <c r="E425" s="530"/>
      <c r="F425" s="530"/>
      <c r="G425" s="531"/>
      <c r="H425" s="529" t="s">
        <v>75</v>
      </c>
      <c r="I425" s="530"/>
      <c r="J425" s="530"/>
      <c r="K425" s="530"/>
      <c r="L425" s="530"/>
      <c r="M425" s="531"/>
      <c r="N425" s="529" t="s">
        <v>63</v>
      </c>
      <c r="O425" s="530"/>
      <c r="P425" s="530"/>
      <c r="Q425" s="530"/>
      <c r="R425" s="530"/>
      <c r="S425" s="531"/>
      <c r="T425" s="292" t="s">
        <v>55</v>
      </c>
    </row>
    <row r="426" spans="1:23" s="491" customFormat="1" x14ac:dyDescent="0.2">
      <c r="A426" s="248" t="s">
        <v>54</v>
      </c>
      <c r="B426" s="314">
        <v>1</v>
      </c>
      <c r="C426" s="251">
        <v>2</v>
      </c>
      <c r="D426" s="251">
        <v>3</v>
      </c>
      <c r="E426" s="251">
        <v>4</v>
      </c>
      <c r="F426" s="251">
        <v>5</v>
      </c>
      <c r="G426" s="251">
        <v>6</v>
      </c>
      <c r="H426" s="314">
        <v>1</v>
      </c>
      <c r="I426" s="251">
        <v>2</v>
      </c>
      <c r="J426" s="251">
        <v>3</v>
      </c>
      <c r="K426" s="251">
        <v>4</v>
      </c>
      <c r="L426" s="251">
        <v>5</v>
      </c>
      <c r="M426" s="251">
        <v>6</v>
      </c>
      <c r="N426" s="314">
        <v>1</v>
      </c>
      <c r="O426" s="251">
        <v>2</v>
      </c>
      <c r="P426" s="251">
        <v>3</v>
      </c>
      <c r="Q426" s="251">
        <v>4</v>
      </c>
      <c r="R426" s="251">
        <v>5</v>
      </c>
      <c r="S426" s="251">
        <v>6</v>
      </c>
      <c r="T426" s="291"/>
    </row>
    <row r="427" spans="1:23" s="491" customFormat="1" x14ac:dyDescent="0.2">
      <c r="A427" s="252" t="s">
        <v>3</v>
      </c>
      <c r="B427" s="253">
        <v>3750</v>
      </c>
      <c r="C427" s="254">
        <v>3750</v>
      </c>
      <c r="D427" s="254">
        <v>3750</v>
      </c>
      <c r="E427" s="254">
        <v>3750</v>
      </c>
      <c r="F427" s="254">
        <v>3750</v>
      </c>
      <c r="G427" s="254">
        <v>3750</v>
      </c>
      <c r="H427" s="253">
        <v>3750</v>
      </c>
      <c r="I427" s="467">
        <v>3750</v>
      </c>
      <c r="J427" s="467">
        <v>3750</v>
      </c>
      <c r="K427" s="254">
        <v>3750</v>
      </c>
      <c r="L427" s="254">
        <v>3750</v>
      </c>
      <c r="M427" s="255">
        <v>3750</v>
      </c>
      <c r="N427" s="253">
        <v>3750</v>
      </c>
      <c r="O427" s="254">
        <v>3750</v>
      </c>
      <c r="P427" s="254">
        <v>3750</v>
      </c>
      <c r="Q427" s="254">
        <v>3750</v>
      </c>
      <c r="R427" s="254">
        <v>3750</v>
      </c>
      <c r="S427" s="254">
        <v>3750</v>
      </c>
      <c r="T427" s="256">
        <v>3750</v>
      </c>
    </row>
    <row r="428" spans="1:23" s="491" customFormat="1" x14ac:dyDescent="0.2">
      <c r="A428" s="257" t="s">
        <v>6</v>
      </c>
      <c r="B428" s="258">
        <v>3987.0731707317073</v>
      </c>
      <c r="C428" s="259">
        <v>3871.2820512820513</v>
      </c>
      <c r="D428" s="259">
        <v>3928.5714285714284</v>
      </c>
      <c r="E428" s="259">
        <v>3923.75</v>
      </c>
      <c r="F428" s="259">
        <v>3957.6744186046512</v>
      </c>
      <c r="G428" s="259">
        <v>3932.1951219512193</v>
      </c>
      <c r="H428" s="258">
        <v>3864.2105263157896</v>
      </c>
      <c r="I428" s="468">
        <v>3906.8292682926831</v>
      </c>
      <c r="J428" s="468">
        <v>4041.7073170731705</v>
      </c>
      <c r="K428" s="259">
        <v>4003.5294117647059</v>
      </c>
      <c r="L428" s="259">
        <v>3887.75</v>
      </c>
      <c r="M428" s="260">
        <v>4012.0454545454545</v>
      </c>
      <c r="N428" s="258">
        <v>3841.590909090909</v>
      </c>
      <c r="O428" s="259">
        <v>3953</v>
      </c>
      <c r="P428" s="259">
        <v>3854.6808510638298</v>
      </c>
      <c r="Q428" s="259">
        <v>3963.125</v>
      </c>
      <c r="R428" s="259">
        <v>3900.2564102564102</v>
      </c>
      <c r="S428" s="259">
        <v>3780</v>
      </c>
      <c r="T428" s="261">
        <v>3917.9166666666665</v>
      </c>
    </row>
    <row r="429" spans="1:23" s="491" customFormat="1" x14ac:dyDescent="0.2">
      <c r="A429" s="248" t="s">
        <v>7</v>
      </c>
      <c r="B429" s="262">
        <v>70.731707317073173</v>
      </c>
      <c r="C429" s="263">
        <v>87.179487179487182</v>
      </c>
      <c r="D429" s="263">
        <v>88.095238095238102</v>
      </c>
      <c r="E429" s="263">
        <v>75</v>
      </c>
      <c r="F429" s="263">
        <v>83.720930232558146</v>
      </c>
      <c r="G429" s="263">
        <v>87.804878048780495</v>
      </c>
      <c r="H429" s="262">
        <v>84.21052631578948</v>
      </c>
      <c r="I429" s="469">
        <v>78.048780487804876</v>
      </c>
      <c r="J429" s="469">
        <v>90.243902439024396</v>
      </c>
      <c r="K429" s="469">
        <v>82.352941176470594</v>
      </c>
      <c r="L429" s="469">
        <v>77.5</v>
      </c>
      <c r="M429" s="264">
        <v>79.545454545454547</v>
      </c>
      <c r="N429" s="262">
        <v>90.909090909090907</v>
      </c>
      <c r="O429" s="263">
        <v>87.5</v>
      </c>
      <c r="P429" s="263">
        <v>91.489361702127653</v>
      </c>
      <c r="Q429" s="263">
        <v>62.5</v>
      </c>
      <c r="R429" s="263">
        <v>71.794871794871796</v>
      </c>
      <c r="S429" s="263">
        <v>83.720930232558146</v>
      </c>
      <c r="T429" s="265">
        <v>82.44047619047619</v>
      </c>
      <c r="V429" s="227"/>
    </row>
    <row r="430" spans="1:23" s="491" customFormat="1" x14ac:dyDescent="0.2">
      <c r="A430" s="248" t="s">
        <v>8</v>
      </c>
      <c r="B430" s="266">
        <v>8.334889043370515E-2</v>
      </c>
      <c r="C430" s="267">
        <v>7.1161763004412182E-2</v>
      </c>
      <c r="D430" s="267">
        <v>7.4615488166868804E-2</v>
      </c>
      <c r="E430" s="267">
        <v>9.0456162938689855E-2</v>
      </c>
      <c r="F430" s="267">
        <v>8.0498235733119247E-2</v>
      </c>
      <c r="G430" s="267">
        <v>7.0094072432009463E-2</v>
      </c>
      <c r="H430" s="266">
        <v>7.2334774528151305E-2</v>
      </c>
      <c r="I430" s="455">
        <v>8.4678976784695964E-2</v>
      </c>
      <c r="J430" s="455">
        <v>6.6978456067533151E-2</v>
      </c>
      <c r="K430" s="267">
        <v>8.0815056134457941E-2</v>
      </c>
      <c r="L430" s="267">
        <v>8.2747708875874418E-2</v>
      </c>
      <c r="M430" s="268">
        <v>7.2822527329679365E-2</v>
      </c>
      <c r="N430" s="266">
        <v>6.8700960848651946E-2</v>
      </c>
      <c r="O430" s="267">
        <v>6.3177805902968481E-2</v>
      </c>
      <c r="P430" s="267">
        <v>6.7341786561979269E-2</v>
      </c>
      <c r="Q430" s="267">
        <v>0.11104399299724461</v>
      </c>
      <c r="R430" s="267">
        <v>9.2699758546818709E-2</v>
      </c>
      <c r="S430" s="267">
        <v>6.9804812421145848E-2</v>
      </c>
      <c r="T430" s="269">
        <v>7.8556755301566153E-2</v>
      </c>
      <c r="V430" s="227"/>
    </row>
    <row r="431" spans="1:23" s="491" customFormat="1" x14ac:dyDescent="0.2">
      <c r="A431" s="257" t="s">
        <v>1</v>
      </c>
      <c r="B431" s="270">
        <f>B428/B427*100-100</f>
        <v>6.3219512195122007</v>
      </c>
      <c r="C431" s="271">
        <f t="shared" ref="C431:E431" si="146">C428/C427*100-100</f>
        <v>3.2341880341880227</v>
      </c>
      <c r="D431" s="271">
        <f t="shared" si="146"/>
        <v>4.7619047619047734</v>
      </c>
      <c r="E431" s="271">
        <f t="shared" si="146"/>
        <v>4.63333333333334</v>
      </c>
      <c r="F431" s="271">
        <f>F428/F427*100-100</f>
        <v>5.5379844961240394</v>
      </c>
      <c r="G431" s="271">
        <f t="shared" ref="G431:T431" si="147">G428/G427*100-100</f>
        <v>4.8585365853658544</v>
      </c>
      <c r="H431" s="270">
        <f t="shared" si="147"/>
        <v>3.0456140350877234</v>
      </c>
      <c r="I431" s="271">
        <f t="shared" si="147"/>
        <v>4.1821138211382163</v>
      </c>
      <c r="J431" s="271">
        <f t="shared" si="147"/>
        <v>7.7788617886178884</v>
      </c>
      <c r="K431" s="271">
        <f t="shared" si="147"/>
        <v>6.7607843137254804</v>
      </c>
      <c r="L431" s="271">
        <f t="shared" si="147"/>
        <v>3.673333333333332</v>
      </c>
      <c r="M431" s="272">
        <f t="shared" si="147"/>
        <v>6.9878787878787847</v>
      </c>
      <c r="N431" s="270">
        <f t="shared" si="147"/>
        <v>2.4424242424242522</v>
      </c>
      <c r="O431" s="271">
        <f t="shared" si="147"/>
        <v>5.4133333333333411</v>
      </c>
      <c r="P431" s="271">
        <f t="shared" si="147"/>
        <v>2.7914893617021335</v>
      </c>
      <c r="Q431" s="271">
        <f t="shared" si="147"/>
        <v>5.6833333333333229</v>
      </c>
      <c r="R431" s="271">
        <f t="shared" si="147"/>
        <v>4.0068376068375926</v>
      </c>
      <c r="S431" s="271">
        <f t="shared" si="147"/>
        <v>0.79999999999999716</v>
      </c>
      <c r="T431" s="273">
        <f t="shared" si="147"/>
        <v>4.4777777777777743</v>
      </c>
      <c r="U431" s="347"/>
      <c r="V431" s="227"/>
    </row>
    <row r="432" spans="1:23" s="491" customFormat="1" ht="13.5" thickBot="1" x14ac:dyDescent="0.25">
      <c r="A432" s="274" t="s">
        <v>27</v>
      </c>
      <c r="B432" s="275">
        <f>B428-B415</f>
        <v>229.7262319561969</v>
      </c>
      <c r="C432" s="276">
        <f t="shared" ref="C432:T432" si="148">C428-C415</f>
        <v>77.243589743589837</v>
      </c>
      <c r="D432" s="276">
        <f t="shared" si="148"/>
        <v>155.71428571428578</v>
      </c>
      <c r="E432" s="276">
        <f t="shared" si="148"/>
        <v>45.75</v>
      </c>
      <c r="F432" s="276">
        <f t="shared" si="148"/>
        <v>244.54941860465124</v>
      </c>
      <c r="G432" s="276">
        <f t="shared" si="148"/>
        <v>123.86178861788585</v>
      </c>
      <c r="H432" s="275">
        <f t="shared" si="148"/>
        <v>15.76608187134525</v>
      </c>
      <c r="I432" s="276">
        <f t="shared" si="148"/>
        <v>-1.7421602787453594</v>
      </c>
      <c r="J432" s="276">
        <f t="shared" si="148"/>
        <v>21.025498891352527</v>
      </c>
      <c r="K432" s="276">
        <f t="shared" si="148"/>
        <v>108.23529411764684</v>
      </c>
      <c r="L432" s="276">
        <f t="shared" si="148"/>
        <v>77.137755102040956</v>
      </c>
      <c r="M432" s="277">
        <f t="shared" si="148"/>
        <v>166.62878787878799</v>
      </c>
      <c r="N432" s="275">
        <f t="shared" si="148"/>
        <v>-12.32213438735198</v>
      </c>
      <c r="O432" s="276">
        <f t="shared" si="148"/>
        <v>109.92307692307713</v>
      </c>
      <c r="P432" s="276">
        <f t="shared" si="148"/>
        <v>52.640034737299175</v>
      </c>
      <c r="Q432" s="276">
        <f t="shared" si="148"/>
        <v>49.375</v>
      </c>
      <c r="R432" s="276">
        <f t="shared" si="148"/>
        <v>93.21937321937321</v>
      </c>
      <c r="S432" s="276">
        <f t="shared" si="148"/>
        <v>-8</v>
      </c>
      <c r="T432" s="278">
        <f t="shared" si="148"/>
        <v>90.198717948717785</v>
      </c>
      <c r="V432" s="227"/>
    </row>
    <row r="433" spans="1:23" s="491" customFormat="1" x14ac:dyDescent="0.2">
      <c r="A433" s="279" t="s">
        <v>51</v>
      </c>
      <c r="B433" s="280">
        <v>751</v>
      </c>
      <c r="C433" s="281">
        <v>751</v>
      </c>
      <c r="D433" s="281">
        <v>756</v>
      </c>
      <c r="E433" s="281">
        <v>210</v>
      </c>
      <c r="F433" s="281">
        <v>756</v>
      </c>
      <c r="G433" s="281">
        <v>757</v>
      </c>
      <c r="H433" s="280">
        <v>753</v>
      </c>
      <c r="I433" s="281">
        <v>753</v>
      </c>
      <c r="J433" s="281">
        <v>751</v>
      </c>
      <c r="K433" s="281">
        <v>210</v>
      </c>
      <c r="L433" s="281">
        <v>757</v>
      </c>
      <c r="M433" s="282">
        <v>757</v>
      </c>
      <c r="N433" s="280">
        <v>757</v>
      </c>
      <c r="O433" s="281">
        <v>757</v>
      </c>
      <c r="P433" s="281">
        <v>755</v>
      </c>
      <c r="Q433" s="281">
        <v>214</v>
      </c>
      <c r="R433" s="281">
        <v>753</v>
      </c>
      <c r="S433" s="281">
        <v>756</v>
      </c>
      <c r="T433" s="283">
        <f>SUM(B433:S433)</f>
        <v>11954</v>
      </c>
      <c r="U433" s="227" t="s">
        <v>56</v>
      </c>
      <c r="V433" s="284">
        <f>T420-T433</f>
        <v>14</v>
      </c>
      <c r="W433" s="285">
        <f>V433/T420</f>
        <v>1.1697860962566844E-3</v>
      </c>
    </row>
    <row r="434" spans="1:23" s="491" customFormat="1" x14ac:dyDescent="0.2">
      <c r="A434" s="286" t="s">
        <v>28</v>
      </c>
      <c r="B434" s="322"/>
      <c r="C434" s="242"/>
      <c r="D434" s="242"/>
      <c r="E434" s="242"/>
      <c r="F434" s="242"/>
      <c r="G434" s="242"/>
      <c r="H434" s="244"/>
      <c r="I434" s="242"/>
      <c r="J434" s="242"/>
      <c r="K434" s="242"/>
      <c r="L434" s="242"/>
      <c r="M434" s="372"/>
      <c r="N434" s="244"/>
      <c r="O434" s="242"/>
      <c r="P434" s="242"/>
      <c r="Q434" s="242"/>
      <c r="R434" s="242"/>
      <c r="S434" s="242"/>
      <c r="T434" s="235"/>
      <c r="U434" s="227" t="s">
        <v>57</v>
      </c>
      <c r="V434" s="227">
        <v>161.05000000000001</v>
      </c>
    </row>
    <row r="435" spans="1:23" s="491" customFormat="1" ht="13.5" thickBot="1" x14ac:dyDescent="0.25">
      <c r="A435" s="287" t="s">
        <v>26</v>
      </c>
      <c r="B435" s="374">
        <f>B434-B421</f>
        <v>0</v>
      </c>
      <c r="C435" s="386">
        <f t="shared" ref="C435:S435" si="149">C434-C421</f>
        <v>0</v>
      </c>
      <c r="D435" s="386">
        <f t="shared" si="149"/>
        <v>0</v>
      </c>
      <c r="E435" s="386">
        <f t="shared" si="149"/>
        <v>0</v>
      </c>
      <c r="F435" s="386">
        <f t="shared" si="149"/>
        <v>0</v>
      </c>
      <c r="G435" s="386">
        <f t="shared" si="149"/>
        <v>0</v>
      </c>
      <c r="H435" s="374">
        <f t="shared" si="149"/>
        <v>0</v>
      </c>
      <c r="I435" s="386">
        <f t="shared" si="149"/>
        <v>0</v>
      </c>
      <c r="J435" s="386">
        <f t="shared" si="149"/>
        <v>0</v>
      </c>
      <c r="K435" s="386">
        <f t="shared" si="149"/>
        <v>0</v>
      </c>
      <c r="L435" s="386">
        <f t="shared" si="149"/>
        <v>0</v>
      </c>
      <c r="M435" s="387">
        <f t="shared" si="149"/>
        <v>0</v>
      </c>
      <c r="N435" s="374">
        <f t="shared" si="149"/>
        <v>0</v>
      </c>
      <c r="O435" s="386">
        <f t="shared" si="149"/>
        <v>0</v>
      </c>
      <c r="P435" s="386">
        <f t="shared" si="149"/>
        <v>0</v>
      </c>
      <c r="Q435" s="386">
        <f t="shared" si="149"/>
        <v>0</v>
      </c>
      <c r="R435" s="386">
        <f t="shared" si="149"/>
        <v>0</v>
      </c>
      <c r="S435" s="386">
        <f t="shared" si="149"/>
        <v>0</v>
      </c>
      <c r="T435" s="236"/>
      <c r="U435" s="227" t="s">
        <v>26</v>
      </c>
      <c r="V435" s="227">
        <f>V434-V421</f>
        <v>10.330000000000013</v>
      </c>
    </row>
    <row r="437" spans="1:23" ht="13.5" thickBot="1" x14ac:dyDescent="0.25"/>
    <row r="438" spans="1:23" s="492" customFormat="1" ht="13.5" thickBot="1" x14ac:dyDescent="0.25">
      <c r="A438" s="247" t="s">
        <v>148</v>
      </c>
      <c r="B438" s="529" t="s">
        <v>53</v>
      </c>
      <c r="C438" s="530"/>
      <c r="D438" s="530"/>
      <c r="E438" s="530"/>
      <c r="F438" s="530"/>
      <c r="G438" s="531"/>
      <c r="H438" s="529" t="s">
        <v>75</v>
      </c>
      <c r="I438" s="530"/>
      <c r="J438" s="530"/>
      <c r="K438" s="530"/>
      <c r="L438" s="530"/>
      <c r="M438" s="531"/>
      <c r="N438" s="529" t="s">
        <v>63</v>
      </c>
      <c r="O438" s="530"/>
      <c r="P438" s="530"/>
      <c r="Q438" s="530"/>
      <c r="R438" s="530"/>
      <c r="S438" s="531"/>
      <c r="T438" s="292" t="s">
        <v>55</v>
      </c>
    </row>
    <row r="439" spans="1:23" s="492" customFormat="1" x14ac:dyDescent="0.2">
      <c r="A439" s="248" t="s">
        <v>54</v>
      </c>
      <c r="B439" s="314">
        <v>1</v>
      </c>
      <c r="C439" s="251">
        <v>2</v>
      </c>
      <c r="D439" s="251">
        <v>3</v>
      </c>
      <c r="E439" s="251">
        <v>4</v>
      </c>
      <c r="F439" s="251">
        <v>5</v>
      </c>
      <c r="G439" s="251">
        <v>6</v>
      </c>
      <c r="H439" s="314">
        <v>1</v>
      </c>
      <c r="I439" s="251">
        <v>2</v>
      </c>
      <c r="J439" s="251">
        <v>3</v>
      </c>
      <c r="K439" s="251">
        <v>4</v>
      </c>
      <c r="L439" s="251">
        <v>5</v>
      </c>
      <c r="M439" s="251">
        <v>6</v>
      </c>
      <c r="N439" s="314">
        <v>1</v>
      </c>
      <c r="O439" s="251">
        <v>2</v>
      </c>
      <c r="P439" s="251">
        <v>3</v>
      </c>
      <c r="Q439" s="251">
        <v>4</v>
      </c>
      <c r="R439" s="251">
        <v>5</v>
      </c>
      <c r="S439" s="251">
        <v>6</v>
      </c>
      <c r="T439" s="291"/>
    </row>
    <row r="440" spans="1:23" s="492" customFormat="1" x14ac:dyDescent="0.2">
      <c r="A440" s="252" t="s">
        <v>3</v>
      </c>
      <c r="B440" s="253">
        <v>3820</v>
      </c>
      <c r="C440" s="254">
        <v>3820</v>
      </c>
      <c r="D440" s="254">
        <v>3820</v>
      </c>
      <c r="E440" s="254">
        <v>3820</v>
      </c>
      <c r="F440" s="254">
        <v>3820</v>
      </c>
      <c r="G440" s="254">
        <v>3820</v>
      </c>
      <c r="H440" s="253">
        <v>3820</v>
      </c>
      <c r="I440" s="467">
        <v>3820</v>
      </c>
      <c r="J440" s="467">
        <v>3820</v>
      </c>
      <c r="K440" s="254">
        <v>3820</v>
      </c>
      <c r="L440" s="254">
        <v>3820</v>
      </c>
      <c r="M440" s="255">
        <v>3820</v>
      </c>
      <c r="N440" s="253">
        <v>3820</v>
      </c>
      <c r="O440" s="254">
        <v>3820</v>
      </c>
      <c r="P440" s="254">
        <v>3820</v>
      </c>
      <c r="Q440" s="254">
        <v>3820</v>
      </c>
      <c r="R440" s="254">
        <v>3820</v>
      </c>
      <c r="S440" s="254">
        <v>3820</v>
      </c>
      <c r="T440" s="256">
        <v>3820</v>
      </c>
    </row>
    <row r="441" spans="1:23" s="492" customFormat="1" x14ac:dyDescent="0.2">
      <c r="A441" s="257" t="s">
        <v>6</v>
      </c>
      <c r="B441" s="258">
        <v>3973.2608695652175</v>
      </c>
      <c r="C441" s="259">
        <v>4084.8936170212764</v>
      </c>
      <c r="D441" s="259">
        <v>4110</v>
      </c>
      <c r="E441" s="259">
        <v>4059.375</v>
      </c>
      <c r="F441" s="259">
        <v>3966.2790697674418</v>
      </c>
      <c r="G441" s="259">
        <v>4028.8636363636365</v>
      </c>
      <c r="H441" s="258">
        <v>4033.4042553191489</v>
      </c>
      <c r="I441" s="468">
        <v>4009.8113207547171</v>
      </c>
      <c r="J441" s="468">
        <v>4153.4693877551017</v>
      </c>
      <c r="K441" s="259">
        <v>4063.6363636363635</v>
      </c>
      <c r="L441" s="259">
        <v>4028</v>
      </c>
      <c r="M441" s="260">
        <v>4007.1875</v>
      </c>
      <c r="N441" s="258">
        <v>4040.8695652173915</v>
      </c>
      <c r="O441" s="259">
        <v>3994.1304347826085</v>
      </c>
      <c r="P441" s="259">
        <v>4047.4</v>
      </c>
      <c r="Q441" s="259">
        <v>3922.5</v>
      </c>
      <c r="R441" s="259">
        <v>4030.612244897959</v>
      </c>
      <c r="S441" s="259">
        <v>4055.090909090909</v>
      </c>
      <c r="T441" s="261">
        <v>4035.5094339622642</v>
      </c>
    </row>
    <row r="442" spans="1:23" s="492" customFormat="1" x14ac:dyDescent="0.2">
      <c r="A442" s="248" t="s">
        <v>7</v>
      </c>
      <c r="B442" s="262">
        <v>89.130434782608702</v>
      </c>
      <c r="C442" s="263">
        <v>85.106382978723403</v>
      </c>
      <c r="D442" s="263">
        <v>88.372093023255815</v>
      </c>
      <c r="E442" s="263">
        <v>100</v>
      </c>
      <c r="F442" s="263">
        <v>95.348837209302332</v>
      </c>
      <c r="G442" s="263">
        <v>88.63636363636364</v>
      </c>
      <c r="H442" s="262">
        <v>82.978723404255319</v>
      </c>
      <c r="I442" s="469">
        <v>88.679245283018872</v>
      </c>
      <c r="J442" s="469">
        <v>83.673469387755105</v>
      </c>
      <c r="K442" s="469">
        <v>95.454545454545453</v>
      </c>
      <c r="L442" s="469">
        <v>80</v>
      </c>
      <c r="M442" s="264">
        <v>89.0625</v>
      </c>
      <c r="N442" s="262">
        <v>76.086956521739125</v>
      </c>
      <c r="O442" s="263">
        <v>86.956521739130437</v>
      </c>
      <c r="P442" s="263">
        <v>96</v>
      </c>
      <c r="Q442" s="263">
        <v>95</v>
      </c>
      <c r="R442" s="263">
        <v>91.836734693877546</v>
      </c>
      <c r="S442" s="263">
        <v>92.727272727272734</v>
      </c>
      <c r="T442" s="265">
        <v>86.79245283018868</v>
      </c>
      <c r="V442" s="227"/>
    </row>
    <row r="443" spans="1:23" s="492" customFormat="1" x14ac:dyDescent="0.2">
      <c r="A443" s="248" t="s">
        <v>8</v>
      </c>
      <c r="B443" s="266">
        <v>6.6677891229696626E-2</v>
      </c>
      <c r="C443" s="267">
        <v>7.0819518155363095E-2</v>
      </c>
      <c r="D443" s="267">
        <v>7.2970063824209758E-2</v>
      </c>
      <c r="E443" s="267">
        <v>4.3403543141857251E-2</v>
      </c>
      <c r="F443" s="267">
        <v>5.9480200411283199E-2</v>
      </c>
      <c r="G443" s="267">
        <v>7.2175272418539799E-2</v>
      </c>
      <c r="H443" s="266">
        <v>7.7688791159836304E-2</v>
      </c>
      <c r="I443" s="455">
        <v>6.6746688163403706E-2</v>
      </c>
      <c r="J443" s="455">
        <v>7.4220047086913168E-2</v>
      </c>
      <c r="K443" s="267">
        <v>5.5833476473579641E-2</v>
      </c>
      <c r="L443" s="267">
        <v>7.4299987328329098E-2</v>
      </c>
      <c r="M443" s="268">
        <v>6.956945497219244E-2</v>
      </c>
      <c r="N443" s="266">
        <v>7.8161731365294612E-2</v>
      </c>
      <c r="O443" s="267">
        <v>6.4156306694030649E-2</v>
      </c>
      <c r="P443" s="267">
        <v>5.7505351324680327E-2</v>
      </c>
      <c r="Q443" s="267">
        <v>6.2044506036123534E-2</v>
      </c>
      <c r="R443" s="267">
        <v>5.2279161426289716E-2</v>
      </c>
      <c r="S443" s="267">
        <v>5.9244378017287658E-2</v>
      </c>
      <c r="T443" s="269">
        <v>6.8356335663823362E-2</v>
      </c>
      <c r="V443" s="227"/>
    </row>
    <row r="444" spans="1:23" s="492" customFormat="1" x14ac:dyDescent="0.2">
      <c r="A444" s="257" t="s">
        <v>1</v>
      </c>
      <c r="B444" s="270">
        <f>B441/B440*100-100</f>
        <v>4.0120646483041185</v>
      </c>
      <c r="C444" s="271">
        <f t="shared" ref="C444:E444" si="150">C441/C440*100-100</f>
        <v>6.9343878801381322</v>
      </c>
      <c r="D444" s="271">
        <f t="shared" si="150"/>
        <v>7.5916230366492243</v>
      </c>
      <c r="E444" s="271">
        <f t="shared" si="150"/>
        <v>6.2663612565444993</v>
      </c>
      <c r="F444" s="271">
        <f>F441/F440*100-100</f>
        <v>3.8292950200901004</v>
      </c>
      <c r="G444" s="271">
        <f t="shared" ref="G444:T444" si="151">G441/G440*100-100</f>
        <v>5.4676344597810669</v>
      </c>
      <c r="H444" s="270">
        <f t="shared" si="151"/>
        <v>5.5864988303442118</v>
      </c>
      <c r="I444" s="271">
        <f t="shared" si="151"/>
        <v>4.9688827422700683</v>
      </c>
      <c r="J444" s="271">
        <f t="shared" si="151"/>
        <v>8.7295651244791088</v>
      </c>
      <c r="K444" s="271">
        <f t="shared" si="151"/>
        <v>6.3779152784388344</v>
      </c>
      <c r="L444" s="271">
        <f t="shared" si="151"/>
        <v>5.4450261780104796</v>
      </c>
      <c r="M444" s="272">
        <f t="shared" si="151"/>
        <v>4.9001963350785473</v>
      </c>
      <c r="N444" s="270">
        <f t="shared" si="151"/>
        <v>5.7819257910311848</v>
      </c>
      <c r="O444" s="271">
        <f t="shared" si="151"/>
        <v>4.5583883450944569</v>
      </c>
      <c r="P444" s="271">
        <f t="shared" si="151"/>
        <v>5.9528795811518194</v>
      </c>
      <c r="Q444" s="271">
        <f t="shared" si="151"/>
        <v>2.6832460732984345</v>
      </c>
      <c r="R444" s="271">
        <f t="shared" si="151"/>
        <v>5.5134095523025906</v>
      </c>
      <c r="S444" s="271">
        <f t="shared" si="151"/>
        <v>6.1542122798667265</v>
      </c>
      <c r="T444" s="273">
        <f t="shared" si="151"/>
        <v>5.6416082189074501</v>
      </c>
      <c r="U444" s="347"/>
      <c r="V444" s="227"/>
    </row>
    <row r="445" spans="1:23" s="492" customFormat="1" ht="13.5" thickBot="1" x14ac:dyDescent="0.25">
      <c r="A445" s="274" t="s">
        <v>27</v>
      </c>
      <c r="B445" s="275">
        <f>B441-B428</f>
        <v>-13.81230116648976</v>
      </c>
      <c r="C445" s="276">
        <f t="shared" ref="C445:T445" si="152">C441-C428</f>
        <v>213.61156573922517</v>
      </c>
      <c r="D445" s="276">
        <f t="shared" si="152"/>
        <v>181.42857142857156</v>
      </c>
      <c r="E445" s="276">
        <f t="shared" si="152"/>
        <v>135.625</v>
      </c>
      <c r="F445" s="276">
        <f t="shared" si="152"/>
        <v>8.6046511627905602</v>
      </c>
      <c r="G445" s="276">
        <f t="shared" si="152"/>
        <v>96.668514412417153</v>
      </c>
      <c r="H445" s="275">
        <f t="shared" si="152"/>
        <v>169.19372900335929</v>
      </c>
      <c r="I445" s="276">
        <f t="shared" si="152"/>
        <v>102.98205246203406</v>
      </c>
      <c r="J445" s="276">
        <f t="shared" si="152"/>
        <v>111.76207068193116</v>
      </c>
      <c r="K445" s="276">
        <f t="shared" si="152"/>
        <v>60.106951871657657</v>
      </c>
      <c r="L445" s="276">
        <f t="shared" si="152"/>
        <v>140.25</v>
      </c>
      <c r="M445" s="277">
        <f t="shared" si="152"/>
        <v>-4.8579545454545041</v>
      </c>
      <c r="N445" s="275">
        <f t="shared" si="152"/>
        <v>199.27865612648247</v>
      </c>
      <c r="O445" s="276">
        <f t="shared" si="152"/>
        <v>41.130434782608518</v>
      </c>
      <c r="P445" s="276">
        <f t="shared" si="152"/>
        <v>192.71914893617031</v>
      </c>
      <c r="Q445" s="276">
        <f t="shared" si="152"/>
        <v>-40.625</v>
      </c>
      <c r="R445" s="276">
        <f t="shared" si="152"/>
        <v>130.35583464154888</v>
      </c>
      <c r="S445" s="276">
        <f t="shared" si="152"/>
        <v>275.09090909090901</v>
      </c>
      <c r="T445" s="278">
        <f t="shared" si="152"/>
        <v>117.5927672955977</v>
      </c>
      <c r="V445" s="227"/>
    </row>
    <row r="446" spans="1:23" s="492" customFormat="1" x14ac:dyDescent="0.2">
      <c r="A446" s="279" t="s">
        <v>51</v>
      </c>
      <c r="B446" s="280">
        <v>750</v>
      </c>
      <c r="C446" s="281">
        <v>747</v>
      </c>
      <c r="D446" s="281">
        <v>756</v>
      </c>
      <c r="E446" s="281">
        <v>209</v>
      </c>
      <c r="F446" s="281">
        <v>756</v>
      </c>
      <c r="G446" s="281">
        <v>757</v>
      </c>
      <c r="H446" s="280">
        <v>752</v>
      </c>
      <c r="I446" s="281">
        <v>752</v>
      </c>
      <c r="J446" s="281">
        <v>749</v>
      </c>
      <c r="K446" s="281">
        <v>209</v>
      </c>
      <c r="L446" s="281">
        <v>757</v>
      </c>
      <c r="M446" s="282">
        <v>756</v>
      </c>
      <c r="N446" s="280">
        <v>755</v>
      </c>
      <c r="O446" s="281">
        <v>756</v>
      </c>
      <c r="P446" s="281">
        <v>754</v>
      </c>
      <c r="Q446" s="281">
        <v>213</v>
      </c>
      <c r="R446" s="281">
        <v>753</v>
      </c>
      <c r="S446" s="281">
        <v>755</v>
      </c>
      <c r="T446" s="283">
        <f>SUM(B446:S446)</f>
        <v>11936</v>
      </c>
      <c r="U446" s="227" t="s">
        <v>56</v>
      </c>
      <c r="V446" s="284">
        <f>T433-T446</f>
        <v>18</v>
      </c>
      <c r="W446" s="285">
        <f>V446/T433</f>
        <v>1.5057721264848587E-3</v>
      </c>
    </row>
    <row r="447" spans="1:23" s="492" customFormat="1" x14ac:dyDescent="0.2">
      <c r="A447" s="286" t="s">
        <v>28</v>
      </c>
      <c r="B447" s="322"/>
      <c r="C447" s="242"/>
      <c r="D447" s="242"/>
      <c r="E447" s="242"/>
      <c r="F447" s="242"/>
      <c r="G447" s="242"/>
      <c r="H447" s="244"/>
      <c r="I447" s="242"/>
      <c r="J447" s="242"/>
      <c r="K447" s="242"/>
      <c r="L447" s="242"/>
      <c r="M447" s="372"/>
      <c r="N447" s="244"/>
      <c r="O447" s="242"/>
      <c r="P447" s="242"/>
      <c r="Q447" s="242"/>
      <c r="R447" s="242"/>
      <c r="S447" s="242"/>
      <c r="T447" s="235"/>
      <c r="U447" s="227" t="s">
        <v>57</v>
      </c>
      <c r="V447" s="227">
        <v>162.28</v>
      </c>
    </row>
    <row r="448" spans="1:23" s="492" customFormat="1" ht="13.5" thickBot="1" x14ac:dyDescent="0.25">
      <c r="A448" s="287" t="s">
        <v>26</v>
      </c>
      <c r="B448" s="374">
        <f>B447-B434</f>
        <v>0</v>
      </c>
      <c r="C448" s="386">
        <f t="shared" ref="C448:S448" si="153">C447-C434</f>
        <v>0</v>
      </c>
      <c r="D448" s="386">
        <f t="shared" si="153"/>
        <v>0</v>
      </c>
      <c r="E448" s="386">
        <f t="shared" si="153"/>
        <v>0</v>
      </c>
      <c r="F448" s="386">
        <f t="shared" si="153"/>
        <v>0</v>
      </c>
      <c r="G448" s="386">
        <f t="shared" si="153"/>
        <v>0</v>
      </c>
      <c r="H448" s="374">
        <f t="shared" si="153"/>
        <v>0</v>
      </c>
      <c r="I448" s="386">
        <f t="shared" si="153"/>
        <v>0</v>
      </c>
      <c r="J448" s="386">
        <f t="shared" si="153"/>
        <v>0</v>
      </c>
      <c r="K448" s="386">
        <f t="shared" si="153"/>
        <v>0</v>
      </c>
      <c r="L448" s="386">
        <f t="shared" si="153"/>
        <v>0</v>
      </c>
      <c r="M448" s="387">
        <f t="shared" si="153"/>
        <v>0</v>
      </c>
      <c r="N448" s="374">
        <f t="shared" si="153"/>
        <v>0</v>
      </c>
      <c r="O448" s="386">
        <f t="shared" si="153"/>
        <v>0</v>
      </c>
      <c r="P448" s="386">
        <f t="shared" si="153"/>
        <v>0</v>
      </c>
      <c r="Q448" s="386">
        <f t="shared" si="153"/>
        <v>0</v>
      </c>
      <c r="R448" s="386">
        <f t="shared" si="153"/>
        <v>0</v>
      </c>
      <c r="S448" s="386">
        <f t="shared" si="153"/>
        <v>0</v>
      </c>
      <c r="T448" s="236"/>
      <c r="U448" s="227" t="s">
        <v>26</v>
      </c>
      <c r="V448" s="227">
        <f>V447-V434</f>
        <v>1.2299999999999898</v>
      </c>
    </row>
    <row r="450" spans="1:24" ht="13.5" thickBot="1" x14ac:dyDescent="0.25"/>
    <row r="451" spans="1:24" s="493" customFormat="1" ht="13.5" thickBot="1" x14ac:dyDescent="0.25">
      <c r="A451" s="247" t="s">
        <v>149</v>
      </c>
      <c r="B451" s="529" t="s">
        <v>53</v>
      </c>
      <c r="C451" s="530"/>
      <c r="D451" s="530"/>
      <c r="E451" s="530"/>
      <c r="F451" s="530"/>
      <c r="G451" s="531"/>
      <c r="H451" s="529" t="s">
        <v>75</v>
      </c>
      <c r="I451" s="530"/>
      <c r="J451" s="530"/>
      <c r="K451" s="530"/>
      <c r="L451" s="530"/>
      <c r="M451" s="531"/>
      <c r="N451" s="529" t="s">
        <v>63</v>
      </c>
      <c r="O451" s="530"/>
      <c r="P451" s="530"/>
      <c r="Q451" s="530"/>
      <c r="R451" s="530"/>
      <c r="S451" s="531"/>
      <c r="T451" s="292" t="s">
        <v>55</v>
      </c>
    </row>
    <row r="452" spans="1:24" s="493" customFormat="1" x14ac:dyDescent="0.2">
      <c r="A452" s="248" t="s">
        <v>54</v>
      </c>
      <c r="B452" s="314">
        <v>1</v>
      </c>
      <c r="C452" s="251">
        <v>2</v>
      </c>
      <c r="D452" s="251">
        <v>3</v>
      </c>
      <c r="E452" s="251">
        <v>4</v>
      </c>
      <c r="F452" s="251">
        <v>5</v>
      </c>
      <c r="G452" s="251">
        <v>6</v>
      </c>
      <c r="H452" s="314">
        <v>1</v>
      </c>
      <c r="I452" s="251">
        <v>2</v>
      </c>
      <c r="J452" s="251">
        <v>3</v>
      </c>
      <c r="K452" s="251">
        <v>4</v>
      </c>
      <c r="L452" s="251">
        <v>5</v>
      </c>
      <c r="M452" s="251">
        <v>6</v>
      </c>
      <c r="N452" s="314">
        <v>1</v>
      </c>
      <c r="O452" s="251">
        <v>2</v>
      </c>
      <c r="P452" s="251">
        <v>3</v>
      </c>
      <c r="Q452" s="251">
        <v>4</v>
      </c>
      <c r="R452" s="251">
        <v>5</v>
      </c>
      <c r="S452" s="251">
        <v>6</v>
      </c>
      <c r="T452" s="291"/>
    </row>
    <row r="453" spans="1:24" s="493" customFormat="1" x14ac:dyDescent="0.2">
      <c r="A453" s="252" t="s">
        <v>3</v>
      </c>
      <c r="B453" s="253">
        <v>3870</v>
      </c>
      <c r="C453" s="254">
        <v>3870</v>
      </c>
      <c r="D453" s="254">
        <v>3870</v>
      </c>
      <c r="E453" s="254">
        <v>3870</v>
      </c>
      <c r="F453" s="254">
        <v>3870</v>
      </c>
      <c r="G453" s="254">
        <v>3870</v>
      </c>
      <c r="H453" s="253">
        <v>3870</v>
      </c>
      <c r="I453" s="467">
        <v>3870</v>
      </c>
      <c r="J453" s="467">
        <v>3870</v>
      </c>
      <c r="K453" s="254">
        <v>3870</v>
      </c>
      <c r="L453" s="254">
        <v>3870</v>
      </c>
      <c r="M453" s="255">
        <v>3870</v>
      </c>
      <c r="N453" s="253">
        <v>3870</v>
      </c>
      <c r="O453" s="254">
        <v>3870</v>
      </c>
      <c r="P453" s="254">
        <v>3870</v>
      </c>
      <c r="Q453" s="254">
        <v>3870</v>
      </c>
      <c r="R453" s="254">
        <v>3870</v>
      </c>
      <c r="S453" s="254">
        <v>3870</v>
      </c>
      <c r="T453" s="256">
        <v>3870</v>
      </c>
    </row>
    <row r="454" spans="1:24" s="493" customFormat="1" x14ac:dyDescent="0.2">
      <c r="A454" s="257" t="s">
        <v>6</v>
      </c>
      <c r="B454" s="258">
        <v>4123.333333333333</v>
      </c>
      <c r="C454" s="259">
        <v>4198.9743589743593</v>
      </c>
      <c r="D454" s="259">
        <v>4101.2195121951218</v>
      </c>
      <c r="E454" s="259">
        <v>4138.75</v>
      </c>
      <c r="F454" s="259">
        <v>4052.2916666666665</v>
      </c>
      <c r="G454" s="259">
        <v>4037.3170731707319</v>
      </c>
      <c r="H454" s="258">
        <v>4125</v>
      </c>
      <c r="I454" s="468">
        <v>4208.2051282051279</v>
      </c>
      <c r="J454" s="468">
        <v>4248.636363636364</v>
      </c>
      <c r="K454" s="259">
        <v>3901.0526315789475</v>
      </c>
      <c r="L454" s="259">
        <v>4238.541666666667</v>
      </c>
      <c r="M454" s="260">
        <v>4209.2857142857147</v>
      </c>
      <c r="N454" s="258">
        <v>3944.6875</v>
      </c>
      <c r="O454" s="259">
        <v>4018.2758620689656</v>
      </c>
      <c r="P454" s="259">
        <v>4122.3529411764703</v>
      </c>
      <c r="Q454" s="259">
        <v>4056.3157894736842</v>
      </c>
      <c r="R454" s="259">
        <v>4042.1568627450979</v>
      </c>
      <c r="S454" s="259">
        <v>4097.1428571428569</v>
      </c>
      <c r="T454" s="261">
        <v>4114.4748201438852</v>
      </c>
    </row>
    <row r="455" spans="1:24" s="493" customFormat="1" x14ac:dyDescent="0.2">
      <c r="A455" s="248" t="s">
        <v>7</v>
      </c>
      <c r="B455" s="262">
        <v>77.083333333333329</v>
      </c>
      <c r="C455" s="263">
        <v>92.307692307692307</v>
      </c>
      <c r="D455" s="263">
        <v>80.487804878048777</v>
      </c>
      <c r="E455" s="263">
        <v>50</v>
      </c>
      <c r="F455" s="263">
        <v>89.583333333333329</v>
      </c>
      <c r="G455" s="263">
        <v>85.365853658536579</v>
      </c>
      <c r="H455" s="262">
        <v>76.086956521739125</v>
      </c>
      <c r="I455" s="469">
        <v>71.794871794871796</v>
      </c>
      <c r="J455" s="469">
        <v>93.181818181818187</v>
      </c>
      <c r="K455" s="469">
        <v>68.421052631578945</v>
      </c>
      <c r="L455" s="469">
        <v>87.5</v>
      </c>
      <c r="M455" s="264">
        <v>78.571428571428569</v>
      </c>
      <c r="N455" s="262">
        <v>75</v>
      </c>
      <c r="O455" s="263">
        <v>93.103448275862064</v>
      </c>
      <c r="P455" s="263">
        <v>88.235294117647058</v>
      </c>
      <c r="Q455" s="263">
        <v>52.631578947368418</v>
      </c>
      <c r="R455" s="263">
        <v>78.431372549019613</v>
      </c>
      <c r="S455" s="263">
        <v>85.714285714285708</v>
      </c>
      <c r="T455" s="265">
        <v>79.136690647482013</v>
      </c>
      <c r="V455" s="227"/>
    </row>
    <row r="456" spans="1:24" s="493" customFormat="1" x14ac:dyDescent="0.2">
      <c r="A456" s="248" t="s">
        <v>8</v>
      </c>
      <c r="B456" s="266">
        <v>7.5169395089757965E-2</v>
      </c>
      <c r="C456" s="267">
        <v>6.9195533888569777E-2</v>
      </c>
      <c r="D456" s="267">
        <v>7.7871530818153123E-2</v>
      </c>
      <c r="E456" s="267">
        <v>0.12928266476008121</v>
      </c>
      <c r="F456" s="267">
        <v>8.1883223619516471E-2</v>
      </c>
      <c r="G456" s="267">
        <v>7.8335813212414146E-2</v>
      </c>
      <c r="H456" s="266">
        <v>8.2856727872725591E-2</v>
      </c>
      <c r="I456" s="455">
        <v>8.9015703991581499E-2</v>
      </c>
      <c r="J456" s="455">
        <v>5.9668093560586354E-2</v>
      </c>
      <c r="K456" s="267">
        <v>9.1940717650740023E-2</v>
      </c>
      <c r="L456" s="267">
        <v>6.6751970975990491E-2</v>
      </c>
      <c r="M456" s="268">
        <v>7.9415470956638284E-2</v>
      </c>
      <c r="N456" s="266">
        <v>7.5945909680276494E-2</v>
      </c>
      <c r="O456" s="267">
        <v>6.0727304841022463E-2</v>
      </c>
      <c r="P456" s="267">
        <v>7.8047435398295381E-2</v>
      </c>
      <c r="Q456" s="267">
        <v>0.11198477039962389</v>
      </c>
      <c r="R456" s="267">
        <v>7.620953262694008E-2</v>
      </c>
      <c r="S456" s="267">
        <v>7.5782896553766479E-2</v>
      </c>
      <c r="T456" s="269">
        <v>8.1828263720529162E-2</v>
      </c>
      <c r="V456" s="227"/>
    </row>
    <row r="457" spans="1:24" s="493" customFormat="1" x14ac:dyDescent="0.2">
      <c r="A457" s="257" t="s">
        <v>1</v>
      </c>
      <c r="B457" s="270">
        <f>B454/B453*100-100</f>
        <v>6.5460809646856148</v>
      </c>
      <c r="C457" s="271">
        <f t="shared" ref="C457:E457" si="154">C454/C453*100-100</f>
        <v>8.5006294308620056</v>
      </c>
      <c r="D457" s="271">
        <f t="shared" si="154"/>
        <v>5.9746643978067624</v>
      </c>
      <c r="E457" s="271">
        <f t="shared" si="154"/>
        <v>6.9444444444444429</v>
      </c>
      <c r="F457" s="271">
        <f>F454/F453*100-100</f>
        <v>4.7103789836347971</v>
      </c>
      <c r="G457" s="271">
        <f t="shared" ref="G457:T457" si="155">G454/G453*100-100</f>
        <v>4.3234385832230373</v>
      </c>
      <c r="H457" s="270">
        <f t="shared" si="155"/>
        <v>6.5891472868216994</v>
      </c>
      <c r="I457" s="271">
        <f t="shared" si="155"/>
        <v>8.7391505996157264</v>
      </c>
      <c r="J457" s="271">
        <f t="shared" si="155"/>
        <v>9.7838853652807245</v>
      </c>
      <c r="K457" s="271">
        <f t="shared" si="155"/>
        <v>0.80239358085134427</v>
      </c>
      <c r="L457" s="271">
        <f t="shared" si="155"/>
        <v>9.5230404823428216</v>
      </c>
      <c r="M457" s="272">
        <f t="shared" si="155"/>
        <v>8.767072720561103</v>
      </c>
      <c r="N457" s="270">
        <f t="shared" si="155"/>
        <v>1.9299095607235159</v>
      </c>
      <c r="O457" s="271">
        <f t="shared" si="155"/>
        <v>3.8314176245210803</v>
      </c>
      <c r="P457" s="271">
        <f t="shared" si="155"/>
        <v>6.5207478340173282</v>
      </c>
      <c r="Q457" s="271">
        <f t="shared" si="155"/>
        <v>4.8143614851081225</v>
      </c>
      <c r="R457" s="271">
        <f t="shared" si="155"/>
        <v>4.4484977453513608</v>
      </c>
      <c r="S457" s="271">
        <f t="shared" si="155"/>
        <v>5.8693244739756381</v>
      </c>
      <c r="T457" s="273">
        <f t="shared" si="155"/>
        <v>6.317178815087459</v>
      </c>
      <c r="U457" s="347"/>
      <c r="V457" s="227"/>
    </row>
    <row r="458" spans="1:24" s="493" customFormat="1" ht="13.5" thickBot="1" x14ac:dyDescent="0.25">
      <c r="A458" s="274" t="s">
        <v>27</v>
      </c>
      <c r="B458" s="275">
        <f>B454-B441</f>
        <v>150.07246376811554</v>
      </c>
      <c r="C458" s="276">
        <f t="shared" ref="C458:T458" si="156">C454-C441</f>
        <v>114.08074195308291</v>
      </c>
      <c r="D458" s="276">
        <f t="shared" si="156"/>
        <v>-8.7804878048782484</v>
      </c>
      <c r="E458" s="276">
        <f t="shared" si="156"/>
        <v>79.375</v>
      </c>
      <c r="F458" s="276">
        <f t="shared" si="156"/>
        <v>86.012596899224718</v>
      </c>
      <c r="G458" s="276">
        <f t="shared" si="156"/>
        <v>8.453436807095386</v>
      </c>
      <c r="H458" s="275">
        <f t="shared" si="156"/>
        <v>91.595744680851112</v>
      </c>
      <c r="I458" s="276">
        <f t="shared" si="156"/>
        <v>198.3938074504108</v>
      </c>
      <c r="J458" s="276">
        <f t="shared" si="156"/>
        <v>95.16697588126226</v>
      </c>
      <c r="K458" s="276">
        <f t="shared" si="156"/>
        <v>-162.583732057416</v>
      </c>
      <c r="L458" s="276">
        <f t="shared" si="156"/>
        <v>210.54166666666697</v>
      </c>
      <c r="M458" s="277">
        <f t="shared" si="156"/>
        <v>202.09821428571468</v>
      </c>
      <c r="N458" s="275">
        <f t="shared" si="156"/>
        <v>-96.182065217391482</v>
      </c>
      <c r="O458" s="276">
        <f t="shared" si="156"/>
        <v>24.145427286357062</v>
      </c>
      <c r="P458" s="276">
        <f t="shared" si="156"/>
        <v>74.952941176470176</v>
      </c>
      <c r="Q458" s="276">
        <f t="shared" si="156"/>
        <v>133.81578947368416</v>
      </c>
      <c r="R458" s="276">
        <f t="shared" si="156"/>
        <v>11.544617847138852</v>
      </c>
      <c r="S458" s="276">
        <f t="shared" si="156"/>
        <v>42.051948051947875</v>
      </c>
      <c r="T458" s="278">
        <f t="shared" si="156"/>
        <v>78.965386181620943</v>
      </c>
      <c r="V458" s="227"/>
    </row>
    <row r="459" spans="1:24" s="493" customFormat="1" x14ac:dyDescent="0.2">
      <c r="A459" s="279" t="s">
        <v>51</v>
      </c>
      <c r="B459" s="280">
        <v>749</v>
      </c>
      <c r="C459" s="281">
        <v>746</v>
      </c>
      <c r="D459" s="281">
        <v>756</v>
      </c>
      <c r="E459" s="281">
        <v>208</v>
      </c>
      <c r="F459" s="281">
        <v>755</v>
      </c>
      <c r="G459" s="281">
        <v>757</v>
      </c>
      <c r="H459" s="280">
        <v>748</v>
      </c>
      <c r="I459" s="281">
        <v>749</v>
      </c>
      <c r="J459" s="281">
        <v>749</v>
      </c>
      <c r="K459" s="281">
        <v>203</v>
      </c>
      <c r="L459" s="281">
        <v>757</v>
      </c>
      <c r="M459" s="282">
        <v>755</v>
      </c>
      <c r="N459" s="280">
        <v>755</v>
      </c>
      <c r="O459" s="281">
        <v>755</v>
      </c>
      <c r="P459" s="281">
        <v>754</v>
      </c>
      <c r="Q459" s="281">
        <v>210</v>
      </c>
      <c r="R459" s="281">
        <v>752</v>
      </c>
      <c r="S459" s="281">
        <v>753</v>
      </c>
      <c r="T459" s="283">
        <f>SUM(B459:S459)</f>
        <v>11911</v>
      </c>
      <c r="U459" s="227" t="s">
        <v>56</v>
      </c>
      <c r="V459" s="284">
        <f>T446-T459</f>
        <v>25</v>
      </c>
      <c r="W459" s="285">
        <f>V459/T446</f>
        <v>2.0945040214477213E-3</v>
      </c>
      <c r="X459" s="378" t="s">
        <v>150</v>
      </c>
    </row>
    <row r="460" spans="1:24" s="493" customFormat="1" x14ac:dyDescent="0.2">
      <c r="A460" s="286" t="s">
        <v>28</v>
      </c>
      <c r="B460" s="322"/>
      <c r="C460" s="242"/>
      <c r="D460" s="242"/>
      <c r="E460" s="242"/>
      <c r="F460" s="242"/>
      <c r="G460" s="242"/>
      <c r="H460" s="244"/>
      <c r="I460" s="242"/>
      <c r="J460" s="242"/>
      <c r="K460" s="242"/>
      <c r="L460" s="242"/>
      <c r="M460" s="372"/>
      <c r="N460" s="244"/>
      <c r="O460" s="242"/>
      <c r="P460" s="242"/>
      <c r="Q460" s="242"/>
      <c r="R460" s="242"/>
      <c r="S460" s="242"/>
      <c r="T460" s="235"/>
      <c r="U460" s="227" t="s">
        <v>57</v>
      </c>
      <c r="V460" s="227">
        <v>163.82</v>
      </c>
    </row>
    <row r="461" spans="1:24" s="493" customFormat="1" ht="13.5" thickBot="1" x14ac:dyDescent="0.25">
      <c r="A461" s="287" t="s">
        <v>26</v>
      </c>
      <c r="B461" s="374">
        <f>B460-B447</f>
        <v>0</v>
      </c>
      <c r="C461" s="386">
        <f t="shared" ref="C461:S461" si="157">C460-C447</f>
        <v>0</v>
      </c>
      <c r="D461" s="386">
        <f t="shared" si="157"/>
        <v>0</v>
      </c>
      <c r="E461" s="386">
        <f t="shared" si="157"/>
        <v>0</v>
      </c>
      <c r="F461" s="386">
        <f t="shared" si="157"/>
        <v>0</v>
      </c>
      <c r="G461" s="386">
        <f t="shared" si="157"/>
        <v>0</v>
      </c>
      <c r="H461" s="374">
        <f t="shared" si="157"/>
        <v>0</v>
      </c>
      <c r="I461" s="386">
        <f t="shared" si="157"/>
        <v>0</v>
      </c>
      <c r="J461" s="386">
        <f t="shared" si="157"/>
        <v>0</v>
      </c>
      <c r="K461" s="386">
        <f t="shared" si="157"/>
        <v>0</v>
      </c>
      <c r="L461" s="386">
        <f t="shared" si="157"/>
        <v>0</v>
      </c>
      <c r="M461" s="387">
        <f t="shared" si="157"/>
        <v>0</v>
      </c>
      <c r="N461" s="374">
        <f t="shared" si="157"/>
        <v>0</v>
      </c>
      <c r="O461" s="386">
        <f t="shared" si="157"/>
        <v>0</v>
      </c>
      <c r="P461" s="386">
        <f t="shared" si="157"/>
        <v>0</v>
      </c>
      <c r="Q461" s="386">
        <f t="shared" si="157"/>
        <v>0</v>
      </c>
      <c r="R461" s="386">
        <f t="shared" si="157"/>
        <v>0</v>
      </c>
      <c r="S461" s="386">
        <f t="shared" si="157"/>
        <v>0</v>
      </c>
      <c r="T461" s="236"/>
      <c r="U461" s="227" t="s">
        <v>26</v>
      </c>
      <c r="V461" s="227">
        <f>V460-V447</f>
        <v>1.539999999999992</v>
      </c>
    </row>
    <row r="463" spans="1:24" ht="13.5" thickBot="1" x14ac:dyDescent="0.25"/>
    <row r="464" spans="1:24" ht="13.5" thickBot="1" x14ac:dyDescent="0.25">
      <c r="A464" s="247" t="s">
        <v>151</v>
      </c>
      <c r="B464" s="529" t="s">
        <v>53</v>
      </c>
      <c r="C464" s="530"/>
      <c r="D464" s="530"/>
      <c r="E464" s="530"/>
      <c r="F464" s="530"/>
      <c r="G464" s="531"/>
      <c r="H464" s="529" t="s">
        <v>75</v>
      </c>
      <c r="I464" s="530"/>
      <c r="J464" s="530"/>
      <c r="K464" s="530"/>
      <c r="L464" s="530"/>
      <c r="M464" s="531"/>
      <c r="N464" s="529" t="s">
        <v>63</v>
      </c>
      <c r="O464" s="530"/>
      <c r="P464" s="530"/>
      <c r="Q464" s="530"/>
      <c r="R464" s="530"/>
      <c r="S464" s="531"/>
      <c r="T464" s="292" t="s">
        <v>55</v>
      </c>
      <c r="U464" s="494"/>
      <c r="V464" s="494"/>
      <c r="W464" s="494"/>
    </row>
    <row r="465" spans="1:24" x14ac:dyDescent="0.2">
      <c r="A465" s="248" t="s">
        <v>54</v>
      </c>
      <c r="B465" s="314">
        <v>1</v>
      </c>
      <c r="C465" s="251">
        <v>2</v>
      </c>
      <c r="D465" s="251">
        <v>3</v>
      </c>
      <c r="E465" s="251">
        <v>4</v>
      </c>
      <c r="F465" s="251">
        <v>5</v>
      </c>
      <c r="G465" s="251">
        <v>6</v>
      </c>
      <c r="H465" s="314">
        <v>1</v>
      </c>
      <c r="I465" s="251">
        <v>2</v>
      </c>
      <c r="J465" s="251">
        <v>3</v>
      </c>
      <c r="K465" s="251">
        <v>4</v>
      </c>
      <c r="L465" s="251">
        <v>5</v>
      </c>
      <c r="M465" s="251">
        <v>6</v>
      </c>
      <c r="N465" s="314">
        <v>1</v>
      </c>
      <c r="O465" s="251">
        <v>2</v>
      </c>
      <c r="P465" s="251">
        <v>3</v>
      </c>
      <c r="Q465" s="251">
        <v>4</v>
      </c>
      <c r="R465" s="251">
        <v>5</v>
      </c>
      <c r="S465" s="251">
        <v>6</v>
      </c>
      <c r="T465" s="291"/>
      <c r="U465" s="494"/>
      <c r="V465" s="494"/>
      <c r="W465" s="494"/>
    </row>
    <row r="466" spans="1:24" x14ac:dyDescent="0.2">
      <c r="A466" s="252" t="s">
        <v>3</v>
      </c>
      <c r="B466" s="253">
        <v>3888</v>
      </c>
      <c r="C466" s="254">
        <v>3888</v>
      </c>
      <c r="D466" s="254">
        <v>3888</v>
      </c>
      <c r="E466" s="254">
        <v>3888</v>
      </c>
      <c r="F466" s="254">
        <v>3888</v>
      </c>
      <c r="G466" s="254">
        <v>3888</v>
      </c>
      <c r="H466" s="253">
        <v>3888</v>
      </c>
      <c r="I466" s="467">
        <v>3888</v>
      </c>
      <c r="J466" s="467">
        <v>3888</v>
      </c>
      <c r="K466" s="254">
        <v>3888</v>
      </c>
      <c r="L466" s="254">
        <v>3888</v>
      </c>
      <c r="M466" s="255">
        <v>3888</v>
      </c>
      <c r="N466" s="253">
        <v>3888</v>
      </c>
      <c r="O466" s="254">
        <v>3888</v>
      </c>
      <c r="P466" s="254">
        <v>3888</v>
      </c>
      <c r="Q466" s="254">
        <v>3888</v>
      </c>
      <c r="R466" s="254">
        <v>3888</v>
      </c>
      <c r="S466" s="254">
        <v>3888</v>
      </c>
      <c r="T466" s="256">
        <v>3888</v>
      </c>
      <c r="U466" s="494"/>
      <c r="V466" s="494"/>
      <c r="W466" s="494"/>
    </row>
    <row r="467" spans="1:24" x14ac:dyDescent="0.2">
      <c r="A467" s="257" t="s">
        <v>6</v>
      </c>
      <c r="B467" s="258">
        <v>4265.333333333333</v>
      </c>
      <c r="C467" s="259">
        <v>4291.395348837209</v>
      </c>
      <c r="D467" s="259">
        <v>4153.75</v>
      </c>
      <c r="E467" s="259">
        <v>4237.6470588235297</v>
      </c>
      <c r="F467" s="259">
        <v>4223.181818181818</v>
      </c>
      <c r="G467" s="259">
        <v>4088.7234042553191</v>
      </c>
      <c r="H467" s="258">
        <v>4137.7777777777774</v>
      </c>
      <c r="I467" s="468">
        <v>4268.863636363636</v>
      </c>
      <c r="J467" s="468">
        <v>4368.04347826087</v>
      </c>
      <c r="K467" s="259">
        <v>4433.5714285714284</v>
      </c>
      <c r="L467" s="259">
        <v>4178.8888888888887</v>
      </c>
      <c r="M467" s="260">
        <v>4306.458333333333</v>
      </c>
      <c r="N467" s="258">
        <v>4142.9268292682927</v>
      </c>
      <c r="O467" s="259">
        <v>4152.391304347826</v>
      </c>
      <c r="P467" s="259">
        <v>4451.7948717948721</v>
      </c>
      <c r="Q467" s="259">
        <v>4798.3999999999996</v>
      </c>
      <c r="R467" s="259">
        <v>4276.590909090909</v>
      </c>
      <c r="S467" s="259">
        <v>4301.1111111111113</v>
      </c>
      <c r="T467" s="261">
        <v>4262.6880222841228</v>
      </c>
      <c r="U467" s="494"/>
      <c r="V467" s="494"/>
      <c r="W467" s="494"/>
    </row>
    <row r="468" spans="1:24" x14ac:dyDescent="0.2">
      <c r="A468" s="248" t="s">
        <v>7</v>
      </c>
      <c r="B468" s="262">
        <v>97.777777777777771</v>
      </c>
      <c r="C468" s="263">
        <v>74.418604651162795</v>
      </c>
      <c r="D468" s="263">
        <v>77.5</v>
      </c>
      <c r="E468" s="263">
        <v>58.823529411764703</v>
      </c>
      <c r="F468" s="263">
        <v>65.909090909090907</v>
      </c>
      <c r="G468" s="263">
        <v>87.234042553191486</v>
      </c>
      <c r="H468" s="262">
        <v>77.777777777777771</v>
      </c>
      <c r="I468" s="469">
        <v>86.36363636363636</v>
      </c>
      <c r="J468" s="469">
        <v>82.608695652173907</v>
      </c>
      <c r="K468" s="469">
        <v>64.285714285714292</v>
      </c>
      <c r="L468" s="469">
        <v>86.666666666666671</v>
      </c>
      <c r="M468" s="264">
        <v>89.583333333333329</v>
      </c>
      <c r="N468" s="262">
        <v>78.048780487804876</v>
      </c>
      <c r="O468" s="263">
        <v>91.304347826086953</v>
      </c>
      <c r="P468" s="263">
        <v>87.179487179487182</v>
      </c>
      <c r="Q468" s="263">
        <v>96</v>
      </c>
      <c r="R468" s="263">
        <v>93.181818181818187</v>
      </c>
      <c r="S468" s="263">
        <v>80</v>
      </c>
      <c r="T468" s="265">
        <v>80.222841225626738</v>
      </c>
      <c r="U468" s="494"/>
      <c r="V468" s="227"/>
      <c r="W468" s="494"/>
    </row>
    <row r="469" spans="1:24" x14ac:dyDescent="0.2">
      <c r="A469" s="248" t="s">
        <v>8</v>
      </c>
      <c r="B469" s="266">
        <v>5.3495776561998429E-2</v>
      </c>
      <c r="C469" s="267">
        <v>7.8479767116608701E-2</v>
      </c>
      <c r="D469" s="267">
        <v>7.5316835872296442E-2</v>
      </c>
      <c r="E469" s="267">
        <v>9.0300444731624185E-2</v>
      </c>
      <c r="F469" s="267">
        <v>9.3015328317310159E-2</v>
      </c>
      <c r="G469" s="267">
        <v>7.017837388487809E-2</v>
      </c>
      <c r="H469" s="266">
        <v>7.7652563315146167E-2</v>
      </c>
      <c r="I469" s="455">
        <v>7.3564514750988533E-2</v>
      </c>
      <c r="J469" s="455">
        <v>7.6128044966408889E-2</v>
      </c>
      <c r="K469" s="267">
        <v>7.7847384708508133E-2</v>
      </c>
      <c r="L469" s="267">
        <v>6.8971038846314794E-2</v>
      </c>
      <c r="M469" s="268">
        <v>6.8713787185432043E-2</v>
      </c>
      <c r="N469" s="266">
        <v>8.4069480847432404E-2</v>
      </c>
      <c r="O469" s="267">
        <v>6.5338424504066989E-2</v>
      </c>
      <c r="P469" s="267">
        <v>6.5216446794297347E-2</v>
      </c>
      <c r="Q469" s="267">
        <v>6.5481420274584298E-2</v>
      </c>
      <c r="R469" s="267">
        <v>6.108145970878355E-2</v>
      </c>
      <c r="S469" s="267">
        <v>8.1603871856026008E-2</v>
      </c>
      <c r="T469" s="269">
        <v>8.0460386202616987E-2</v>
      </c>
      <c r="U469" s="494"/>
      <c r="V469" s="227"/>
      <c r="W469" s="494"/>
    </row>
    <row r="470" spans="1:24" x14ac:dyDescent="0.2">
      <c r="A470" s="257" t="s">
        <v>1</v>
      </c>
      <c r="B470" s="270">
        <f>B467/B466*100-100</f>
        <v>9.7050754458161776</v>
      </c>
      <c r="C470" s="271">
        <f t="shared" ref="C470:E470" si="158">C467/C466*100-100</f>
        <v>10.375394774619579</v>
      </c>
      <c r="D470" s="271">
        <f t="shared" si="158"/>
        <v>6.8351337448559661</v>
      </c>
      <c r="E470" s="271">
        <f t="shared" si="158"/>
        <v>8.9929799080126003</v>
      </c>
      <c r="F470" s="271">
        <f>F467/F466*100-100</f>
        <v>8.6209315375981959</v>
      </c>
      <c r="G470" s="271">
        <f t="shared" ref="G470:T470" si="159">G467/G466*100-100</f>
        <v>5.1626389983364049</v>
      </c>
      <c r="H470" s="270">
        <f t="shared" si="159"/>
        <v>6.4243255601280254</v>
      </c>
      <c r="I470" s="271">
        <f t="shared" si="159"/>
        <v>9.7958754208754044</v>
      </c>
      <c r="J470" s="271">
        <f t="shared" si="159"/>
        <v>12.346797280372186</v>
      </c>
      <c r="K470" s="271">
        <f t="shared" si="159"/>
        <v>14.032186948853621</v>
      </c>
      <c r="L470" s="271">
        <f t="shared" si="159"/>
        <v>7.4817101051668971</v>
      </c>
      <c r="M470" s="272">
        <f t="shared" si="159"/>
        <v>10.762817215363498</v>
      </c>
      <c r="N470" s="270">
        <f t="shared" si="159"/>
        <v>6.5567600120445775</v>
      </c>
      <c r="O470" s="271">
        <f t="shared" si="159"/>
        <v>6.8001878690284485</v>
      </c>
      <c r="P470" s="271">
        <f t="shared" si="159"/>
        <v>14.500896908304313</v>
      </c>
      <c r="Q470" s="271">
        <f t="shared" si="159"/>
        <v>23.415637860082299</v>
      </c>
      <c r="R470" s="271">
        <f t="shared" si="159"/>
        <v>9.9946221473999231</v>
      </c>
      <c r="S470" s="271">
        <f t="shared" si="159"/>
        <v>10.62528577960677</v>
      </c>
      <c r="T470" s="273">
        <f t="shared" si="159"/>
        <v>9.6370376101883437</v>
      </c>
      <c r="U470" s="347"/>
      <c r="V470" s="227"/>
      <c r="W470" s="494"/>
    </row>
    <row r="471" spans="1:24" ht="13.5" thickBot="1" x14ac:dyDescent="0.25">
      <c r="A471" s="274" t="s">
        <v>27</v>
      </c>
      <c r="B471" s="275">
        <f>B467-B454</f>
        <v>142</v>
      </c>
      <c r="C471" s="276">
        <f t="shared" ref="C471:T471" si="160">C467-C454</f>
        <v>92.420989862849638</v>
      </c>
      <c r="D471" s="276">
        <f t="shared" si="160"/>
        <v>52.530487804878248</v>
      </c>
      <c r="E471" s="276">
        <f t="shared" si="160"/>
        <v>98.897058823529733</v>
      </c>
      <c r="F471" s="276">
        <f t="shared" si="160"/>
        <v>170.8901515151515</v>
      </c>
      <c r="G471" s="276">
        <f t="shared" si="160"/>
        <v>51.406331084587237</v>
      </c>
      <c r="H471" s="275">
        <f t="shared" si="160"/>
        <v>12.777777777777374</v>
      </c>
      <c r="I471" s="276">
        <f t="shared" si="160"/>
        <v>60.658508158508084</v>
      </c>
      <c r="J471" s="276">
        <f t="shared" si="160"/>
        <v>119.40711462450599</v>
      </c>
      <c r="K471" s="276">
        <f t="shared" si="160"/>
        <v>532.51879699248093</v>
      </c>
      <c r="L471" s="276">
        <f t="shared" si="160"/>
        <v>-59.652777777778283</v>
      </c>
      <c r="M471" s="277">
        <f t="shared" si="160"/>
        <v>97.172619047618355</v>
      </c>
      <c r="N471" s="275">
        <f t="shared" si="160"/>
        <v>198.23932926829275</v>
      </c>
      <c r="O471" s="276">
        <f t="shared" si="160"/>
        <v>134.11544227886043</v>
      </c>
      <c r="P471" s="276">
        <f t="shared" si="160"/>
        <v>329.44193061840178</v>
      </c>
      <c r="Q471" s="276">
        <f t="shared" si="160"/>
        <v>742.08421052631547</v>
      </c>
      <c r="R471" s="276">
        <f t="shared" si="160"/>
        <v>234.43404634581111</v>
      </c>
      <c r="S471" s="276">
        <f t="shared" si="160"/>
        <v>203.96825396825443</v>
      </c>
      <c r="T471" s="278">
        <f t="shared" si="160"/>
        <v>148.21320214023763</v>
      </c>
      <c r="U471" s="494"/>
      <c r="V471" s="227"/>
      <c r="W471" s="494"/>
    </row>
    <row r="472" spans="1:24" x14ac:dyDescent="0.2">
      <c r="A472" s="279" t="s">
        <v>51</v>
      </c>
      <c r="B472" s="280">
        <v>746</v>
      </c>
      <c r="C472" s="281">
        <v>745</v>
      </c>
      <c r="D472" s="281">
        <v>755</v>
      </c>
      <c r="E472" s="281">
        <v>207</v>
      </c>
      <c r="F472" s="281">
        <v>755</v>
      </c>
      <c r="G472" s="281">
        <v>757</v>
      </c>
      <c r="H472" s="280">
        <v>747</v>
      </c>
      <c r="I472" s="281">
        <v>745</v>
      </c>
      <c r="J472" s="281">
        <v>748</v>
      </c>
      <c r="K472" s="281">
        <v>199</v>
      </c>
      <c r="L472" s="281">
        <v>756</v>
      </c>
      <c r="M472" s="282">
        <v>755</v>
      </c>
      <c r="N472" s="280">
        <v>751</v>
      </c>
      <c r="O472" s="281">
        <v>754</v>
      </c>
      <c r="P472" s="281">
        <v>753</v>
      </c>
      <c r="Q472" s="281">
        <v>208</v>
      </c>
      <c r="R472" s="281">
        <v>751</v>
      </c>
      <c r="S472" s="281">
        <v>753</v>
      </c>
      <c r="T472" s="283">
        <f>SUM(B472:S472)</f>
        <v>11885</v>
      </c>
      <c r="U472" s="227" t="s">
        <v>56</v>
      </c>
      <c r="V472" s="284">
        <f>T459-T472</f>
        <v>26</v>
      </c>
      <c r="W472" s="285">
        <f>V472/T459</f>
        <v>2.1828561833599192E-3</v>
      </c>
      <c r="X472" s="378" t="s">
        <v>152</v>
      </c>
    </row>
    <row r="473" spans="1:24" x14ac:dyDescent="0.2">
      <c r="A473" s="286" t="s">
        <v>28</v>
      </c>
      <c r="B473" s="322"/>
      <c r="C473" s="242"/>
      <c r="D473" s="242"/>
      <c r="E473" s="242"/>
      <c r="F473" s="242"/>
      <c r="G473" s="242"/>
      <c r="H473" s="244"/>
      <c r="I473" s="242"/>
      <c r="J473" s="242"/>
      <c r="K473" s="242"/>
      <c r="L473" s="242"/>
      <c r="M473" s="372"/>
      <c r="N473" s="244"/>
      <c r="O473" s="242"/>
      <c r="P473" s="242"/>
      <c r="Q473" s="242"/>
      <c r="R473" s="242"/>
      <c r="S473" s="242"/>
      <c r="T473" s="235"/>
      <c r="U473" s="227" t="s">
        <v>57</v>
      </c>
      <c r="V473" s="227">
        <v>163.95</v>
      </c>
      <c r="W473" s="494"/>
      <c r="X473" s="496" t="s">
        <v>153</v>
      </c>
    </row>
    <row r="474" spans="1:24" ht="13.5" thickBot="1" x14ac:dyDescent="0.25">
      <c r="A474" s="287" t="s">
        <v>26</v>
      </c>
      <c r="B474" s="374">
        <f>B473-B460</f>
        <v>0</v>
      </c>
      <c r="C474" s="386">
        <f t="shared" ref="C474:S474" si="161">C473-C460</f>
        <v>0</v>
      </c>
      <c r="D474" s="386">
        <f t="shared" si="161"/>
        <v>0</v>
      </c>
      <c r="E474" s="386">
        <f t="shared" si="161"/>
        <v>0</v>
      </c>
      <c r="F474" s="386">
        <f t="shared" si="161"/>
        <v>0</v>
      </c>
      <c r="G474" s="386">
        <f t="shared" si="161"/>
        <v>0</v>
      </c>
      <c r="H474" s="374">
        <f t="shared" si="161"/>
        <v>0</v>
      </c>
      <c r="I474" s="386">
        <f t="shared" si="161"/>
        <v>0</v>
      </c>
      <c r="J474" s="386">
        <f t="shared" si="161"/>
        <v>0</v>
      </c>
      <c r="K474" s="386">
        <f t="shared" si="161"/>
        <v>0</v>
      </c>
      <c r="L474" s="386">
        <f t="shared" si="161"/>
        <v>0</v>
      </c>
      <c r="M474" s="387">
        <f t="shared" si="161"/>
        <v>0</v>
      </c>
      <c r="N474" s="374">
        <f t="shared" si="161"/>
        <v>0</v>
      </c>
      <c r="O474" s="386">
        <f t="shared" si="161"/>
        <v>0</v>
      </c>
      <c r="P474" s="386">
        <f t="shared" si="161"/>
        <v>0</v>
      </c>
      <c r="Q474" s="386">
        <f t="shared" si="161"/>
        <v>0</v>
      </c>
      <c r="R474" s="386">
        <f t="shared" si="161"/>
        <v>0</v>
      </c>
      <c r="S474" s="386">
        <f t="shared" si="161"/>
        <v>0</v>
      </c>
      <c r="T474" s="236"/>
      <c r="U474" s="227" t="s">
        <v>26</v>
      </c>
      <c r="V474" s="227">
        <f>V473-V460</f>
        <v>0.12999999999999545</v>
      </c>
      <c r="W474" s="494"/>
    </row>
    <row r="476" spans="1:24" ht="13.5" thickBot="1" x14ac:dyDescent="0.25"/>
    <row r="477" spans="1:24" ht="13.5" thickBot="1" x14ac:dyDescent="0.25">
      <c r="A477" s="247" t="s">
        <v>154</v>
      </c>
      <c r="B477" s="529" t="s">
        <v>53</v>
      </c>
      <c r="C477" s="530"/>
      <c r="D477" s="530"/>
      <c r="E477" s="530"/>
      <c r="F477" s="530"/>
      <c r="G477" s="531"/>
      <c r="H477" s="529" t="s">
        <v>75</v>
      </c>
      <c r="I477" s="530"/>
      <c r="J477" s="530"/>
      <c r="K477" s="530"/>
      <c r="L477" s="530"/>
      <c r="M477" s="531"/>
      <c r="N477" s="529" t="s">
        <v>63</v>
      </c>
      <c r="O477" s="530"/>
      <c r="P477" s="530"/>
      <c r="Q477" s="530"/>
      <c r="R477" s="530"/>
      <c r="S477" s="531"/>
      <c r="T477" s="292" t="s">
        <v>55</v>
      </c>
      <c r="U477" s="497"/>
      <c r="V477" s="497"/>
      <c r="W477" s="497"/>
    </row>
    <row r="478" spans="1:24" x14ac:dyDescent="0.2">
      <c r="A478" s="248" t="s">
        <v>54</v>
      </c>
      <c r="B478" s="314">
        <v>1</v>
      </c>
      <c r="C478" s="251">
        <v>2</v>
      </c>
      <c r="D478" s="251">
        <v>3</v>
      </c>
      <c r="E478" s="251">
        <v>4</v>
      </c>
      <c r="F478" s="251">
        <v>5</v>
      </c>
      <c r="G478" s="251">
        <v>6</v>
      </c>
      <c r="H478" s="314">
        <v>1</v>
      </c>
      <c r="I478" s="251">
        <v>2</v>
      </c>
      <c r="J478" s="251">
        <v>3</v>
      </c>
      <c r="K478" s="251">
        <v>4</v>
      </c>
      <c r="L478" s="251">
        <v>5</v>
      </c>
      <c r="M478" s="251">
        <v>6</v>
      </c>
      <c r="N478" s="314">
        <v>1</v>
      </c>
      <c r="O478" s="251">
        <v>2</v>
      </c>
      <c r="P478" s="251">
        <v>3</v>
      </c>
      <c r="Q478" s="251">
        <v>4</v>
      </c>
      <c r="R478" s="251">
        <v>5</v>
      </c>
      <c r="S478" s="251">
        <v>6</v>
      </c>
      <c r="T478" s="291"/>
      <c r="U478" s="497"/>
      <c r="V478" s="497"/>
      <c r="W478" s="497"/>
    </row>
    <row r="479" spans="1:24" x14ac:dyDescent="0.2">
      <c r="A479" s="252" t="s">
        <v>3</v>
      </c>
      <c r="B479" s="253">
        <v>3906</v>
      </c>
      <c r="C479" s="254">
        <v>3906</v>
      </c>
      <c r="D479" s="254">
        <v>3906</v>
      </c>
      <c r="E479" s="254">
        <v>3906</v>
      </c>
      <c r="F479" s="254">
        <v>3906</v>
      </c>
      <c r="G479" s="254">
        <v>3906</v>
      </c>
      <c r="H479" s="253">
        <v>3906</v>
      </c>
      <c r="I479" s="467">
        <v>3906</v>
      </c>
      <c r="J479" s="467">
        <v>3906</v>
      </c>
      <c r="K479" s="254">
        <v>3906</v>
      </c>
      <c r="L479" s="254">
        <v>3906</v>
      </c>
      <c r="M479" s="255">
        <v>3906</v>
      </c>
      <c r="N479" s="253">
        <v>3906</v>
      </c>
      <c r="O479" s="254">
        <v>3906</v>
      </c>
      <c r="P479" s="254">
        <v>3906</v>
      </c>
      <c r="Q479" s="254">
        <v>3906</v>
      </c>
      <c r="R479" s="254">
        <v>3906</v>
      </c>
      <c r="S479" s="254">
        <v>3906</v>
      </c>
      <c r="T479" s="256">
        <v>3906</v>
      </c>
      <c r="U479" s="497"/>
      <c r="V479" s="497"/>
      <c r="W479" s="497"/>
    </row>
    <row r="480" spans="1:24" x14ac:dyDescent="0.2">
      <c r="A480" s="257" t="s">
        <v>6</v>
      </c>
      <c r="B480" s="258">
        <v>4164.6153846153848</v>
      </c>
      <c r="C480" s="259">
        <v>4314.864864864865</v>
      </c>
      <c r="D480" s="259">
        <v>4334.1463414634145</v>
      </c>
      <c r="E480" s="259">
        <v>4483.5294117647063</v>
      </c>
      <c r="F480" s="259">
        <v>4309.1489361702124</v>
      </c>
      <c r="G480" s="259">
        <v>4138.333333333333</v>
      </c>
      <c r="H480" s="258">
        <v>4253.5714285714284</v>
      </c>
      <c r="I480" s="468">
        <v>4226.363636363636</v>
      </c>
      <c r="J480" s="468">
        <v>4328.0952380952385</v>
      </c>
      <c r="K480" s="259">
        <v>4351.25</v>
      </c>
      <c r="L480" s="259">
        <v>4248.4210526315792</v>
      </c>
      <c r="M480" s="260">
        <v>4252.272727272727</v>
      </c>
      <c r="N480" s="258">
        <v>4279.130434782609</v>
      </c>
      <c r="O480" s="259">
        <v>4280.7843137254904</v>
      </c>
      <c r="P480" s="259">
        <v>4278.7179487179483</v>
      </c>
      <c r="Q480" s="259">
        <v>4395.333333333333</v>
      </c>
      <c r="R480" s="259">
        <v>4477.5</v>
      </c>
      <c r="S480" s="259">
        <v>4629.166666666667</v>
      </c>
      <c r="T480" s="261">
        <v>4282.9185867895549</v>
      </c>
      <c r="U480" s="497"/>
      <c r="V480" s="497"/>
      <c r="W480" s="497"/>
    </row>
    <row r="481" spans="1:23" x14ac:dyDescent="0.2">
      <c r="A481" s="248" t="s">
        <v>7</v>
      </c>
      <c r="B481" s="262">
        <v>82.051282051282058</v>
      </c>
      <c r="C481" s="263">
        <v>89.189189189189193</v>
      </c>
      <c r="D481" s="263">
        <v>85.365853658536579</v>
      </c>
      <c r="E481" s="263">
        <v>64.705882352941174</v>
      </c>
      <c r="F481" s="263">
        <v>87.234042553191486</v>
      </c>
      <c r="G481" s="263">
        <v>81.481481481481481</v>
      </c>
      <c r="H481" s="262">
        <v>78.571428571428569</v>
      </c>
      <c r="I481" s="469">
        <v>83.63636363636364</v>
      </c>
      <c r="J481" s="469">
        <v>90.476190476190482</v>
      </c>
      <c r="K481" s="469">
        <v>62.5</v>
      </c>
      <c r="L481" s="469">
        <v>81.578947368421055</v>
      </c>
      <c r="M481" s="264">
        <v>93.181818181818187</v>
      </c>
      <c r="N481" s="262">
        <v>86.956521739130437</v>
      </c>
      <c r="O481" s="263">
        <v>82.352941176470594</v>
      </c>
      <c r="P481" s="263">
        <v>82.051282051282058</v>
      </c>
      <c r="Q481" s="263">
        <v>40</v>
      </c>
      <c r="R481" s="263">
        <v>87.5</v>
      </c>
      <c r="S481" s="263">
        <v>91.666666666666671</v>
      </c>
      <c r="T481" s="265">
        <v>81.566820276497694</v>
      </c>
      <c r="U481" s="497"/>
      <c r="V481" s="227"/>
      <c r="W481" s="497"/>
    </row>
    <row r="482" spans="1:23" x14ac:dyDescent="0.2">
      <c r="A482" s="248" t="s">
        <v>8</v>
      </c>
      <c r="B482" s="266">
        <v>8.2427457468359028E-2</v>
      </c>
      <c r="C482" s="267">
        <v>6.0774049340919657E-2</v>
      </c>
      <c r="D482" s="267">
        <v>7.0682267030006157E-2</v>
      </c>
      <c r="E482" s="267">
        <v>8.6290755964266164E-2</v>
      </c>
      <c r="F482" s="267">
        <v>7.1084871836859506E-2</v>
      </c>
      <c r="G482" s="267">
        <v>7.1046182759100088E-2</v>
      </c>
      <c r="H482" s="266">
        <v>6.95516226025822E-2</v>
      </c>
      <c r="I482" s="455">
        <v>6.9682447923337804E-2</v>
      </c>
      <c r="J482" s="455">
        <v>6.5605145415098001E-2</v>
      </c>
      <c r="K482" s="267">
        <v>9.9181867801921314E-2</v>
      </c>
      <c r="L482" s="267">
        <v>7.5241777498984086E-2</v>
      </c>
      <c r="M482" s="268">
        <v>6.402939515038146E-2</v>
      </c>
      <c r="N482" s="266">
        <v>6.2868519578726856E-2</v>
      </c>
      <c r="O482" s="267">
        <v>7.4475661590180986E-2</v>
      </c>
      <c r="P482" s="267">
        <v>7.4108073310300449E-2</v>
      </c>
      <c r="Q482" s="267">
        <v>0.11921928144142911</v>
      </c>
      <c r="R482" s="267">
        <v>6.7569250584492563E-2</v>
      </c>
      <c r="S482" s="267">
        <v>6.5024884504615396E-2</v>
      </c>
      <c r="T482" s="269">
        <v>7.5960914609536259E-2</v>
      </c>
      <c r="U482" s="497"/>
      <c r="V482" s="227"/>
      <c r="W482" s="497"/>
    </row>
    <row r="483" spans="1:23" x14ac:dyDescent="0.2">
      <c r="A483" s="257" t="s">
        <v>1</v>
      </c>
      <c r="B483" s="270">
        <f>B480/B479*100-100</f>
        <v>6.6209775887195406</v>
      </c>
      <c r="C483" s="271">
        <f t="shared" ref="C483:E483" si="162">C480/C479*100-100</f>
        <v>10.46761046761047</v>
      </c>
      <c r="D483" s="271">
        <f t="shared" si="162"/>
        <v>10.961247861326527</v>
      </c>
      <c r="E483" s="271">
        <f t="shared" si="162"/>
        <v>14.785699225926948</v>
      </c>
      <c r="F483" s="271">
        <f>F480/F479*100-100</f>
        <v>10.321273327450385</v>
      </c>
      <c r="G483" s="271">
        <f t="shared" ref="G483:T483" si="163">G480/G479*100-100</f>
        <v>5.9481140126301284</v>
      </c>
      <c r="H483" s="270">
        <f t="shared" si="163"/>
        <v>8.8983980689049815</v>
      </c>
      <c r="I483" s="271">
        <f t="shared" si="163"/>
        <v>8.2018340082856014</v>
      </c>
      <c r="J483" s="271">
        <f t="shared" si="163"/>
        <v>10.806329700338921</v>
      </c>
      <c r="K483" s="271">
        <f t="shared" si="163"/>
        <v>11.39912954429083</v>
      </c>
      <c r="L483" s="271">
        <f t="shared" si="163"/>
        <v>8.7665400059288032</v>
      </c>
      <c r="M483" s="272">
        <f t="shared" si="163"/>
        <v>8.865149187729827</v>
      </c>
      <c r="N483" s="270">
        <f t="shared" si="163"/>
        <v>9.5527505064672056</v>
      </c>
      <c r="O483" s="271">
        <f t="shared" si="163"/>
        <v>9.595092517293665</v>
      </c>
      <c r="P483" s="271">
        <f t="shared" si="163"/>
        <v>9.5421901873514798</v>
      </c>
      <c r="Q483" s="271">
        <f t="shared" si="163"/>
        <v>12.527735108380256</v>
      </c>
      <c r="R483" s="271">
        <f t="shared" si="163"/>
        <v>14.631336405529964</v>
      </c>
      <c r="S483" s="271">
        <f t="shared" si="163"/>
        <v>18.514251578767713</v>
      </c>
      <c r="T483" s="273">
        <f t="shared" si="163"/>
        <v>9.6497334047505063</v>
      </c>
      <c r="U483" s="347"/>
      <c r="V483" s="227"/>
      <c r="W483" s="497"/>
    </row>
    <row r="484" spans="1:23" ht="13.5" thickBot="1" x14ac:dyDescent="0.25">
      <c r="A484" s="274" t="s">
        <v>27</v>
      </c>
      <c r="B484" s="275">
        <f>B480-B467</f>
        <v>-100.71794871794827</v>
      </c>
      <c r="C484" s="276">
        <f t="shared" ref="C484:T484" si="164">C480-C467</f>
        <v>23.469516027656027</v>
      </c>
      <c r="D484" s="276">
        <f t="shared" si="164"/>
        <v>180.3963414634145</v>
      </c>
      <c r="E484" s="276">
        <f t="shared" si="164"/>
        <v>245.88235294117658</v>
      </c>
      <c r="F484" s="276">
        <f t="shared" si="164"/>
        <v>85.967117988394421</v>
      </c>
      <c r="G484" s="276">
        <f t="shared" si="164"/>
        <v>49.60992907801392</v>
      </c>
      <c r="H484" s="275">
        <f t="shared" si="164"/>
        <v>115.79365079365107</v>
      </c>
      <c r="I484" s="276">
        <f t="shared" si="164"/>
        <v>-42.5</v>
      </c>
      <c r="J484" s="276">
        <f t="shared" si="164"/>
        <v>-39.948240165631432</v>
      </c>
      <c r="K484" s="276">
        <f t="shared" si="164"/>
        <v>-82.321428571428442</v>
      </c>
      <c r="L484" s="276">
        <f t="shared" si="164"/>
        <v>69.5321637426905</v>
      </c>
      <c r="M484" s="277">
        <f t="shared" si="164"/>
        <v>-54.185606060606005</v>
      </c>
      <c r="N484" s="275">
        <f t="shared" si="164"/>
        <v>136.20360551431622</v>
      </c>
      <c r="O484" s="276">
        <f t="shared" si="164"/>
        <v>128.39300937766438</v>
      </c>
      <c r="P484" s="276">
        <f t="shared" si="164"/>
        <v>-173.07692307692378</v>
      </c>
      <c r="Q484" s="276">
        <f t="shared" si="164"/>
        <v>-403.06666666666661</v>
      </c>
      <c r="R484" s="276">
        <f t="shared" si="164"/>
        <v>200.90909090909099</v>
      </c>
      <c r="S484" s="276">
        <f t="shared" si="164"/>
        <v>328.05555555555566</v>
      </c>
      <c r="T484" s="278">
        <f t="shared" si="164"/>
        <v>20.230564505432085</v>
      </c>
      <c r="U484" s="497"/>
      <c r="V484" s="227"/>
      <c r="W484" s="497"/>
    </row>
    <row r="485" spans="1:23" x14ac:dyDescent="0.2">
      <c r="A485" s="279" t="s">
        <v>51</v>
      </c>
      <c r="B485" s="280">
        <v>741</v>
      </c>
      <c r="C485" s="281">
        <v>744</v>
      </c>
      <c r="D485" s="281">
        <v>754</v>
      </c>
      <c r="E485" s="281">
        <v>205</v>
      </c>
      <c r="F485" s="281">
        <v>755</v>
      </c>
      <c r="G485" s="281">
        <v>756</v>
      </c>
      <c r="H485" s="280">
        <v>744</v>
      </c>
      <c r="I485" s="281">
        <v>745</v>
      </c>
      <c r="J485" s="281">
        <v>743</v>
      </c>
      <c r="K485" s="281">
        <v>195</v>
      </c>
      <c r="L485" s="281">
        <v>754</v>
      </c>
      <c r="M485" s="282">
        <v>754</v>
      </c>
      <c r="N485" s="280">
        <v>748</v>
      </c>
      <c r="O485" s="281">
        <v>752</v>
      </c>
      <c r="P485" s="281">
        <v>753</v>
      </c>
      <c r="Q485" s="281">
        <v>206</v>
      </c>
      <c r="R485" s="281">
        <v>751</v>
      </c>
      <c r="S485" s="281">
        <v>753</v>
      </c>
      <c r="T485" s="283">
        <f>SUM(B485:S485)</f>
        <v>11853</v>
      </c>
      <c r="U485" s="227" t="s">
        <v>56</v>
      </c>
      <c r="V485" s="284">
        <f>T472-T485</f>
        <v>32</v>
      </c>
      <c r="W485" s="285">
        <f>V485/T472</f>
        <v>2.6924694993689523E-3</v>
      </c>
    </row>
    <row r="486" spans="1:23" x14ac:dyDescent="0.2">
      <c r="A486" s="286" t="s">
        <v>28</v>
      </c>
      <c r="B486" s="322"/>
      <c r="C486" s="242"/>
      <c r="D486" s="242"/>
      <c r="E486" s="242"/>
      <c r="F486" s="242"/>
      <c r="G486" s="242"/>
      <c r="H486" s="244"/>
      <c r="I486" s="242"/>
      <c r="J486" s="242"/>
      <c r="K486" s="242"/>
      <c r="L486" s="242"/>
      <c r="M486" s="372"/>
      <c r="N486" s="244"/>
      <c r="O486" s="242"/>
      <c r="P486" s="242"/>
      <c r="Q486" s="242"/>
      <c r="R486" s="242"/>
      <c r="S486" s="242"/>
      <c r="T486" s="235"/>
      <c r="U486" s="227" t="s">
        <v>57</v>
      </c>
      <c r="V486" s="227">
        <v>162.59</v>
      </c>
      <c r="W486" s="497"/>
    </row>
    <row r="487" spans="1:23" ht="13.5" thickBot="1" x14ac:dyDescent="0.25">
      <c r="A487" s="287" t="s">
        <v>26</v>
      </c>
      <c r="B487" s="374">
        <f>B486-B473</f>
        <v>0</v>
      </c>
      <c r="C487" s="386">
        <f t="shared" ref="C487:S487" si="165">C486-C473</f>
        <v>0</v>
      </c>
      <c r="D487" s="386">
        <f t="shared" si="165"/>
        <v>0</v>
      </c>
      <c r="E487" s="386">
        <f t="shared" si="165"/>
        <v>0</v>
      </c>
      <c r="F487" s="386">
        <f t="shared" si="165"/>
        <v>0</v>
      </c>
      <c r="G487" s="386">
        <f t="shared" si="165"/>
        <v>0</v>
      </c>
      <c r="H487" s="374">
        <f t="shared" si="165"/>
        <v>0</v>
      </c>
      <c r="I487" s="386">
        <f t="shared" si="165"/>
        <v>0</v>
      </c>
      <c r="J487" s="386">
        <f t="shared" si="165"/>
        <v>0</v>
      </c>
      <c r="K487" s="386">
        <f t="shared" si="165"/>
        <v>0</v>
      </c>
      <c r="L487" s="386">
        <f t="shared" si="165"/>
        <v>0</v>
      </c>
      <c r="M487" s="387">
        <f t="shared" si="165"/>
        <v>0</v>
      </c>
      <c r="N487" s="374">
        <f t="shared" si="165"/>
        <v>0</v>
      </c>
      <c r="O487" s="386">
        <f t="shared" si="165"/>
        <v>0</v>
      </c>
      <c r="P487" s="386">
        <f t="shared" si="165"/>
        <v>0</v>
      </c>
      <c r="Q487" s="386">
        <f t="shared" si="165"/>
        <v>0</v>
      </c>
      <c r="R487" s="386">
        <f t="shared" si="165"/>
        <v>0</v>
      </c>
      <c r="S487" s="386">
        <f t="shared" si="165"/>
        <v>0</v>
      </c>
      <c r="T487" s="236"/>
      <c r="U487" s="227" t="s">
        <v>26</v>
      </c>
      <c r="V487" s="227">
        <f>V486-V473</f>
        <v>-1.3599999999999852</v>
      </c>
      <c r="W487" s="497"/>
    </row>
    <row r="489" spans="1:23" ht="13.5" thickBot="1" x14ac:dyDescent="0.25"/>
    <row r="490" spans="1:23" s="498" customFormat="1" ht="13.5" thickBot="1" x14ac:dyDescent="0.25">
      <c r="A490" s="247" t="s">
        <v>155</v>
      </c>
      <c r="B490" s="529" t="s">
        <v>53</v>
      </c>
      <c r="C490" s="530"/>
      <c r="D490" s="530"/>
      <c r="E490" s="530"/>
      <c r="F490" s="530"/>
      <c r="G490" s="531"/>
      <c r="H490" s="529" t="s">
        <v>75</v>
      </c>
      <c r="I490" s="530"/>
      <c r="J490" s="530"/>
      <c r="K490" s="530"/>
      <c r="L490" s="530"/>
      <c r="M490" s="531"/>
      <c r="N490" s="529" t="s">
        <v>63</v>
      </c>
      <c r="O490" s="530"/>
      <c r="P490" s="530"/>
      <c r="Q490" s="530"/>
      <c r="R490" s="530"/>
      <c r="S490" s="531"/>
      <c r="T490" s="292" t="s">
        <v>55</v>
      </c>
    </row>
    <row r="491" spans="1:23" s="498" customFormat="1" x14ac:dyDescent="0.2">
      <c r="A491" s="248" t="s">
        <v>54</v>
      </c>
      <c r="B491" s="314">
        <v>1</v>
      </c>
      <c r="C491" s="251">
        <v>2</v>
      </c>
      <c r="D491" s="251">
        <v>3</v>
      </c>
      <c r="E491" s="251">
        <v>4</v>
      </c>
      <c r="F491" s="251">
        <v>5</v>
      </c>
      <c r="G491" s="251">
        <v>6</v>
      </c>
      <c r="H491" s="314">
        <v>1</v>
      </c>
      <c r="I491" s="251">
        <v>2</v>
      </c>
      <c r="J491" s="251">
        <v>3</v>
      </c>
      <c r="K491" s="251">
        <v>4</v>
      </c>
      <c r="L491" s="251">
        <v>5</v>
      </c>
      <c r="M491" s="251">
        <v>6</v>
      </c>
      <c r="N491" s="314">
        <v>1</v>
      </c>
      <c r="O491" s="251">
        <v>2</v>
      </c>
      <c r="P491" s="251">
        <v>3</v>
      </c>
      <c r="Q491" s="251">
        <v>4</v>
      </c>
      <c r="R491" s="251">
        <v>5</v>
      </c>
      <c r="S491" s="251">
        <v>6</v>
      </c>
      <c r="T491" s="291"/>
    </row>
    <row r="492" spans="1:23" s="498" customFormat="1" x14ac:dyDescent="0.2">
      <c r="A492" s="252" t="s">
        <v>3</v>
      </c>
      <c r="B492" s="253">
        <v>3924</v>
      </c>
      <c r="C492" s="254">
        <v>3924</v>
      </c>
      <c r="D492" s="254">
        <v>3924</v>
      </c>
      <c r="E492" s="254">
        <v>3924</v>
      </c>
      <c r="F492" s="254">
        <v>3924</v>
      </c>
      <c r="G492" s="254">
        <v>3924</v>
      </c>
      <c r="H492" s="253">
        <v>3924</v>
      </c>
      <c r="I492" s="467">
        <v>3924</v>
      </c>
      <c r="J492" s="467">
        <v>3924</v>
      </c>
      <c r="K492" s="254">
        <v>3924</v>
      </c>
      <c r="L492" s="254">
        <v>3924</v>
      </c>
      <c r="M492" s="255">
        <v>3924</v>
      </c>
      <c r="N492" s="253">
        <v>3924</v>
      </c>
      <c r="O492" s="254">
        <v>3924</v>
      </c>
      <c r="P492" s="254">
        <v>3924</v>
      </c>
      <c r="Q492" s="254">
        <v>3924</v>
      </c>
      <c r="R492" s="254">
        <v>3924</v>
      </c>
      <c r="S492" s="254">
        <v>3924</v>
      </c>
      <c r="T492" s="256">
        <v>3924</v>
      </c>
    </row>
    <row r="493" spans="1:23" s="498" customFormat="1" x14ac:dyDescent="0.2">
      <c r="A493" s="257" t="s">
        <v>6</v>
      </c>
      <c r="B493" s="258">
        <v>4345.9459459459458</v>
      </c>
      <c r="C493" s="259">
        <v>4199.7435897435898</v>
      </c>
      <c r="D493" s="259">
        <v>4338.04347826087</v>
      </c>
      <c r="E493" s="259">
        <v>4183.6842105263158</v>
      </c>
      <c r="F493" s="259">
        <v>4160.3921568627447</v>
      </c>
      <c r="G493" s="259">
        <v>4226.25</v>
      </c>
      <c r="H493" s="258">
        <v>4406.9767441860467</v>
      </c>
      <c r="I493" s="468">
        <v>4300</v>
      </c>
      <c r="J493" s="468">
        <v>4316.875</v>
      </c>
      <c r="K493" s="259">
        <v>4123.125</v>
      </c>
      <c r="L493" s="259">
        <v>4268.636363636364</v>
      </c>
      <c r="M493" s="260">
        <v>4299.4871794871797</v>
      </c>
      <c r="N493" s="258">
        <v>4253.8461538461543</v>
      </c>
      <c r="O493" s="259">
        <v>4243.863636363636</v>
      </c>
      <c r="P493" s="259">
        <v>4332.894736842105</v>
      </c>
      <c r="Q493" s="259">
        <v>4302.5</v>
      </c>
      <c r="R493" s="259">
        <v>4315.869565217391</v>
      </c>
      <c r="S493" s="259">
        <v>4322.0930232558139</v>
      </c>
      <c r="T493" s="261">
        <v>4281.36231884058</v>
      </c>
    </row>
    <row r="494" spans="1:23" s="498" customFormat="1" x14ac:dyDescent="0.2">
      <c r="A494" s="248" t="s">
        <v>7</v>
      </c>
      <c r="B494" s="262">
        <v>86.486486486486484</v>
      </c>
      <c r="C494" s="263">
        <v>92.307692307692307</v>
      </c>
      <c r="D494" s="263">
        <v>82.608695652173907</v>
      </c>
      <c r="E494" s="263">
        <v>89.473684210526315</v>
      </c>
      <c r="F494" s="263">
        <v>86.274509803921575</v>
      </c>
      <c r="G494" s="263">
        <v>77.5</v>
      </c>
      <c r="H494" s="262">
        <v>86.04651162790698</v>
      </c>
      <c r="I494" s="469">
        <v>85.714285714285708</v>
      </c>
      <c r="J494" s="469">
        <v>83.333333333333329</v>
      </c>
      <c r="K494" s="469">
        <v>68.75</v>
      </c>
      <c r="L494" s="469">
        <v>90.909090909090907</v>
      </c>
      <c r="M494" s="264">
        <v>79.487179487179489</v>
      </c>
      <c r="N494" s="262">
        <v>89.743589743589737</v>
      </c>
      <c r="O494" s="263">
        <v>84.090909090909093</v>
      </c>
      <c r="P494" s="263">
        <v>89.473684210526315</v>
      </c>
      <c r="Q494" s="263">
        <v>87.5</v>
      </c>
      <c r="R494" s="263">
        <v>91.304347826086953</v>
      </c>
      <c r="S494" s="263">
        <v>83.720930232558146</v>
      </c>
      <c r="T494" s="265">
        <v>84.05797101449275</v>
      </c>
      <c r="V494" s="227"/>
    </row>
    <row r="495" spans="1:23" s="498" customFormat="1" x14ac:dyDescent="0.2">
      <c r="A495" s="248" t="s">
        <v>8</v>
      </c>
      <c r="B495" s="266">
        <v>7.3780283087830467E-2</v>
      </c>
      <c r="C495" s="267">
        <v>5.8093698274412554E-2</v>
      </c>
      <c r="D495" s="267">
        <v>7.6929801858602362E-2</v>
      </c>
      <c r="E495" s="267">
        <v>6.7317347723661811E-2</v>
      </c>
      <c r="F495" s="267">
        <v>6.2495850350077195E-2</v>
      </c>
      <c r="G495" s="267">
        <v>7.5714817137996909E-2</v>
      </c>
      <c r="H495" s="266">
        <v>7.2989676302542064E-2</v>
      </c>
      <c r="I495" s="455">
        <v>7.1199767461736632E-2</v>
      </c>
      <c r="J495" s="455">
        <v>7.1098015501215708E-2</v>
      </c>
      <c r="K495" s="267">
        <v>8.2053751644559136E-2</v>
      </c>
      <c r="L495" s="267">
        <v>6.6652167748364383E-2</v>
      </c>
      <c r="M495" s="268">
        <v>7.5485878467856121E-2</v>
      </c>
      <c r="N495" s="266">
        <v>5.8941559842535941E-2</v>
      </c>
      <c r="O495" s="267">
        <v>7.422263346059689E-2</v>
      </c>
      <c r="P495" s="267">
        <v>6.4044331860706516E-2</v>
      </c>
      <c r="Q495" s="267">
        <v>7.9439298136144712E-2</v>
      </c>
      <c r="R495" s="267">
        <v>5.8344481812491703E-2</v>
      </c>
      <c r="S495" s="267">
        <v>8.2905802281628693E-2</v>
      </c>
      <c r="T495" s="269">
        <v>7.2166293618461608E-2</v>
      </c>
      <c r="V495" s="227"/>
    </row>
    <row r="496" spans="1:23" s="498" customFormat="1" x14ac:dyDescent="0.2">
      <c r="A496" s="257" t="s">
        <v>1</v>
      </c>
      <c r="B496" s="270">
        <f>B493/B492*100-100</f>
        <v>10.752954789652037</v>
      </c>
      <c r="C496" s="271">
        <f t="shared" ref="C496:E496" si="166">C493/C492*100-100</f>
        <v>7.0271047335267411</v>
      </c>
      <c r="D496" s="271">
        <f t="shared" si="166"/>
        <v>10.55156672428312</v>
      </c>
      <c r="E496" s="271">
        <f t="shared" si="166"/>
        <v>6.6178443049519871</v>
      </c>
      <c r="F496" s="271">
        <f>F493/F492*100-100</f>
        <v>6.0242649557274319</v>
      </c>
      <c r="G496" s="271">
        <f t="shared" ref="G496:T496" si="167">G493/G492*100-100</f>
        <v>7.7025993883792125</v>
      </c>
      <c r="H496" s="270">
        <f t="shared" si="167"/>
        <v>12.308275845719848</v>
      </c>
      <c r="I496" s="271">
        <f t="shared" si="167"/>
        <v>9.5820591233435266</v>
      </c>
      <c r="J496" s="271">
        <f t="shared" si="167"/>
        <v>10.012104994903169</v>
      </c>
      <c r="K496" s="271">
        <f t="shared" si="167"/>
        <v>5.0745412844036792</v>
      </c>
      <c r="L496" s="271">
        <f t="shared" si="167"/>
        <v>8.7827819479195739</v>
      </c>
      <c r="M496" s="272">
        <f t="shared" si="167"/>
        <v>9.5689903029352479</v>
      </c>
      <c r="N496" s="270">
        <f t="shared" si="167"/>
        <v>8.4058652865992372</v>
      </c>
      <c r="O496" s="271">
        <f t="shared" si="167"/>
        <v>8.1514688166064246</v>
      </c>
      <c r="P496" s="271">
        <f t="shared" si="167"/>
        <v>10.420355169268731</v>
      </c>
      <c r="Q496" s="271">
        <f t="shared" si="167"/>
        <v>9.6457696228338392</v>
      </c>
      <c r="R496" s="271">
        <f t="shared" si="167"/>
        <v>9.9864822940211724</v>
      </c>
      <c r="S496" s="271">
        <f t="shared" si="167"/>
        <v>10.145082142095148</v>
      </c>
      <c r="T496" s="273">
        <f t="shared" si="167"/>
        <v>9.107092732940373</v>
      </c>
      <c r="U496" s="347"/>
      <c r="V496" s="227"/>
    </row>
    <row r="497" spans="1:23" s="498" customFormat="1" ht="13.5" thickBot="1" x14ac:dyDescent="0.25">
      <c r="A497" s="274" t="s">
        <v>27</v>
      </c>
      <c r="B497" s="275">
        <f>B493-B480</f>
        <v>181.33056133056107</v>
      </c>
      <c r="C497" s="276">
        <f t="shared" ref="C497:T497" si="168">C493-C480</f>
        <v>-115.12127512127518</v>
      </c>
      <c r="D497" s="276">
        <f t="shared" si="168"/>
        <v>3.8971367974554596</v>
      </c>
      <c r="E497" s="276">
        <f t="shared" si="168"/>
        <v>-299.84520123839047</v>
      </c>
      <c r="F497" s="276">
        <f t="shared" si="168"/>
        <v>-148.7567793074677</v>
      </c>
      <c r="G497" s="276">
        <f t="shared" si="168"/>
        <v>87.91666666666697</v>
      </c>
      <c r="H497" s="275">
        <f t="shared" si="168"/>
        <v>153.4053156146183</v>
      </c>
      <c r="I497" s="276">
        <f t="shared" si="168"/>
        <v>73.636363636363967</v>
      </c>
      <c r="J497" s="276">
        <f t="shared" si="168"/>
        <v>-11.220238095238528</v>
      </c>
      <c r="K497" s="276">
        <f t="shared" si="168"/>
        <v>-228.125</v>
      </c>
      <c r="L497" s="276">
        <f t="shared" si="168"/>
        <v>20.21531100478478</v>
      </c>
      <c r="M497" s="277">
        <f t="shared" si="168"/>
        <v>47.214452214452649</v>
      </c>
      <c r="N497" s="275">
        <f t="shared" si="168"/>
        <v>-25.284280936454707</v>
      </c>
      <c r="O497" s="276">
        <f t="shared" si="168"/>
        <v>-36.920677361854359</v>
      </c>
      <c r="P497" s="276">
        <f t="shared" si="168"/>
        <v>54.176788124156701</v>
      </c>
      <c r="Q497" s="276">
        <f t="shared" si="168"/>
        <v>-92.83333333333303</v>
      </c>
      <c r="R497" s="276">
        <f t="shared" si="168"/>
        <v>-161.63043478260897</v>
      </c>
      <c r="S497" s="276">
        <f t="shared" si="168"/>
        <v>-307.07364341085304</v>
      </c>
      <c r="T497" s="278">
        <f t="shared" si="168"/>
        <v>-1.5562679489748916</v>
      </c>
      <c r="V497" s="227"/>
    </row>
    <row r="498" spans="1:23" s="498" customFormat="1" x14ac:dyDescent="0.2">
      <c r="A498" s="279" t="s">
        <v>51</v>
      </c>
      <c r="B498" s="280">
        <v>740</v>
      </c>
      <c r="C498" s="281">
        <v>742</v>
      </c>
      <c r="D498" s="281">
        <v>754</v>
      </c>
      <c r="E498" s="281">
        <v>203</v>
      </c>
      <c r="F498" s="281">
        <v>754</v>
      </c>
      <c r="G498" s="281">
        <v>756</v>
      </c>
      <c r="H498" s="280">
        <v>743</v>
      </c>
      <c r="I498" s="281">
        <v>744</v>
      </c>
      <c r="J498" s="281">
        <v>743</v>
      </c>
      <c r="K498" s="281">
        <v>189</v>
      </c>
      <c r="L498" s="281">
        <v>753</v>
      </c>
      <c r="M498" s="282">
        <v>754</v>
      </c>
      <c r="N498" s="280">
        <v>747</v>
      </c>
      <c r="O498" s="281">
        <v>750</v>
      </c>
      <c r="P498" s="281">
        <v>753</v>
      </c>
      <c r="Q498" s="281">
        <v>205</v>
      </c>
      <c r="R498" s="281">
        <v>749</v>
      </c>
      <c r="S498" s="281">
        <v>752</v>
      </c>
      <c r="T498" s="283">
        <f>SUM(B498:S498)</f>
        <v>11831</v>
      </c>
      <c r="U498" s="227" t="s">
        <v>56</v>
      </c>
      <c r="V498" s="284">
        <f>T485-T498</f>
        <v>22</v>
      </c>
      <c r="W498" s="285">
        <f>V498/T485</f>
        <v>1.8560701932000337E-3</v>
      </c>
    </row>
    <row r="499" spans="1:23" s="498" customFormat="1" x14ac:dyDescent="0.2">
      <c r="A499" s="286" t="s">
        <v>28</v>
      </c>
      <c r="B499" s="322"/>
      <c r="C499" s="242"/>
      <c r="D499" s="242"/>
      <c r="E499" s="242"/>
      <c r="F499" s="242"/>
      <c r="G499" s="242"/>
      <c r="H499" s="244"/>
      <c r="I499" s="242"/>
      <c r="J499" s="242"/>
      <c r="K499" s="242"/>
      <c r="L499" s="242"/>
      <c r="M499" s="372"/>
      <c r="N499" s="244"/>
      <c r="O499" s="242"/>
      <c r="P499" s="242"/>
      <c r="Q499" s="242"/>
      <c r="R499" s="242"/>
      <c r="S499" s="242"/>
      <c r="T499" s="235"/>
      <c r="U499" s="227" t="s">
        <v>57</v>
      </c>
      <c r="V499" s="227">
        <v>161.86000000000001</v>
      </c>
    </row>
    <row r="500" spans="1:23" s="498" customFormat="1" ht="13.5" thickBot="1" x14ac:dyDescent="0.25">
      <c r="A500" s="287" t="s">
        <v>26</v>
      </c>
      <c r="B500" s="374">
        <f>B499-B486</f>
        <v>0</v>
      </c>
      <c r="C500" s="386">
        <f t="shared" ref="C500:S500" si="169">C499-C486</f>
        <v>0</v>
      </c>
      <c r="D500" s="386">
        <f t="shared" si="169"/>
        <v>0</v>
      </c>
      <c r="E500" s="386">
        <f t="shared" si="169"/>
        <v>0</v>
      </c>
      <c r="F500" s="386">
        <f t="shared" si="169"/>
        <v>0</v>
      </c>
      <c r="G500" s="386">
        <f t="shared" si="169"/>
        <v>0</v>
      </c>
      <c r="H500" s="374">
        <f t="shared" si="169"/>
        <v>0</v>
      </c>
      <c r="I500" s="386">
        <f t="shared" si="169"/>
        <v>0</v>
      </c>
      <c r="J500" s="386">
        <f t="shared" si="169"/>
        <v>0</v>
      </c>
      <c r="K500" s="386">
        <f t="shared" si="169"/>
        <v>0</v>
      </c>
      <c r="L500" s="386">
        <f t="shared" si="169"/>
        <v>0</v>
      </c>
      <c r="M500" s="387">
        <f t="shared" si="169"/>
        <v>0</v>
      </c>
      <c r="N500" s="374">
        <f t="shared" si="169"/>
        <v>0</v>
      </c>
      <c r="O500" s="386">
        <f t="shared" si="169"/>
        <v>0</v>
      </c>
      <c r="P500" s="386">
        <f t="shared" si="169"/>
        <v>0</v>
      </c>
      <c r="Q500" s="386">
        <f t="shared" si="169"/>
        <v>0</v>
      </c>
      <c r="R500" s="386">
        <f t="shared" si="169"/>
        <v>0</v>
      </c>
      <c r="S500" s="386">
        <f t="shared" si="169"/>
        <v>0</v>
      </c>
      <c r="T500" s="236"/>
      <c r="U500" s="227" t="s">
        <v>26</v>
      </c>
      <c r="V500" s="227">
        <f>V499-V486</f>
        <v>-0.72999999999998977</v>
      </c>
    </row>
    <row r="502" spans="1:23" ht="13.5" thickBot="1" x14ac:dyDescent="0.25"/>
    <row r="503" spans="1:23" s="499" customFormat="1" ht="13.5" thickBot="1" x14ac:dyDescent="0.25">
      <c r="A503" s="247" t="s">
        <v>156</v>
      </c>
      <c r="B503" s="529" t="s">
        <v>53</v>
      </c>
      <c r="C503" s="530"/>
      <c r="D503" s="530"/>
      <c r="E503" s="530"/>
      <c r="F503" s="530"/>
      <c r="G503" s="531"/>
      <c r="H503" s="529" t="s">
        <v>75</v>
      </c>
      <c r="I503" s="530"/>
      <c r="J503" s="530"/>
      <c r="K503" s="530"/>
      <c r="L503" s="530"/>
      <c r="M503" s="531"/>
      <c r="N503" s="529" t="s">
        <v>63</v>
      </c>
      <c r="O503" s="530"/>
      <c r="P503" s="530"/>
      <c r="Q503" s="530"/>
      <c r="R503" s="530"/>
      <c r="S503" s="531"/>
      <c r="T503" s="292" t="s">
        <v>55</v>
      </c>
    </row>
    <row r="504" spans="1:23" s="499" customFormat="1" x14ac:dyDescent="0.2">
      <c r="A504" s="248" t="s">
        <v>54</v>
      </c>
      <c r="B504" s="314">
        <v>1</v>
      </c>
      <c r="C504" s="251">
        <v>2</v>
      </c>
      <c r="D504" s="251">
        <v>3</v>
      </c>
      <c r="E504" s="251">
        <v>4</v>
      </c>
      <c r="F504" s="251">
        <v>5</v>
      </c>
      <c r="G504" s="251">
        <v>6</v>
      </c>
      <c r="H504" s="314">
        <v>1</v>
      </c>
      <c r="I504" s="251">
        <v>2</v>
      </c>
      <c r="J504" s="251">
        <v>3</v>
      </c>
      <c r="K504" s="251">
        <v>4</v>
      </c>
      <c r="L504" s="251">
        <v>5</v>
      </c>
      <c r="M504" s="251">
        <v>6</v>
      </c>
      <c r="N504" s="314">
        <v>1</v>
      </c>
      <c r="O504" s="251">
        <v>2</v>
      </c>
      <c r="P504" s="251">
        <v>3</v>
      </c>
      <c r="Q504" s="251">
        <v>4</v>
      </c>
      <c r="R504" s="251">
        <v>5</v>
      </c>
      <c r="S504" s="251">
        <v>6</v>
      </c>
      <c r="T504" s="291"/>
    </row>
    <row r="505" spans="1:23" s="499" customFormat="1" x14ac:dyDescent="0.2">
      <c r="A505" s="252" t="s">
        <v>3</v>
      </c>
      <c r="B505" s="253">
        <v>3942</v>
      </c>
      <c r="C505" s="254">
        <v>3942</v>
      </c>
      <c r="D505" s="254">
        <v>3942</v>
      </c>
      <c r="E505" s="254">
        <v>3942</v>
      </c>
      <c r="F505" s="254">
        <v>3942</v>
      </c>
      <c r="G505" s="254">
        <v>3942</v>
      </c>
      <c r="H505" s="253">
        <v>3942</v>
      </c>
      <c r="I505" s="467">
        <v>3942</v>
      </c>
      <c r="J505" s="467">
        <v>3942</v>
      </c>
      <c r="K505" s="254">
        <v>3942</v>
      </c>
      <c r="L505" s="254">
        <v>3942</v>
      </c>
      <c r="M505" s="255">
        <v>3942</v>
      </c>
      <c r="N505" s="253">
        <v>3942</v>
      </c>
      <c r="O505" s="254">
        <v>3942</v>
      </c>
      <c r="P505" s="254">
        <v>3942</v>
      </c>
      <c r="Q505" s="254">
        <v>3942</v>
      </c>
      <c r="R505" s="254">
        <v>3942</v>
      </c>
      <c r="S505" s="254">
        <v>3942</v>
      </c>
      <c r="T505" s="256">
        <v>3942</v>
      </c>
    </row>
    <row r="506" spans="1:23" s="499" customFormat="1" x14ac:dyDescent="0.2">
      <c r="A506" s="257" t="s">
        <v>6</v>
      </c>
      <c r="B506" s="258">
        <v>4320</v>
      </c>
      <c r="C506" s="259">
        <v>4323.260869565217</v>
      </c>
      <c r="D506" s="259">
        <v>4381.2820512820517</v>
      </c>
      <c r="E506" s="259">
        <v>4309.4444444444443</v>
      </c>
      <c r="F506" s="259">
        <v>4362.8571428571431</v>
      </c>
      <c r="G506" s="259">
        <v>4192.7586206896549</v>
      </c>
      <c r="H506" s="258">
        <v>4528.510638297872</v>
      </c>
      <c r="I506" s="468">
        <v>4324.6153846153848</v>
      </c>
      <c r="J506" s="468">
        <v>4400</v>
      </c>
      <c r="K506" s="259">
        <v>4352.7777777777774</v>
      </c>
      <c r="L506" s="259">
        <v>4328.8888888888887</v>
      </c>
      <c r="M506" s="260">
        <v>4374.1025641025644</v>
      </c>
      <c r="N506" s="258">
        <v>4256.4102564102568</v>
      </c>
      <c r="O506" s="259">
        <v>4250</v>
      </c>
      <c r="P506" s="259">
        <v>4272.916666666667</v>
      </c>
      <c r="Q506" s="259">
        <v>4273.5</v>
      </c>
      <c r="R506" s="259">
        <v>4199.7674418604647</v>
      </c>
      <c r="S506" s="259">
        <v>4360.7692307692305</v>
      </c>
      <c r="T506" s="261">
        <v>4327.1471927162365</v>
      </c>
    </row>
    <row r="507" spans="1:23" s="499" customFormat="1" x14ac:dyDescent="0.2">
      <c r="A507" s="248" t="s">
        <v>7</v>
      </c>
      <c r="B507" s="262">
        <v>87.5</v>
      </c>
      <c r="C507" s="263">
        <v>89.130434782608702</v>
      </c>
      <c r="D507" s="263">
        <v>89.743589743589737</v>
      </c>
      <c r="E507" s="263">
        <v>77.777777777777771</v>
      </c>
      <c r="F507" s="263">
        <v>73.80952380952381</v>
      </c>
      <c r="G507" s="263">
        <v>58.620689655172413</v>
      </c>
      <c r="H507" s="262">
        <v>78.723404255319153</v>
      </c>
      <c r="I507" s="469">
        <v>87.179487179487182</v>
      </c>
      <c r="J507" s="469">
        <v>77.272727272727266</v>
      </c>
      <c r="K507" s="469">
        <v>66.666666666666671</v>
      </c>
      <c r="L507" s="469">
        <v>70.370370370370367</v>
      </c>
      <c r="M507" s="264">
        <v>79.487179487179489</v>
      </c>
      <c r="N507" s="262">
        <v>76.92307692307692</v>
      </c>
      <c r="O507" s="263">
        <v>85.714285714285708</v>
      </c>
      <c r="P507" s="263">
        <v>83.333333333333329</v>
      </c>
      <c r="Q507" s="263">
        <v>75</v>
      </c>
      <c r="R507" s="263">
        <v>83.720930232558146</v>
      </c>
      <c r="S507" s="263">
        <v>87.179487179487182</v>
      </c>
      <c r="T507" s="265">
        <v>78.603945371775424</v>
      </c>
      <c r="V507" s="227"/>
    </row>
    <row r="508" spans="1:23" s="499" customFormat="1" x14ac:dyDescent="0.2">
      <c r="A508" s="248" t="s">
        <v>8</v>
      </c>
      <c r="B508" s="266">
        <v>6.8355662315895363E-2</v>
      </c>
      <c r="C508" s="267">
        <v>6.7641990657602166E-2</v>
      </c>
      <c r="D508" s="267">
        <v>7.5576566083920688E-2</v>
      </c>
      <c r="E508" s="267">
        <v>7.7068480995965583E-2</v>
      </c>
      <c r="F508" s="267">
        <v>8.3041030776504335E-2</v>
      </c>
      <c r="G508" s="267">
        <v>9.5839317305335125E-2</v>
      </c>
      <c r="H508" s="266">
        <v>7.0354371926435302E-2</v>
      </c>
      <c r="I508" s="455">
        <v>7.0641047765260978E-2</v>
      </c>
      <c r="J508" s="455">
        <v>8.9710591531365944E-2</v>
      </c>
      <c r="K508" s="267">
        <v>9.2755405871324206E-2</v>
      </c>
      <c r="L508" s="267">
        <v>8.6421632019015732E-2</v>
      </c>
      <c r="M508" s="268">
        <v>8.5714429237553791E-2</v>
      </c>
      <c r="N508" s="266">
        <v>7.4792838197698136E-2</v>
      </c>
      <c r="O508" s="267">
        <v>7.1148106485813975E-2</v>
      </c>
      <c r="P508" s="267">
        <v>7.1006301618347561E-2</v>
      </c>
      <c r="Q508" s="267">
        <v>8.3631025626198688E-2</v>
      </c>
      <c r="R508" s="267">
        <v>8.7038603659956276E-2</v>
      </c>
      <c r="S508" s="267">
        <v>6.8850812699951136E-2</v>
      </c>
      <c r="T508" s="269">
        <v>8.0363478673439653E-2</v>
      </c>
      <c r="V508" s="227"/>
    </row>
    <row r="509" spans="1:23" s="499" customFormat="1" x14ac:dyDescent="0.2">
      <c r="A509" s="257" t="s">
        <v>1</v>
      </c>
      <c r="B509" s="270">
        <f>B506/B505*100-100</f>
        <v>9.5890410958904084</v>
      </c>
      <c r="C509" s="271">
        <f t="shared" ref="C509:E509" si="170">C506/C505*100-100</f>
        <v>9.6717622923697917</v>
      </c>
      <c r="D509" s="271">
        <f t="shared" si="170"/>
        <v>11.143633974684207</v>
      </c>
      <c r="E509" s="271">
        <f t="shared" si="170"/>
        <v>9.3212695191386103</v>
      </c>
      <c r="F509" s="271">
        <f>F506/F505*100-100</f>
        <v>10.676233963905204</v>
      </c>
      <c r="G509" s="271">
        <f t="shared" ref="G509:T509" si="171">G506/G505*100-100</f>
        <v>6.3612029601637374</v>
      </c>
      <c r="H509" s="270">
        <f t="shared" si="171"/>
        <v>14.878504269352405</v>
      </c>
      <c r="I509" s="271">
        <f t="shared" si="171"/>
        <v>9.7061234047535407</v>
      </c>
      <c r="J509" s="271">
        <f t="shared" si="171"/>
        <v>11.61846778285134</v>
      </c>
      <c r="K509" s="271">
        <f t="shared" si="171"/>
        <v>10.420542307909116</v>
      </c>
      <c r="L509" s="271">
        <f t="shared" si="171"/>
        <v>9.8145329499971723</v>
      </c>
      <c r="M509" s="272">
        <f t="shared" si="171"/>
        <v>10.96150593867489</v>
      </c>
      <c r="N509" s="270">
        <f t="shared" si="171"/>
        <v>7.9759070626650725</v>
      </c>
      <c r="O509" s="271">
        <f t="shared" si="171"/>
        <v>7.813292744799611</v>
      </c>
      <c r="P509" s="271">
        <f t="shared" si="171"/>
        <v>8.3946389311686289</v>
      </c>
      <c r="Q509" s="271">
        <f t="shared" si="171"/>
        <v>8.4094368340943646</v>
      </c>
      <c r="R509" s="271">
        <f t="shared" si="171"/>
        <v>6.5390015692659631</v>
      </c>
      <c r="S509" s="271">
        <f t="shared" si="171"/>
        <v>10.62326815751473</v>
      </c>
      <c r="T509" s="273">
        <f t="shared" si="171"/>
        <v>9.7703498913302127</v>
      </c>
      <c r="U509" s="347"/>
      <c r="V509" s="227"/>
    </row>
    <row r="510" spans="1:23" s="499" customFormat="1" ht="13.5" thickBot="1" x14ac:dyDescent="0.25">
      <c r="A510" s="274" t="s">
        <v>27</v>
      </c>
      <c r="B510" s="275">
        <f>B506-B493</f>
        <v>-25.945945945945823</v>
      </c>
      <c r="C510" s="276">
        <f t="shared" ref="C510:T510" si="172">C506-C493</f>
        <v>123.5172798216272</v>
      </c>
      <c r="D510" s="276">
        <f t="shared" si="172"/>
        <v>43.238573021181764</v>
      </c>
      <c r="E510" s="276">
        <f t="shared" si="172"/>
        <v>125.76023391812851</v>
      </c>
      <c r="F510" s="276">
        <f t="shared" si="172"/>
        <v>202.46498599439838</v>
      </c>
      <c r="G510" s="276">
        <f t="shared" si="172"/>
        <v>-33.49137931034511</v>
      </c>
      <c r="H510" s="275">
        <f t="shared" si="172"/>
        <v>121.53389411182525</v>
      </c>
      <c r="I510" s="276">
        <f t="shared" si="172"/>
        <v>24.615384615384755</v>
      </c>
      <c r="J510" s="276">
        <f t="shared" si="172"/>
        <v>83.125</v>
      </c>
      <c r="K510" s="276">
        <f t="shared" si="172"/>
        <v>229.65277777777737</v>
      </c>
      <c r="L510" s="276">
        <f t="shared" si="172"/>
        <v>60.25252525252472</v>
      </c>
      <c r="M510" s="277">
        <f t="shared" si="172"/>
        <v>74.615384615384755</v>
      </c>
      <c r="N510" s="275">
        <f t="shared" si="172"/>
        <v>2.5641025641025408</v>
      </c>
      <c r="O510" s="276">
        <f t="shared" si="172"/>
        <v>6.1363636363639671</v>
      </c>
      <c r="P510" s="276">
        <f t="shared" si="172"/>
        <v>-59.978070175438006</v>
      </c>
      <c r="Q510" s="276">
        <f t="shared" si="172"/>
        <v>-29</v>
      </c>
      <c r="R510" s="276">
        <f t="shared" si="172"/>
        <v>-116.10212335692631</v>
      </c>
      <c r="S510" s="276">
        <f t="shared" si="172"/>
        <v>38.676207513416557</v>
      </c>
      <c r="T510" s="278">
        <f t="shared" si="172"/>
        <v>45.784873875656558</v>
      </c>
      <c r="V510" s="227"/>
    </row>
    <row r="511" spans="1:23" s="499" customFormat="1" x14ac:dyDescent="0.2">
      <c r="A511" s="279" t="s">
        <v>51</v>
      </c>
      <c r="B511" s="280">
        <v>739</v>
      </c>
      <c r="C511" s="281">
        <v>740</v>
      </c>
      <c r="D511" s="281">
        <v>753</v>
      </c>
      <c r="E511" s="281">
        <v>202</v>
      </c>
      <c r="F511" s="281">
        <v>754</v>
      </c>
      <c r="G511" s="281">
        <v>756</v>
      </c>
      <c r="H511" s="280">
        <v>742</v>
      </c>
      <c r="I511" s="281">
        <v>744</v>
      </c>
      <c r="J511" s="281">
        <v>742</v>
      </c>
      <c r="K511" s="281">
        <v>188</v>
      </c>
      <c r="L511" s="281">
        <v>752</v>
      </c>
      <c r="M511" s="282">
        <v>754</v>
      </c>
      <c r="N511" s="280">
        <v>745</v>
      </c>
      <c r="O511" s="281">
        <v>748</v>
      </c>
      <c r="P511" s="281">
        <v>752</v>
      </c>
      <c r="Q511" s="281">
        <v>205</v>
      </c>
      <c r="R511" s="281">
        <v>748</v>
      </c>
      <c r="S511" s="281">
        <v>752</v>
      </c>
      <c r="T511" s="283">
        <f>SUM(B511:S511)</f>
        <v>11816</v>
      </c>
      <c r="U511" s="227" t="s">
        <v>56</v>
      </c>
      <c r="V511" s="284">
        <f>T498-T511</f>
        <v>15</v>
      </c>
      <c r="W511" s="285">
        <f>V511/T498</f>
        <v>1.2678556335051982E-3</v>
      </c>
    </row>
    <row r="512" spans="1:23" s="499" customFormat="1" x14ac:dyDescent="0.2">
      <c r="A512" s="286" t="s">
        <v>28</v>
      </c>
      <c r="B512" s="322"/>
      <c r="C512" s="242"/>
      <c r="D512" s="242"/>
      <c r="E512" s="242"/>
      <c r="F512" s="242"/>
      <c r="G512" s="242"/>
      <c r="H512" s="244"/>
      <c r="I512" s="242"/>
      <c r="J512" s="242"/>
      <c r="K512" s="242"/>
      <c r="L512" s="242"/>
      <c r="M512" s="372"/>
      <c r="N512" s="244"/>
      <c r="O512" s="242"/>
      <c r="P512" s="242"/>
      <c r="Q512" s="242"/>
      <c r="R512" s="242"/>
      <c r="S512" s="242"/>
      <c r="T512" s="235"/>
      <c r="U512" s="227" t="s">
        <v>57</v>
      </c>
      <c r="V512" s="227">
        <v>161</v>
      </c>
    </row>
    <row r="513" spans="1:23" s="499" customFormat="1" ht="13.5" thickBot="1" x14ac:dyDescent="0.25">
      <c r="A513" s="287" t="s">
        <v>26</v>
      </c>
      <c r="B513" s="374">
        <f>B512-B499</f>
        <v>0</v>
      </c>
      <c r="C513" s="386">
        <f t="shared" ref="C513:S513" si="173">C512-C499</f>
        <v>0</v>
      </c>
      <c r="D513" s="386">
        <f t="shared" si="173"/>
        <v>0</v>
      </c>
      <c r="E513" s="386">
        <f t="shared" si="173"/>
        <v>0</v>
      </c>
      <c r="F513" s="386">
        <f t="shared" si="173"/>
        <v>0</v>
      </c>
      <c r="G513" s="386">
        <f t="shared" si="173"/>
        <v>0</v>
      </c>
      <c r="H513" s="374">
        <f t="shared" si="173"/>
        <v>0</v>
      </c>
      <c r="I513" s="386">
        <f t="shared" si="173"/>
        <v>0</v>
      </c>
      <c r="J513" s="386">
        <f t="shared" si="173"/>
        <v>0</v>
      </c>
      <c r="K513" s="386">
        <f t="shared" si="173"/>
        <v>0</v>
      </c>
      <c r="L513" s="386">
        <f t="shared" si="173"/>
        <v>0</v>
      </c>
      <c r="M513" s="387">
        <f t="shared" si="173"/>
        <v>0</v>
      </c>
      <c r="N513" s="374">
        <f t="shared" si="173"/>
        <v>0</v>
      </c>
      <c r="O513" s="386">
        <f t="shared" si="173"/>
        <v>0</v>
      </c>
      <c r="P513" s="386">
        <f t="shared" si="173"/>
        <v>0</v>
      </c>
      <c r="Q513" s="386">
        <f t="shared" si="173"/>
        <v>0</v>
      </c>
      <c r="R513" s="386">
        <f t="shared" si="173"/>
        <v>0</v>
      </c>
      <c r="S513" s="386">
        <f t="shared" si="173"/>
        <v>0</v>
      </c>
      <c r="T513" s="236"/>
      <c r="U513" s="227" t="s">
        <v>26</v>
      </c>
      <c r="V513" s="227">
        <f>V512-V499</f>
        <v>-0.86000000000001364</v>
      </c>
    </row>
    <row r="515" spans="1:23" ht="13.5" thickBot="1" x14ac:dyDescent="0.25"/>
    <row r="516" spans="1:23" s="500" customFormat="1" ht="13.5" thickBot="1" x14ac:dyDescent="0.25">
      <c r="A516" s="247" t="s">
        <v>159</v>
      </c>
      <c r="B516" s="529" t="s">
        <v>53</v>
      </c>
      <c r="C516" s="530"/>
      <c r="D516" s="530"/>
      <c r="E516" s="530"/>
      <c r="F516" s="530"/>
      <c r="G516" s="531"/>
      <c r="H516" s="529" t="s">
        <v>75</v>
      </c>
      <c r="I516" s="530"/>
      <c r="J516" s="530"/>
      <c r="K516" s="530"/>
      <c r="L516" s="530"/>
      <c r="M516" s="531"/>
      <c r="N516" s="529" t="s">
        <v>63</v>
      </c>
      <c r="O516" s="530"/>
      <c r="P516" s="530"/>
      <c r="Q516" s="530"/>
      <c r="R516" s="530"/>
      <c r="S516" s="531"/>
      <c r="T516" s="292" t="s">
        <v>55</v>
      </c>
    </row>
    <row r="517" spans="1:23" s="500" customFormat="1" x14ac:dyDescent="0.2">
      <c r="A517" s="248" t="s">
        <v>54</v>
      </c>
      <c r="B517" s="314">
        <v>1</v>
      </c>
      <c r="C517" s="251">
        <v>2</v>
      </c>
      <c r="D517" s="251">
        <v>3</v>
      </c>
      <c r="E517" s="251">
        <v>4</v>
      </c>
      <c r="F517" s="251">
        <v>5</v>
      </c>
      <c r="G517" s="251">
        <v>6</v>
      </c>
      <c r="H517" s="314">
        <v>1</v>
      </c>
      <c r="I517" s="251">
        <v>2</v>
      </c>
      <c r="J517" s="251">
        <v>3</v>
      </c>
      <c r="K517" s="251">
        <v>4</v>
      </c>
      <c r="L517" s="251">
        <v>5</v>
      </c>
      <c r="M517" s="251">
        <v>6</v>
      </c>
      <c r="N517" s="314">
        <v>1</v>
      </c>
      <c r="O517" s="251">
        <v>2</v>
      </c>
      <c r="P517" s="251">
        <v>3</v>
      </c>
      <c r="Q517" s="251">
        <v>4</v>
      </c>
      <c r="R517" s="251">
        <v>5</v>
      </c>
      <c r="S517" s="251">
        <v>6</v>
      </c>
      <c r="T517" s="291"/>
    </row>
    <row r="518" spans="1:23" s="500" customFormat="1" x14ac:dyDescent="0.2">
      <c r="A518" s="252" t="s">
        <v>3</v>
      </c>
      <c r="B518" s="253">
        <v>3960</v>
      </c>
      <c r="C518" s="254">
        <v>3960</v>
      </c>
      <c r="D518" s="254">
        <v>3960</v>
      </c>
      <c r="E518" s="254">
        <v>3960</v>
      </c>
      <c r="F518" s="254">
        <v>3960</v>
      </c>
      <c r="G518" s="254">
        <v>3960</v>
      </c>
      <c r="H518" s="253">
        <v>3960</v>
      </c>
      <c r="I518" s="467">
        <v>3960</v>
      </c>
      <c r="J518" s="467">
        <v>3960</v>
      </c>
      <c r="K518" s="254">
        <v>3960</v>
      </c>
      <c r="L518" s="254">
        <v>3960</v>
      </c>
      <c r="M518" s="255">
        <v>3960</v>
      </c>
      <c r="N518" s="253">
        <v>3960</v>
      </c>
      <c r="O518" s="254">
        <v>3960</v>
      </c>
      <c r="P518" s="254">
        <v>3960</v>
      </c>
      <c r="Q518" s="254">
        <v>3960</v>
      </c>
      <c r="R518" s="254">
        <v>3960</v>
      </c>
      <c r="S518" s="254">
        <v>3960</v>
      </c>
      <c r="T518" s="256">
        <v>3960</v>
      </c>
    </row>
    <row r="519" spans="1:23" s="500" customFormat="1" x14ac:dyDescent="0.2">
      <c r="A519" s="257" t="s">
        <v>6</v>
      </c>
      <c r="B519" s="258">
        <v>4285.3191489361698</v>
      </c>
      <c r="C519" s="259">
        <v>4368.7179487179483</v>
      </c>
      <c r="D519" s="259">
        <v>4401.9148936170213</v>
      </c>
      <c r="E519" s="259">
        <v>4269.4736842105267</v>
      </c>
      <c r="F519" s="259">
        <v>4422.1621621621625</v>
      </c>
      <c r="G519" s="259">
        <v>4299.8113207547167</v>
      </c>
      <c r="H519" s="258">
        <v>4460.5263157894733</v>
      </c>
      <c r="I519" s="468">
        <v>4594.6153846153848</v>
      </c>
      <c r="J519" s="468">
        <v>4582.5</v>
      </c>
      <c r="K519" s="259">
        <v>4496.3157894736842</v>
      </c>
      <c r="L519" s="259">
        <v>4362.6190476190477</v>
      </c>
      <c r="M519" s="260">
        <v>4482.5</v>
      </c>
      <c r="N519" s="258">
        <v>4371.136363636364</v>
      </c>
      <c r="O519" s="259">
        <v>4282.9787234042551</v>
      </c>
      <c r="P519" s="259">
        <v>4307.8571428571431</v>
      </c>
      <c r="Q519" s="259">
        <v>4340</v>
      </c>
      <c r="R519" s="259">
        <v>4217.5555555555557</v>
      </c>
      <c r="S519" s="259">
        <v>4315.3488372093025</v>
      </c>
      <c r="T519" s="261">
        <v>4375.9740259740256</v>
      </c>
    </row>
    <row r="520" spans="1:23" s="500" customFormat="1" x14ac:dyDescent="0.2">
      <c r="A520" s="248" t="s">
        <v>7</v>
      </c>
      <c r="B520" s="262">
        <v>85.106382978723403</v>
      </c>
      <c r="C520" s="263">
        <v>82.051282051282058</v>
      </c>
      <c r="D520" s="263">
        <v>76.59574468085107</v>
      </c>
      <c r="E520" s="263">
        <v>63.157894736842103</v>
      </c>
      <c r="F520" s="263">
        <v>75.675675675675677</v>
      </c>
      <c r="G520" s="263">
        <v>86.79245283018868</v>
      </c>
      <c r="H520" s="262">
        <v>81.578947368421055</v>
      </c>
      <c r="I520" s="469">
        <v>61.53846153846154</v>
      </c>
      <c r="J520" s="469">
        <v>81.25</v>
      </c>
      <c r="K520" s="469">
        <v>63.157894736842103</v>
      </c>
      <c r="L520" s="469">
        <v>83.333333333333329</v>
      </c>
      <c r="M520" s="264">
        <v>85</v>
      </c>
      <c r="N520" s="262">
        <v>84.090909090909093</v>
      </c>
      <c r="O520" s="263">
        <v>85.106382978723403</v>
      </c>
      <c r="P520" s="263">
        <v>90.476190476190482</v>
      </c>
      <c r="Q520" s="263">
        <v>56.25</v>
      </c>
      <c r="R520" s="263">
        <v>75.555555555555557</v>
      </c>
      <c r="S520" s="263">
        <v>81.395348837209298</v>
      </c>
      <c r="T520" s="265">
        <v>78.210678210678211</v>
      </c>
      <c r="V520" s="227"/>
    </row>
    <row r="521" spans="1:23" s="500" customFormat="1" x14ac:dyDescent="0.2">
      <c r="A521" s="248" t="s">
        <v>8</v>
      </c>
      <c r="B521" s="266">
        <v>7.1832676940159157E-2</v>
      </c>
      <c r="C521" s="267">
        <v>8.1248467024105625E-2</v>
      </c>
      <c r="D521" s="267">
        <v>8.3120508619480241E-2</v>
      </c>
      <c r="E521" s="267">
        <v>9.777358629460145E-2</v>
      </c>
      <c r="F521" s="267">
        <v>8.3906401549638854E-2</v>
      </c>
      <c r="G521" s="267">
        <v>6.6010230790634464E-2</v>
      </c>
      <c r="H521" s="266">
        <v>7.5263681704126437E-2</v>
      </c>
      <c r="I521" s="455">
        <v>0.10646573016321932</v>
      </c>
      <c r="J521" s="455">
        <v>7.4541488855211099E-2</v>
      </c>
      <c r="K521" s="267">
        <v>8.7209748938340978E-2</v>
      </c>
      <c r="L521" s="267">
        <v>8.5713871040534212E-2</v>
      </c>
      <c r="M521" s="268">
        <v>7.6730809435963665E-2</v>
      </c>
      <c r="N521" s="266">
        <v>7.1283162223121616E-2</v>
      </c>
      <c r="O521" s="267">
        <v>7.5979592099712154E-2</v>
      </c>
      <c r="P521" s="267">
        <v>7.0766941349806184E-2</v>
      </c>
      <c r="Q521" s="267">
        <v>8.885543713592095E-2</v>
      </c>
      <c r="R521" s="267">
        <v>7.8395362523149506E-2</v>
      </c>
      <c r="S521" s="267">
        <v>8.193590096285254E-2</v>
      </c>
      <c r="T521" s="269">
        <v>8.3002431903183876E-2</v>
      </c>
      <c r="V521" s="227"/>
    </row>
    <row r="522" spans="1:23" s="500" customFormat="1" x14ac:dyDescent="0.2">
      <c r="A522" s="257" t="s">
        <v>1</v>
      </c>
      <c r="B522" s="270">
        <f>B519/B518*100-100</f>
        <v>8.2151300236406541</v>
      </c>
      <c r="C522" s="271">
        <f t="shared" ref="C522:E522" si="174">C519/C518*100-100</f>
        <v>10.321160321160306</v>
      </c>
      <c r="D522" s="271">
        <f t="shared" si="174"/>
        <v>11.159467010530832</v>
      </c>
      <c r="E522" s="271">
        <f t="shared" si="174"/>
        <v>7.814992025518336</v>
      </c>
      <c r="F522" s="271">
        <f>F519/F518*100-100</f>
        <v>11.670761670761692</v>
      </c>
      <c r="G522" s="271">
        <f t="shared" ref="G522:T522" si="175">G519/G518*100-100</f>
        <v>8.5810939584524419</v>
      </c>
      <c r="H522" s="270">
        <f t="shared" si="175"/>
        <v>12.639553429027089</v>
      </c>
      <c r="I522" s="271">
        <f t="shared" si="175"/>
        <v>16.025641025641036</v>
      </c>
      <c r="J522" s="271">
        <f t="shared" si="175"/>
        <v>15.719696969696969</v>
      </c>
      <c r="K522" s="271">
        <f t="shared" si="175"/>
        <v>13.543328017012229</v>
      </c>
      <c r="L522" s="271">
        <f t="shared" si="175"/>
        <v>10.167147667147674</v>
      </c>
      <c r="M522" s="272">
        <f t="shared" si="175"/>
        <v>13.194444444444443</v>
      </c>
      <c r="N522" s="270">
        <f t="shared" si="175"/>
        <v>10.382231404958688</v>
      </c>
      <c r="O522" s="271">
        <f t="shared" si="175"/>
        <v>8.156028368794324</v>
      </c>
      <c r="P522" s="271">
        <f t="shared" si="175"/>
        <v>8.7842712842712842</v>
      </c>
      <c r="Q522" s="271">
        <f t="shared" si="175"/>
        <v>9.5959595959595987</v>
      </c>
      <c r="R522" s="271">
        <f t="shared" si="175"/>
        <v>6.5039281705948468</v>
      </c>
      <c r="S522" s="271">
        <f t="shared" si="175"/>
        <v>8.9734554850833916</v>
      </c>
      <c r="T522" s="273">
        <f t="shared" si="175"/>
        <v>10.50439459530368</v>
      </c>
      <c r="U522" s="347"/>
      <c r="V522" s="227"/>
    </row>
    <row r="523" spans="1:23" s="500" customFormat="1" ht="13.5" thickBot="1" x14ac:dyDescent="0.25">
      <c r="A523" s="274" t="s">
        <v>27</v>
      </c>
      <c r="B523" s="275">
        <f>B519-B506</f>
        <v>-34.680851063830232</v>
      </c>
      <c r="C523" s="276">
        <f t="shared" ref="C523:T523" si="176">C519-C506</f>
        <v>45.457079152731239</v>
      </c>
      <c r="D523" s="276">
        <f t="shared" si="176"/>
        <v>20.63284233496961</v>
      </c>
      <c r="E523" s="276">
        <f t="shared" si="176"/>
        <v>-39.970760233917645</v>
      </c>
      <c r="F523" s="276">
        <f t="shared" si="176"/>
        <v>59.305019305019414</v>
      </c>
      <c r="G523" s="276">
        <f t="shared" si="176"/>
        <v>107.0527000650618</v>
      </c>
      <c r="H523" s="275">
        <f t="shared" si="176"/>
        <v>-67.984322508398691</v>
      </c>
      <c r="I523" s="276">
        <f t="shared" si="176"/>
        <v>270</v>
      </c>
      <c r="J523" s="276">
        <f t="shared" si="176"/>
        <v>182.5</v>
      </c>
      <c r="K523" s="276">
        <f t="shared" si="176"/>
        <v>143.53801169590679</v>
      </c>
      <c r="L523" s="276">
        <f t="shared" si="176"/>
        <v>33.730158730159019</v>
      </c>
      <c r="M523" s="277">
        <f t="shared" si="176"/>
        <v>108.39743589743557</v>
      </c>
      <c r="N523" s="275">
        <f t="shared" si="176"/>
        <v>114.72610722610716</v>
      </c>
      <c r="O523" s="276">
        <f t="shared" si="176"/>
        <v>32.978723404255106</v>
      </c>
      <c r="P523" s="276">
        <f t="shared" si="176"/>
        <v>34.940476190476147</v>
      </c>
      <c r="Q523" s="276">
        <f t="shared" si="176"/>
        <v>66.5</v>
      </c>
      <c r="R523" s="276">
        <f t="shared" si="176"/>
        <v>17.788113695090942</v>
      </c>
      <c r="S523" s="276">
        <f t="shared" si="176"/>
        <v>-45.420393559928016</v>
      </c>
      <c r="T523" s="278">
        <f t="shared" si="176"/>
        <v>48.826833257789076</v>
      </c>
      <c r="V523" s="227"/>
    </row>
    <row r="524" spans="1:23" s="500" customFormat="1" x14ac:dyDescent="0.2">
      <c r="A524" s="279" t="s">
        <v>51</v>
      </c>
      <c r="B524" s="280">
        <v>735</v>
      </c>
      <c r="C524" s="281">
        <v>737</v>
      </c>
      <c r="D524" s="281">
        <v>750</v>
      </c>
      <c r="E524" s="281">
        <v>202</v>
      </c>
      <c r="F524" s="281">
        <v>754</v>
      </c>
      <c r="G524" s="281">
        <v>756</v>
      </c>
      <c r="H524" s="280">
        <v>739</v>
      </c>
      <c r="I524" s="281">
        <v>744</v>
      </c>
      <c r="J524" s="281">
        <v>740</v>
      </c>
      <c r="K524" s="281">
        <v>184</v>
      </c>
      <c r="L524" s="281">
        <v>750</v>
      </c>
      <c r="M524" s="282">
        <v>752</v>
      </c>
      <c r="N524" s="280">
        <v>742</v>
      </c>
      <c r="O524" s="281">
        <v>747</v>
      </c>
      <c r="P524" s="281">
        <v>750</v>
      </c>
      <c r="Q524" s="281">
        <v>204</v>
      </c>
      <c r="R524" s="281">
        <v>746</v>
      </c>
      <c r="S524" s="281">
        <v>751</v>
      </c>
      <c r="T524" s="283">
        <f>SUM(B524:S524)</f>
        <v>11783</v>
      </c>
      <c r="U524" s="227" t="s">
        <v>56</v>
      </c>
      <c r="V524" s="284">
        <f>T511-T524</f>
        <v>33</v>
      </c>
      <c r="W524" s="285">
        <f>V524/T511</f>
        <v>2.7928232904536224E-3</v>
      </c>
    </row>
    <row r="525" spans="1:23" s="500" customFormat="1" x14ac:dyDescent="0.2">
      <c r="A525" s="286" t="s">
        <v>28</v>
      </c>
      <c r="B525" s="322"/>
      <c r="C525" s="242"/>
      <c r="D525" s="242"/>
      <c r="E525" s="242"/>
      <c r="F525" s="242"/>
      <c r="G525" s="242"/>
      <c r="H525" s="244"/>
      <c r="I525" s="242"/>
      <c r="J525" s="242"/>
      <c r="K525" s="242"/>
      <c r="L525" s="242"/>
      <c r="M525" s="372"/>
      <c r="N525" s="244"/>
      <c r="O525" s="242"/>
      <c r="P525" s="242"/>
      <c r="Q525" s="242"/>
      <c r="R525" s="242"/>
      <c r="S525" s="242"/>
      <c r="T525" s="235"/>
      <c r="U525" s="227" t="s">
        <v>57</v>
      </c>
      <c r="V525" s="227">
        <v>160.65</v>
      </c>
    </row>
    <row r="526" spans="1:23" s="500" customFormat="1" ht="13.5" thickBot="1" x14ac:dyDescent="0.25">
      <c r="A526" s="287" t="s">
        <v>26</v>
      </c>
      <c r="B526" s="374">
        <f>B525-B512</f>
        <v>0</v>
      </c>
      <c r="C526" s="386">
        <f t="shared" ref="C526:S526" si="177">C525-C512</f>
        <v>0</v>
      </c>
      <c r="D526" s="386">
        <f t="shared" si="177"/>
        <v>0</v>
      </c>
      <c r="E526" s="386">
        <f t="shared" si="177"/>
        <v>0</v>
      </c>
      <c r="F526" s="386">
        <f t="shared" si="177"/>
        <v>0</v>
      </c>
      <c r="G526" s="386">
        <f t="shared" si="177"/>
        <v>0</v>
      </c>
      <c r="H526" s="374">
        <f t="shared" si="177"/>
        <v>0</v>
      </c>
      <c r="I526" s="386">
        <f t="shared" si="177"/>
        <v>0</v>
      </c>
      <c r="J526" s="386">
        <f t="shared" si="177"/>
        <v>0</v>
      </c>
      <c r="K526" s="386">
        <f t="shared" si="177"/>
        <v>0</v>
      </c>
      <c r="L526" s="386">
        <f t="shared" si="177"/>
        <v>0</v>
      </c>
      <c r="M526" s="387">
        <f t="shared" si="177"/>
        <v>0</v>
      </c>
      <c r="N526" s="374">
        <f t="shared" si="177"/>
        <v>0</v>
      </c>
      <c r="O526" s="386">
        <f t="shared" si="177"/>
        <v>0</v>
      </c>
      <c r="P526" s="386">
        <f t="shared" si="177"/>
        <v>0</v>
      </c>
      <c r="Q526" s="386">
        <f t="shared" si="177"/>
        <v>0</v>
      </c>
      <c r="R526" s="386">
        <f t="shared" si="177"/>
        <v>0</v>
      </c>
      <c r="S526" s="386">
        <f t="shared" si="177"/>
        <v>0</v>
      </c>
      <c r="T526" s="236"/>
      <c r="U526" s="227" t="s">
        <v>26</v>
      </c>
      <c r="V526" s="227">
        <f>V525-V512</f>
        <v>-0.34999999999999432</v>
      </c>
    </row>
    <row r="528" spans="1:23" ht="13.5" thickBot="1" x14ac:dyDescent="0.25"/>
    <row r="529" spans="1:23" s="501" customFormat="1" ht="13.5" thickBot="1" x14ac:dyDescent="0.25">
      <c r="A529" s="247" t="s">
        <v>162</v>
      </c>
      <c r="B529" s="529" t="s">
        <v>53</v>
      </c>
      <c r="C529" s="530"/>
      <c r="D529" s="530"/>
      <c r="E529" s="530"/>
      <c r="F529" s="530"/>
      <c r="G529" s="531"/>
      <c r="H529" s="529" t="s">
        <v>75</v>
      </c>
      <c r="I529" s="530"/>
      <c r="J529" s="530"/>
      <c r="K529" s="530"/>
      <c r="L529" s="530"/>
      <c r="M529" s="531"/>
      <c r="N529" s="529" t="s">
        <v>63</v>
      </c>
      <c r="O529" s="530"/>
      <c r="P529" s="530"/>
      <c r="Q529" s="530"/>
      <c r="R529" s="530"/>
      <c r="S529" s="531"/>
      <c r="T529" s="292" t="s">
        <v>55</v>
      </c>
    </row>
    <row r="530" spans="1:23" s="501" customFormat="1" x14ac:dyDescent="0.2">
      <c r="A530" s="248" t="s">
        <v>54</v>
      </c>
      <c r="B530" s="314">
        <v>1</v>
      </c>
      <c r="C530" s="251">
        <v>2</v>
      </c>
      <c r="D530" s="251">
        <v>3</v>
      </c>
      <c r="E530" s="251">
        <v>4</v>
      </c>
      <c r="F530" s="251">
        <v>5</v>
      </c>
      <c r="G530" s="251">
        <v>6</v>
      </c>
      <c r="H530" s="314">
        <v>1</v>
      </c>
      <c r="I530" s="251">
        <v>2</v>
      </c>
      <c r="J530" s="251">
        <v>3</v>
      </c>
      <c r="K530" s="251">
        <v>4</v>
      </c>
      <c r="L530" s="251">
        <v>5</v>
      </c>
      <c r="M530" s="251">
        <v>6</v>
      </c>
      <c r="N530" s="314">
        <v>1</v>
      </c>
      <c r="O530" s="251">
        <v>2</v>
      </c>
      <c r="P530" s="251">
        <v>3</v>
      </c>
      <c r="Q530" s="251">
        <v>4</v>
      </c>
      <c r="R530" s="251">
        <v>5</v>
      </c>
      <c r="S530" s="251">
        <v>6</v>
      </c>
      <c r="T530" s="291"/>
    </row>
    <row r="531" spans="1:23" s="501" customFormat="1" x14ac:dyDescent="0.2">
      <c r="A531" s="252" t="s">
        <v>3</v>
      </c>
      <c r="B531" s="253">
        <v>3978</v>
      </c>
      <c r="C531" s="254">
        <v>3978</v>
      </c>
      <c r="D531" s="254">
        <v>3978</v>
      </c>
      <c r="E531" s="254">
        <v>3978</v>
      </c>
      <c r="F531" s="254">
        <v>3978</v>
      </c>
      <c r="G531" s="254">
        <v>3978</v>
      </c>
      <c r="H531" s="253">
        <v>3978</v>
      </c>
      <c r="I531" s="467">
        <v>3978</v>
      </c>
      <c r="J531" s="467">
        <v>3978</v>
      </c>
      <c r="K531" s="254">
        <v>3978</v>
      </c>
      <c r="L531" s="254">
        <v>3978</v>
      </c>
      <c r="M531" s="255">
        <v>3978</v>
      </c>
      <c r="N531" s="253">
        <v>3978</v>
      </c>
      <c r="O531" s="254">
        <v>3978</v>
      </c>
      <c r="P531" s="254">
        <v>3978</v>
      </c>
      <c r="Q531" s="254">
        <v>3978</v>
      </c>
      <c r="R531" s="254">
        <v>3978</v>
      </c>
      <c r="S531" s="254">
        <v>3978</v>
      </c>
      <c r="T531" s="256">
        <v>3978</v>
      </c>
    </row>
    <row r="532" spans="1:23" s="501" customFormat="1" x14ac:dyDescent="0.2">
      <c r="A532" s="257" t="s">
        <v>6</v>
      </c>
      <c r="B532" s="258">
        <v>4497.826086956522</v>
      </c>
      <c r="C532" s="259">
        <v>4566.3414634146338</v>
      </c>
      <c r="D532" s="259">
        <v>4512.6829268292686</v>
      </c>
      <c r="E532" s="259">
        <v>4499.5</v>
      </c>
      <c r="F532" s="259">
        <v>4539.2105263157891</v>
      </c>
      <c r="G532" s="259">
        <v>4513.4210526315792</v>
      </c>
      <c r="H532" s="258">
        <v>4577.4468085106382</v>
      </c>
      <c r="I532" s="468">
        <v>4456.136363636364</v>
      </c>
      <c r="J532" s="468">
        <v>4628.333333333333</v>
      </c>
      <c r="K532" s="259">
        <v>4676.666666666667</v>
      </c>
      <c r="L532" s="259">
        <v>4622.6315789473683</v>
      </c>
      <c r="M532" s="260">
        <v>4477.4358974358975</v>
      </c>
      <c r="N532" s="258">
        <v>4397.5</v>
      </c>
      <c r="O532" s="259">
        <v>4419.4594594594591</v>
      </c>
      <c r="P532" s="259">
        <v>4400.7142857142853</v>
      </c>
      <c r="Q532" s="259">
        <v>4480.625</v>
      </c>
      <c r="R532" s="259">
        <v>4479.5555555555557</v>
      </c>
      <c r="S532" s="259">
        <v>4520</v>
      </c>
      <c r="T532" s="261">
        <v>4510.5465288035448</v>
      </c>
    </row>
    <row r="533" spans="1:23" s="501" customFormat="1" x14ac:dyDescent="0.2">
      <c r="A533" s="248" t="s">
        <v>7</v>
      </c>
      <c r="B533" s="262">
        <v>84.782608695652172</v>
      </c>
      <c r="C533" s="263">
        <v>85.365853658536579</v>
      </c>
      <c r="D533" s="263">
        <v>78.048780487804876</v>
      </c>
      <c r="E533" s="263">
        <v>85</v>
      </c>
      <c r="F533" s="263">
        <v>86.84210526315789</v>
      </c>
      <c r="G533" s="263">
        <v>89.473684210526315</v>
      </c>
      <c r="H533" s="262">
        <v>85.106382978723403</v>
      </c>
      <c r="I533" s="469">
        <v>65.909090909090907</v>
      </c>
      <c r="J533" s="469">
        <v>80.952380952380949</v>
      </c>
      <c r="K533" s="469">
        <v>100</v>
      </c>
      <c r="L533" s="469">
        <v>97.368421052631575</v>
      </c>
      <c r="M533" s="264">
        <v>89.743589743589737</v>
      </c>
      <c r="N533" s="262">
        <v>97.5</v>
      </c>
      <c r="O533" s="263">
        <v>86.486486486486484</v>
      </c>
      <c r="P533" s="263">
        <v>85.714285714285708</v>
      </c>
      <c r="Q533" s="263">
        <v>87.5</v>
      </c>
      <c r="R533" s="263">
        <v>88.888888888888886</v>
      </c>
      <c r="S533" s="263">
        <v>91.666666666666671</v>
      </c>
      <c r="T533" s="265">
        <v>84.933530280649933</v>
      </c>
      <c r="V533" s="227"/>
    </row>
    <row r="534" spans="1:23" s="501" customFormat="1" x14ac:dyDescent="0.2">
      <c r="A534" s="248" t="s">
        <v>8</v>
      </c>
      <c r="B534" s="266">
        <v>6.7408681858845104E-2</v>
      </c>
      <c r="C534" s="267">
        <v>6.1896861110054754E-2</v>
      </c>
      <c r="D534" s="267">
        <v>8.1390791613711752E-2</v>
      </c>
      <c r="E534" s="267">
        <v>7.6549384583509211E-2</v>
      </c>
      <c r="F534" s="267">
        <v>6.8479419499166888E-2</v>
      </c>
      <c r="G534" s="267">
        <v>5.9129305458596543E-2</v>
      </c>
      <c r="H534" s="266">
        <v>7.1674409339906611E-2</v>
      </c>
      <c r="I534" s="455">
        <v>8.4327140812349655E-2</v>
      </c>
      <c r="J534" s="455">
        <v>6.8158059887460543E-2</v>
      </c>
      <c r="K534" s="267">
        <v>5.9317600204028514E-2</v>
      </c>
      <c r="L534" s="267">
        <v>5.096008136733448E-2</v>
      </c>
      <c r="M534" s="268">
        <v>5.3749172962289066E-2</v>
      </c>
      <c r="N534" s="266">
        <v>4.8484497250876092E-2</v>
      </c>
      <c r="O534" s="267">
        <v>7.4994191484409639E-2</v>
      </c>
      <c r="P534" s="267">
        <v>7.4053043173832142E-2</v>
      </c>
      <c r="Q534" s="267">
        <v>7.0706577309474952E-2</v>
      </c>
      <c r="R534" s="267">
        <v>6.7769743286761025E-2</v>
      </c>
      <c r="S534" s="267">
        <v>6.7303864318414175E-2</v>
      </c>
      <c r="T534" s="269">
        <v>6.9594599861106776E-2</v>
      </c>
      <c r="V534" s="227"/>
    </row>
    <row r="535" spans="1:23" s="501" customFormat="1" x14ac:dyDescent="0.2">
      <c r="A535" s="257" t="s">
        <v>1</v>
      </c>
      <c r="B535" s="270">
        <f>B532/B531*100-100</f>
        <v>13.067523553457065</v>
      </c>
      <c r="C535" s="271">
        <f t="shared" ref="C535:E535" si="178">C532/C531*100-100</f>
        <v>14.789880930483505</v>
      </c>
      <c r="D535" s="271">
        <f t="shared" si="178"/>
        <v>13.440998663380313</v>
      </c>
      <c r="E535" s="271">
        <f t="shared" si="178"/>
        <v>13.109602815485161</v>
      </c>
      <c r="F535" s="271">
        <f>F532/F531*100-100</f>
        <v>14.107856367918274</v>
      </c>
      <c r="G535" s="271">
        <f t="shared" ref="G535:T535" si="179">G532/G531*100-100</f>
        <v>13.459553862030631</v>
      </c>
      <c r="H535" s="270">
        <f t="shared" si="179"/>
        <v>15.069049987698293</v>
      </c>
      <c r="I535" s="271">
        <f t="shared" si="179"/>
        <v>12.019516431281147</v>
      </c>
      <c r="J535" s="271">
        <f t="shared" si="179"/>
        <v>16.348248701189874</v>
      </c>
      <c r="K535" s="271">
        <f t="shared" si="179"/>
        <v>17.563264622088155</v>
      </c>
      <c r="L535" s="271">
        <f t="shared" si="179"/>
        <v>16.204916514514039</v>
      </c>
      <c r="M535" s="272">
        <f t="shared" si="179"/>
        <v>12.554949659022057</v>
      </c>
      <c r="N535" s="270">
        <f t="shared" si="179"/>
        <v>10.545500251382606</v>
      </c>
      <c r="O535" s="271">
        <f t="shared" si="179"/>
        <v>11.097522862228743</v>
      </c>
      <c r="P535" s="271">
        <f t="shared" si="179"/>
        <v>10.626301802772375</v>
      </c>
      <c r="Q535" s="271">
        <f t="shared" si="179"/>
        <v>12.635118149824038</v>
      </c>
      <c r="R535" s="271">
        <f t="shared" si="179"/>
        <v>12.608234176861629</v>
      </c>
      <c r="S535" s="271">
        <f t="shared" si="179"/>
        <v>13.624937154348913</v>
      </c>
      <c r="T535" s="273">
        <f t="shared" si="179"/>
        <v>13.387293333422434</v>
      </c>
      <c r="U535" s="347"/>
      <c r="V535" s="227"/>
    </row>
    <row r="536" spans="1:23" s="501" customFormat="1" ht="13.5" thickBot="1" x14ac:dyDescent="0.25">
      <c r="A536" s="274" t="s">
        <v>27</v>
      </c>
      <c r="B536" s="275">
        <f>B532-B519</f>
        <v>212.50693802035221</v>
      </c>
      <c r="C536" s="276">
        <f t="shared" ref="C536:T536" si="180">C532-C519</f>
        <v>197.62351469668556</v>
      </c>
      <c r="D536" s="276">
        <f t="shared" si="180"/>
        <v>110.76803321224725</v>
      </c>
      <c r="E536" s="276">
        <f t="shared" si="180"/>
        <v>230.0263157894733</v>
      </c>
      <c r="F536" s="276">
        <f t="shared" si="180"/>
        <v>117.04836415362661</v>
      </c>
      <c r="G536" s="276">
        <f t="shared" si="180"/>
        <v>213.6097318768625</v>
      </c>
      <c r="H536" s="275">
        <f t="shared" si="180"/>
        <v>116.92049272116492</v>
      </c>
      <c r="I536" s="276">
        <f t="shared" si="180"/>
        <v>-138.47902097902079</v>
      </c>
      <c r="J536" s="276">
        <f t="shared" si="180"/>
        <v>45.83333333333303</v>
      </c>
      <c r="K536" s="276">
        <f t="shared" si="180"/>
        <v>180.35087719298281</v>
      </c>
      <c r="L536" s="276">
        <f t="shared" si="180"/>
        <v>260.01253132832062</v>
      </c>
      <c r="M536" s="277">
        <f t="shared" si="180"/>
        <v>-5.0641025641025408</v>
      </c>
      <c r="N536" s="275">
        <f t="shared" si="180"/>
        <v>26.363636363636033</v>
      </c>
      <c r="O536" s="276">
        <f t="shared" si="180"/>
        <v>136.48073605520403</v>
      </c>
      <c r="P536" s="276">
        <f t="shared" si="180"/>
        <v>92.857142857142208</v>
      </c>
      <c r="Q536" s="276">
        <f t="shared" si="180"/>
        <v>140.625</v>
      </c>
      <c r="R536" s="276">
        <f t="shared" si="180"/>
        <v>262</v>
      </c>
      <c r="S536" s="276">
        <f t="shared" si="180"/>
        <v>204.65116279069753</v>
      </c>
      <c r="T536" s="278">
        <f t="shared" si="180"/>
        <v>134.57250282951918</v>
      </c>
      <c r="V536" s="227"/>
    </row>
    <row r="537" spans="1:23" s="501" customFormat="1" x14ac:dyDescent="0.2">
      <c r="A537" s="279" t="s">
        <v>51</v>
      </c>
      <c r="B537" s="280">
        <v>732</v>
      </c>
      <c r="C537" s="281">
        <v>735</v>
      </c>
      <c r="D537" s="281">
        <v>749</v>
      </c>
      <c r="E537" s="281">
        <v>202</v>
      </c>
      <c r="F537" s="281">
        <v>753</v>
      </c>
      <c r="G537" s="281">
        <v>754</v>
      </c>
      <c r="H537" s="280">
        <v>738</v>
      </c>
      <c r="I537" s="281">
        <v>744</v>
      </c>
      <c r="J537" s="281">
        <v>740</v>
      </c>
      <c r="K537" s="281">
        <v>184</v>
      </c>
      <c r="L537" s="281">
        <v>748</v>
      </c>
      <c r="M537" s="282">
        <v>750</v>
      </c>
      <c r="N537" s="280">
        <v>740</v>
      </c>
      <c r="O537" s="281">
        <v>746</v>
      </c>
      <c r="P537" s="281">
        <v>750</v>
      </c>
      <c r="Q537" s="281">
        <v>204</v>
      </c>
      <c r="R537" s="281">
        <v>746</v>
      </c>
      <c r="S537" s="281">
        <v>751</v>
      </c>
      <c r="T537" s="283">
        <f>SUM(B537:S537)</f>
        <v>11766</v>
      </c>
      <c r="U537" s="227" t="s">
        <v>56</v>
      </c>
      <c r="V537" s="284">
        <f>T524-T537</f>
        <v>17</v>
      </c>
      <c r="W537" s="285">
        <f>V537/T524</f>
        <v>1.4427565136213188E-3</v>
      </c>
    </row>
    <row r="538" spans="1:23" s="501" customFormat="1" x14ac:dyDescent="0.2">
      <c r="A538" s="286" t="s">
        <v>28</v>
      </c>
      <c r="B538" s="322"/>
      <c r="C538" s="242"/>
      <c r="D538" s="242"/>
      <c r="E538" s="242"/>
      <c r="F538" s="242"/>
      <c r="G538" s="242"/>
      <c r="H538" s="244"/>
      <c r="I538" s="242"/>
      <c r="J538" s="242"/>
      <c r="K538" s="242"/>
      <c r="L538" s="242"/>
      <c r="M538" s="372"/>
      <c r="N538" s="244"/>
      <c r="O538" s="242"/>
      <c r="P538" s="242"/>
      <c r="Q538" s="242"/>
      <c r="R538" s="242"/>
      <c r="S538" s="242"/>
      <c r="T538" s="235"/>
      <c r="U538" s="227" t="s">
        <v>57</v>
      </c>
      <c r="V538" s="227">
        <v>159.94</v>
      </c>
    </row>
    <row r="539" spans="1:23" s="501" customFormat="1" ht="13.5" thickBot="1" x14ac:dyDescent="0.25">
      <c r="A539" s="287" t="s">
        <v>26</v>
      </c>
      <c r="B539" s="374">
        <f>B538-B525</f>
        <v>0</v>
      </c>
      <c r="C539" s="386">
        <f t="shared" ref="C539:S539" si="181">C538-C525</f>
        <v>0</v>
      </c>
      <c r="D539" s="386">
        <f t="shared" si="181"/>
        <v>0</v>
      </c>
      <c r="E539" s="386">
        <f t="shared" si="181"/>
        <v>0</v>
      </c>
      <c r="F539" s="386">
        <f t="shared" si="181"/>
        <v>0</v>
      </c>
      <c r="G539" s="386">
        <f t="shared" si="181"/>
        <v>0</v>
      </c>
      <c r="H539" s="374">
        <f t="shared" si="181"/>
        <v>0</v>
      </c>
      <c r="I539" s="386">
        <f t="shared" si="181"/>
        <v>0</v>
      </c>
      <c r="J539" s="386">
        <f t="shared" si="181"/>
        <v>0</v>
      </c>
      <c r="K539" s="386">
        <f t="shared" si="181"/>
        <v>0</v>
      </c>
      <c r="L539" s="386">
        <f t="shared" si="181"/>
        <v>0</v>
      </c>
      <c r="M539" s="387">
        <f t="shared" si="181"/>
        <v>0</v>
      </c>
      <c r="N539" s="374">
        <f t="shared" si="181"/>
        <v>0</v>
      </c>
      <c r="O539" s="386">
        <f t="shared" si="181"/>
        <v>0</v>
      </c>
      <c r="P539" s="386">
        <f t="shared" si="181"/>
        <v>0</v>
      </c>
      <c r="Q539" s="386">
        <f t="shared" si="181"/>
        <v>0</v>
      </c>
      <c r="R539" s="386">
        <f t="shared" si="181"/>
        <v>0</v>
      </c>
      <c r="S539" s="386">
        <f t="shared" si="181"/>
        <v>0</v>
      </c>
      <c r="T539" s="236"/>
      <c r="U539" s="227" t="s">
        <v>26</v>
      </c>
      <c r="V539" s="227">
        <f>V538-V525</f>
        <v>-0.71000000000000796</v>
      </c>
    </row>
    <row r="541" spans="1:23" ht="13.5" thickBot="1" x14ac:dyDescent="0.25"/>
    <row r="542" spans="1:23" s="502" customFormat="1" ht="13.5" thickBot="1" x14ac:dyDescent="0.25">
      <c r="A542" s="247" t="s">
        <v>163</v>
      </c>
      <c r="B542" s="529" t="s">
        <v>53</v>
      </c>
      <c r="C542" s="530"/>
      <c r="D542" s="530"/>
      <c r="E542" s="530"/>
      <c r="F542" s="530"/>
      <c r="G542" s="531"/>
      <c r="H542" s="529" t="s">
        <v>75</v>
      </c>
      <c r="I542" s="530"/>
      <c r="J542" s="530"/>
      <c r="K542" s="530"/>
      <c r="L542" s="530"/>
      <c r="M542" s="531"/>
      <c r="N542" s="529" t="s">
        <v>63</v>
      </c>
      <c r="O542" s="530"/>
      <c r="P542" s="530"/>
      <c r="Q542" s="530"/>
      <c r="R542" s="530"/>
      <c r="S542" s="531"/>
      <c r="T542" s="292" t="s">
        <v>55</v>
      </c>
    </row>
    <row r="543" spans="1:23" s="502" customFormat="1" x14ac:dyDescent="0.2">
      <c r="A543" s="248" t="s">
        <v>54</v>
      </c>
      <c r="B543" s="314">
        <v>1</v>
      </c>
      <c r="C543" s="251">
        <v>2</v>
      </c>
      <c r="D543" s="251">
        <v>3</v>
      </c>
      <c r="E543" s="251">
        <v>4</v>
      </c>
      <c r="F543" s="251">
        <v>5</v>
      </c>
      <c r="G543" s="251">
        <v>6</v>
      </c>
      <c r="H543" s="314">
        <v>1</v>
      </c>
      <c r="I543" s="251">
        <v>2</v>
      </c>
      <c r="J543" s="251">
        <v>3</v>
      </c>
      <c r="K543" s="251">
        <v>4</v>
      </c>
      <c r="L543" s="251">
        <v>5</v>
      </c>
      <c r="M543" s="251">
        <v>6</v>
      </c>
      <c r="N543" s="314">
        <v>1</v>
      </c>
      <c r="O543" s="251">
        <v>2</v>
      </c>
      <c r="P543" s="251">
        <v>3</v>
      </c>
      <c r="Q543" s="251">
        <v>4</v>
      </c>
      <c r="R543" s="251">
        <v>5</v>
      </c>
      <c r="S543" s="251">
        <v>6</v>
      </c>
      <c r="T543" s="291"/>
    </row>
    <row r="544" spans="1:23" s="502" customFormat="1" x14ac:dyDescent="0.2">
      <c r="A544" s="252" t="s">
        <v>3</v>
      </c>
      <c r="B544" s="253">
        <v>3996</v>
      </c>
      <c r="C544" s="254">
        <v>3996</v>
      </c>
      <c r="D544" s="254">
        <v>3996</v>
      </c>
      <c r="E544" s="254">
        <v>3996</v>
      </c>
      <c r="F544" s="254">
        <v>3996</v>
      </c>
      <c r="G544" s="254">
        <v>3996</v>
      </c>
      <c r="H544" s="253">
        <v>3996</v>
      </c>
      <c r="I544" s="467">
        <v>3996</v>
      </c>
      <c r="J544" s="467">
        <v>3996</v>
      </c>
      <c r="K544" s="254">
        <v>3996</v>
      </c>
      <c r="L544" s="254">
        <v>3996</v>
      </c>
      <c r="M544" s="255">
        <v>3996</v>
      </c>
      <c r="N544" s="253">
        <v>3996</v>
      </c>
      <c r="O544" s="254">
        <v>3996</v>
      </c>
      <c r="P544" s="254">
        <v>3996</v>
      </c>
      <c r="Q544" s="254">
        <v>3996</v>
      </c>
      <c r="R544" s="254">
        <v>3996</v>
      </c>
      <c r="S544" s="254">
        <v>3996</v>
      </c>
      <c r="T544" s="256">
        <v>3996</v>
      </c>
    </row>
    <row r="545" spans="1:23" s="502" customFormat="1" x14ac:dyDescent="0.2">
      <c r="A545" s="257" t="s">
        <v>6</v>
      </c>
      <c r="B545" s="258">
        <v>4540.25</v>
      </c>
      <c r="C545" s="259">
        <v>4516.1904761904761</v>
      </c>
      <c r="D545" s="259">
        <v>4443.5555555555557</v>
      </c>
      <c r="E545" s="259">
        <v>4438.5714285714284</v>
      </c>
      <c r="F545" s="259">
        <v>4423.5714285714284</v>
      </c>
      <c r="G545" s="259">
        <v>4516.2222222222226</v>
      </c>
      <c r="H545" s="258">
        <v>4602.0512820512822</v>
      </c>
      <c r="I545" s="468">
        <v>4516</v>
      </c>
      <c r="J545" s="468">
        <v>4592.1951219512193</v>
      </c>
      <c r="K545" s="259">
        <v>4577.1428571428569</v>
      </c>
      <c r="L545" s="259">
        <v>4462.25</v>
      </c>
      <c r="M545" s="260">
        <v>4488.0952380952385</v>
      </c>
      <c r="N545" s="258">
        <v>4472.6829268292686</v>
      </c>
      <c r="O545" s="259">
        <v>4511.75</v>
      </c>
      <c r="P545" s="259">
        <v>4501</v>
      </c>
      <c r="Q545" s="259">
        <v>4595</v>
      </c>
      <c r="R545" s="259">
        <v>4476.5789473684208</v>
      </c>
      <c r="S545" s="259">
        <v>4556.5853658536589</v>
      </c>
      <c r="T545" s="261">
        <v>4508.9024390243903</v>
      </c>
    </row>
    <row r="546" spans="1:23" s="502" customFormat="1" x14ac:dyDescent="0.2">
      <c r="A546" s="248" t="s">
        <v>7</v>
      </c>
      <c r="B546" s="262">
        <v>82.5</v>
      </c>
      <c r="C546" s="263">
        <v>80.952380952380949</v>
      </c>
      <c r="D546" s="263">
        <v>77.777777777777771</v>
      </c>
      <c r="E546" s="263">
        <v>100</v>
      </c>
      <c r="F546" s="263">
        <v>73.80952380952381</v>
      </c>
      <c r="G546" s="263">
        <v>80</v>
      </c>
      <c r="H546" s="262">
        <v>79.487179487179489</v>
      </c>
      <c r="I546" s="469">
        <v>85</v>
      </c>
      <c r="J546" s="469">
        <v>80.487804878048777</v>
      </c>
      <c r="K546" s="469">
        <v>92.857142857142861</v>
      </c>
      <c r="L546" s="469">
        <v>75</v>
      </c>
      <c r="M546" s="264">
        <v>69.047619047619051</v>
      </c>
      <c r="N546" s="262">
        <v>90.243902439024396</v>
      </c>
      <c r="O546" s="263">
        <v>82.5</v>
      </c>
      <c r="P546" s="263">
        <v>87.5</v>
      </c>
      <c r="Q546" s="263">
        <v>100</v>
      </c>
      <c r="R546" s="263">
        <v>78.94736842105263</v>
      </c>
      <c r="S546" s="263">
        <v>87.804878048780495</v>
      </c>
      <c r="T546" s="265">
        <v>80.487804878048777</v>
      </c>
      <c r="V546" s="227"/>
    </row>
    <row r="547" spans="1:23" s="502" customFormat="1" x14ac:dyDescent="0.2">
      <c r="A547" s="248" t="s">
        <v>8</v>
      </c>
      <c r="B547" s="266">
        <v>7.6765846625714021E-2</v>
      </c>
      <c r="C547" s="267">
        <v>7.0042500231059054E-2</v>
      </c>
      <c r="D547" s="267">
        <v>8.082866476620959E-2</v>
      </c>
      <c r="E547" s="267">
        <v>5.4291321178278569E-2</v>
      </c>
      <c r="F547" s="267">
        <v>7.8182273003852776E-2</v>
      </c>
      <c r="G547" s="267">
        <v>7.6804718946845291E-2</v>
      </c>
      <c r="H547" s="266">
        <v>7.8596828383393325E-2</v>
      </c>
      <c r="I547" s="455">
        <v>6.9181663165015742E-2</v>
      </c>
      <c r="J547" s="455">
        <v>7.908207740164086E-2</v>
      </c>
      <c r="K547" s="267">
        <v>6.9758474419666275E-2</v>
      </c>
      <c r="L547" s="267">
        <v>8.0264081398648171E-2</v>
      </c>
      <c r="M547" s="268">
        <v>9.2177474540607138E-2</v>
      </c>
      <c r="N547" s="266">
        <v>5.9833985023364546E-2</v>
      </c>
      <c r="O547" s="267">
        <v>6.9069401416105305E-2</v>
      </c>
      <c r="P547" s="267">
        <v>7.3814902571357768E-2</v>
      </c>
      <c r="Q547" s="267">
        <v>5.0278629171481702E-2</v>
      </c>
      <c r="R547" s="267">
        <v>7.3842089243683018E-2</v>
      </c>
      <c r="S547" s="267">
        <v>6.9812982679226906E-2</v>
      </c>
      <c r="T547" s="269">
        <v>7.5559062001369054E-2</v>
      </c>
      <c r="V547" s="227"/>
    </row>
    <row r="548" spans="1:23" s="502" customFormat="1" x14ac:dyDescent="0.2">
      <c r="A548" s="257" t="s">
        <v>1</v>
      </c>
      <c r="B548" s="270">
        <f>B545/B544*100-100</f>
        <v>13.619869869869873</v>
      </c>
      <c r="C548" s="271">
        <f t="shared" ref="C548:E548" si="182">C545/C544*100-100</f>
        <v>13.017779684446353</v>
      </c>
      <c r="D548" s="271">
        <f t="shared" si="182"/>
        <v>11.200088977866756</v>
      </c>
      <c r="E548" s="271">
        <f t="shared" si="182"/>
        <v>11.075361075361073</v>
      </c>
      <c r="F548" s="271">
        <f>F545/F544*100-100</f>
        <v>10.699985699985689</v>
      </c>
      <c r="G548" s="271">
        <f t="shared" ref="G548:T548" si="183">G545/G544*100-100</f>
        <v>13.018574129685263</v>
      </c>
      <c r="H548" s="270">
        <f t="shared" si="183"/>
        <v>15.166448499781836</v>
      </c>
      <c r="I548" s="271">
        <f t="shared" si="183"/>
        <v>13.013013013013008</v>
      </c>
      <c r="J548" s="271">
        <f t="shared" si="183"/>
        <v>14.919797846627119</v>
      </c>
      <c r="K548" s="271">
        <f t="shared" si="183"/>
        <v>14.543114543114541</v>
      </c>
      <c r="L548" s="271">
        <f t="shared" si="183"/>
        <v>11.667917917917919</v>
      </c>
      <c r="M548" s="272">
        <f t="shared" si="183"/>
        <v>12.314695648028987</v>
      </c>
      <c r="N548" s="270">
        <f t="shared" si="183"/>
        <v>11.929002172904617</v>
      </c>
      <c r="O548" s="271">
        <f t="shared" si="183"/>
        <v>12.906656656656665</v>
      </c>
      <c r="P548" s="271">
        <f t="shared" si="183"/>
        <v>12.637637637637638</v>
      </c>
      <c r="Q548" s="271">
        <f t="shared" si="183"/>
        <v>14.989989989989994</v>
      </c>
      <c r="R548" s="271">
        <f t="shared" si="183"/>
        <v>12.026500184394905</v>
      </c>
      <c r="S548" s="271">
        <f t="shared" si="183"/>
        <v>14.028662809150632</v>
      </c>
      <c r="T548" s="273">
        <f t="shared" si="183"/>
        <v>12.835396371981744</v>
      </c>
      <c r="U548" s="347"/>
      <c r="V548" s="227"/>
    </row>
    <row r="549" spans="1:23" s="502" customFormat="1" ht="13.5" thickBot="1" x14ac:dyDescent="0.25">
      <c r="A549" s="274" t="s">
        <v>27</v>
      </c>
      <c r="B549" s="275">
        <f>B545-B532</f>
        <v>42.423913043478024</v>
      </c>
      <c r="C549" s="276">
        <f t="shared" ref="C549:T549" si="184">C545-C532</f>
        <v>-50.150987224157689</v>
      </c>
      <c r="D549" s="276">
        <f t="shared" si="184"/>
        <v>-69.127371273712924</v>
      </c>
      <c r="E549" s="276">
        <f t="shared" si="184"/>
        <v>-60.928571428571558</v>
      </c>
      <c r="F549" s="276">
        <f t="shared" si="184"/>
        <v>-115.6390977443607</v>
      </c>
      <c r="G549" s="276">
        <f t="shared" si="184"/>
        <v>2.8011695906434397</v>
      </c>
      <c r="H549" s="275">
        <f t="shared" si="184"/>
        <v>24.604473540643994</v>
      </c>
      <c r="I549" s="276">
        <f t="shared" si="184"/>
        <v>59.863636363636033</v>
      </c>
      <c r="J549" s="276">
        <f t="shared" si="184"/>
        <v>-36.138211382113695</v>
      </c>
      <c r="K549" s="276">
        <f t="shared" si="184"/>
        <v>-99.523809523810087</v>
      </c>
      <c r="L549" s="276">
        <f t="shared" si="184"/>
        <v>-160.38157894736833</v>
      </c>
      <c r="M549" s="277">
        <f t="shared" si="184"/>
        <v>10.659340659341069</v>
      </c>
      <c r="N549" s="275">
        <f t="shared" si="184"/>
        <v>75.182926829268581</v>
      </c>
      <c r="O549" s="276">
        <f t="shared" si="184"/>
        <v>92.29054054054086</v>
      </c>
      <c r="P549" s="276">
        <f t="shared" si="184"/>
        <v>100.28571428571468</v>
      </c>
      <c r="Q549" s="276">
        <f t="shared" si="184"/>
        <v>114.375</v>
      </c>
      <c r="R549" s="276">
        <f t="shared" si="184"/>
        <v>-2.9766081871348433</v>
      </c>
      <c r="S549" s="276">
        <f t="shared" si="184"/>
        <v>36.585365853658914</v>
      </c>
      <c r="T549" s="278">
        <f t="shared" si="184"/>
        <v>-1.6440897791544558</v>
      </c>
      <c r="V549" s="227"/>
    </row>
    <row r="550" spans="1:23" s="502" customFormat="1" x14ac:dyDescent="0.2">
      <c r="A550" s="279" t="s">
        <v>51</v>
      </c>
      <c r="B550" s="280">
        <v>726</v>
      </c>
      <c r="C550" s="281">
        <v>733</v>
      </c>
      <c r="D550" s="281">
        <v>746</v>
      </c>
      <c r="E550" s="281">
        <v>201</v>
      </c>
      <c r="F550" s="281">
        <v>752</v>
      </c>
      <c r="G550" s="281">
        <v>753</v>
      </c>
      <c r="H550" s="280">
        <v>736</v>
      </c>
      <c r="I550" s="281">
        <v>743</v>
      </c>
      <c r="J550" s="281">
        <v>739</v>
      </c>
      <c r="K550" s="281">
        <v>184</v>
      </c>
      <c r="L550" s="281">
        <v>748</v>
      </c>
      <c r="M550" s="282">
        <v>750</v>
      </c>
      <c r="N550" s="280">
        <v>739</v>
      </c>
      <c r="O550" s="281">
        <v>743</v>
      </c>
      <c r="P550" s="281">
        <v>747</v>
      </c>
      <c r="Q550" s="281">
        <v>204</v>
      </c>
      <c r="R550" s="281">
        <v>746</v>
      </c>
      <c r="S550" s="281">
        <v>751</v>
      </c>
      <c r="T550" s="283">
        <f>SUM(B550:S550)</f>
        <v>11741</v>
      </c>
      <c r="U550" s="227" t="s">
        <v>56</v>
      </c>
      <c r="V550" s="284">
        <f>T537-T550</f>
        <v>25</v>
      </c>
      <c r="W550" s="285">
        <f>V550/T537</f>
        <v>2.1247662757096718E-3</v>
      </c>
    </row>
    <row r="551" spans="1:23" s="502" customFormat="1" x14ac:dyDescent="0.2">
      <c r="A551" s="286" t="s">
        <v>28</v>
      </c>
      <c r="B551" s="322"/>
      <c r="C551" s="242"/>
      <c r="D551" s="242"/>
      <c r="E551" s="242"/>
      <c r="F551" s="242"/>
      <c r="G551" s="242"/>
      <c r="H551" s="244"/>
      <c r="I551" s="242"/>
      <c r="J551" s="242"/>
      <c r="K551" s="242"/>
      <c r="L551" s="242"/>
      <c r="M551" s="372"/>
      <c r="N551" s="244"/>
      <c r="O551" s="242"/>
      <c r="P551" s="242"/>
      <c r="Q551" s="242"/>
      <c r="R551" s="242"/>
      <c r="S551" s="242"/>
      <c r="T551" s="235"/>
      <c r="U551" s="227" t="s">
        <v>57</v>
      </c>
      <c r="V551" s="227">
        <v>159.44</v>
      </c>
    </row>
    <row r="552" spans="1:23" s="502" customFormat="1" ht="13.5" thickBot="1" x14ac:dyDescent="0.25">
      <c r="A552" s="287" t="s">
        <v>26</v>
      </c>
      <c r="B552" s="374">
        <f>B551-B538</f>
        <v>0</v>
      </c>
      <c r="C552" s="386">
        <f t="shared" ref="C552:S552" si="185">C551-C538</f>
        <v>0</v>
      </c>
      <c r="D552" s="386">
        <f t="shared" si="185"/>
        <v>0</v>
      </c>
      <c r="E552" s="386">
        <f t="shared" si="185"/>
        <v>0</v>
      </c>
      <c r="F552" s="386">
        <f t="shared" si="185"/>
        <v>0</v>
      </c>
      <c r="G552" s="386">
        <f t="shared" si="185"/>
        <v>0</v>
      </c>
      <c r="H552" s="374">
        <f t="shared" si="185"/>
        <v>0</v>
      </c>
      <c r="I552" s="386">
        <f t="shared" si="185"/>
        <v>0</v>
      </c>
      <c r="J552" s="386">
        <f t="shared" si="185"/>
        <v>0</v>
      </c>
      <c r="K552" s="386">
        <f t="shared" si="185"/>
        <v>0</v>
      </c>
      <c r="L552" s="386">
        <f t="shared" si="185"/>
        <v>0</v>
      </c>
      <c r="M552" s="387">
        <f t="shared" si="185"/>
        <v>0</v>
      </c>
      <c r="N552" s="374">
        <f t="shared" si="185"/>
        <v>0</v>
      </c>
      <c r="O552" s="386">
        <f t="shared" si="185"/>
        <v>0</v>
      </c>
      <c r="P552" s="386">
        <f t="shared" si="185"/>
        <v>0</v>
      </c>
      <c r="Q552" s="386">
        <f t="shared" si="185"/>
        <v>0</v>
      </c>
      <c r="R552" s="386">
        <f t="shared" si="185"/>
        <v>0</v>
      </c>
      <c r="S552" s="386">
        <f t="shared" si="185"/>
        <v>0</v>
      </c>
      <c r="T552" s="236"/>
      <c r="U552" s="227" t="s">
        <v>26</v>
      </c>
      <c r="V552" s="227">
        <f>V551-V538</f>
        <v>-0.5</v>
      </c>
    </row>
    <row r="554" spans="1:23" ht="13.5" thickBot="1" x14ac:dyDescent="0.25"/>
    <row r="555" spans="1:23" ht="12.75" customHeight="1" thickBot="1" x14ac:dyDescent="0.25">
      <c r="A555" s="247" t="s">
        <v>164</v>
      </c>
      <c r="B555" s="529" t="s">
        <v>53</v>
      </c>
      <c r="C555" s="530"/>
      <c r="D555" s="530"/>
      <c r="E555" s="530"/>
      <c r="F555" s="530"/>
      <c r="G555" s="531"/>
      <c r="H555" s="529" t="s">
        <v>75</v>
      </c>
      <c r="I555" s="530"/>
      <c r="J555" s="530"/>
      <c r="K555" s="530"/>
      <c r="L555" s="530"/>
      <c r="M555" s="531"/>
      <c r="N555" s="529" t="s">
        <v>63</v>
      </c>
      <c r="O555" s="530"/>
      <c r="P555" s="530"/>
      <c r="Q555" s="530"/>
      <c r="R555" s="530"/>
      <c r="S555" s="531"/>
      <c r="T555" s="292" t="s">
        <v>55</v>
      </c>
      <c r="U555" s="504"/>
      <c r="V555" s="504"/>
      <c r="W555" s="504"/>
    </row>
    <row r="556" spans="1:23" ht="12.75" customHeight="1" x14ac:dyDescent="0.2">
      <c r="A556" s="248" t="s">
        <v>54</v>
      </c>
      <c r="B556" s="314">
        <v>1</v>
      </c>
      <c r="C556" s="251">
        <v>2</v>
      </c>
      <c r="D556" s="251">
        <v>3</v>
      </c>
      <c r="E556" s="251">
        <v>4</v>
      </c>
      <c r="F556" s="251">
        <v>5</v>
      </c>
      <c r="G556" s="251">
        <v>6</v>
      </c>
      <c r="H556" s="314">
        <v>1</v>
      </c>
      <c r="I556" s="251">
        <v>2</v>
      </c>
      <c r="J556" s="251">
        <v>3</v>
      </c>
      <c r="K556" s="251">
        <v>4</v>
      </c>
      <c r="L556" s="251">
        <v>5</v>
      </c>
      <c r="M556" s="251">
        <v>6</v>
      </c>
      <c r="N556" s="314">
        <v>1</v>
      </c>
      <c r="O556" s="251">
        <v>2</v>
      </c>
      <c r="P556" s="251">
        <v>3</v>
      </c>
      <c r="Q556" s="251">
        <v>4</v>
      </c>
      <c r="R556" s="251">
        <v>5</v>
      </c>
      <c r="S556" s="251">
        <v>6</v>
      </c>
      <c r="T556" s="291"/>
      <c r="U556" s="504"/>
      <c r="V556" s="504"/>
      <c r="W556" s="504"/>
    </row>
    <row r="557" spans="1:23" ht="12.75" customHeight="1" x14ac:dyDescent="0.2">
      <c r="A557" s="252" t="s">
        <v>3</v>
      </c>
      <c r="B557" s="253">
        <v>4014</v>
      </c>
      <c r="C557" s="254">
        <v>4014</v>
      </c>
      <c r="D557" s="254">
        <v>4014</v>
      </c>
      <c r="E557" s="254">
        <v>4014</v>
      </c>
      <c r="F557" s="254">
        <v>4014</v>
      </c>
      <c r="G557" s="254">
        <v>4014</v>
      </c>
      <c r="H557" s="253">
        <v>4014</v>
      </c>
      <c r="I557" s="467">
        <v>4014</v>
      </c>
      <c r="J557" s="467">
        <v>4014</v>
      </c>
      <c r="K557" s="254">
        <v>4014</v>
      </c>
      <c r="L557" s="254">
        <v>4014</v>
      </c>
      <c r="M557" s="255">
        <v>4014</v>
      </c>
      <c r="N557" s="253">
        <v>4014</v>
      </c>
      <c r="O557" s="254">
        <v>4014</v>
      </c>
      <c r="P557" s="254">
        <v>4014</v>
      </c>
      <c r="Q557" s="254">
        <v>4014</v>
      </c>
      <c r="R557" s="254">
        <v>4014</v>
      </c>
      <c r="S557" s="254">
        <v>4014</v>
      </c>
      <c r="T557" s="256">
        <v>4014</v>
      </c>
      <c r="U557" s="504"/>
      <c r="V557" s="504"/>
      <c r="W557" s="504"/>
    </row>
    <row r="558" spans="1:23" ht="12.75" customHeight="1" x14ac:dyDescent="0.2">
      <c r="A558" s="257" t="s">
        <v>6</v>
      </c>
      <c r="B558" s="258">
        <v>4457.6595744680853</v>
      </c>
      <c r="C558" s="259">
        <v>4580</v>
      </c>
      <c r="D558" s="259">
        <v>4444.0425531914898</v>
      </c>
      <c r="E558" s="259">
        <v>4372.3529411764703</v>
      </c>
      <c r="F558" s="259">
        <v>4540.9523809523807</v>
      </c>
      <c r="G558" s="259">
        <v>4576.5</v>
      </c>
      <c r="H558" s="258">
        <v>4361.9512195121952</v>
      </c>
      <c r="I558" s="468">
        <v>4412.25</v>
      </c>
      <c r="J558" s="468">
        <v>4789.2682926829266</v>
      </c>
      <c r="K558" s="259">
        <v>4168.75</v>
      </c>
      <c r="L558" s="259">
        <v>4280.227272727273</v>
      </c>
      <c r="M558" s="260">
        <v>4483.9473684210525</v>
      </c>
      <c r="N558" s="258">
        <v>4401.8421052631575</v>
      </c>
      <c r="O558" s="259">
        <v>4439.2105263157891</v>
      </c>
      <c r="P558" s="259">
        <v>4356.1111111111113</v>
      </c>
      <c r="Q558" s="259">
        <v>4330</v>
      </c>
      <c r="R558" s="259">
        <v>4329.2682926829266</v>
      </c>
      <c r="S558" s="259">
        <v>4439.7435897435898</v>
      </c>
      <c r="T558" s="261">
        <v>4446.5361445783128</v>
      </c>
      <c r="U558" s="504"/>
      <c r="V558" s="504"/>
      <c r="W558" s="504"/>
    </row>
    <row r="559" spans="1:23" ht="12.75" customHeight="1" x14ac:dyDescent="0.2">
      <c r="A559" s="248" t="s">
        <v>7</v>
      </c>
      <c r="B559" s="262">
        <v>95.744680851063833</v>
      </c>
      <c r="C559" s="263">
        <v>75</v>
      </c>
      <c r="D559" s="263">
        <v>85.106382978723403</v>
      </c>
      <c r="E559" s="263">
        <v>82.352941176470594</v>
      </c>
      <c r="F559" s="263">
        <v>73.80952380952381</v>
      </c>
      <c r="G559" s="263">
        <v>92.5</v>
      </c>
      <c r="H559" s="262">
        <v>70.731707317073173</v>
      </c>
      <c r="I559" s="469">
        <v>90</v>
      </c>
      <c r="J559" s="469">
        <v>73.170731707317074</v>
      </c>
      <c r="K559" s="469">
        <v>93.75</v>
      </c>
      <c r="L559" s="469">
        <v>81.818181818181813</v>
      </c>
      <c r="M559" s="264">
        <v>76.315789473684205</v>
      </c>
      <c r="N559" s="262">
        <v>89.473684210526315</v>
      </c>
      <c r="O559" s="263">
        <v>84.21052631578948</v>
      </c>
      <c r="P559" s="263">
        <v>91.666666666666671</v>
      </c>
      <c r="Q559" s="263">
        <v>84.21052631578948</v>
      </c>
      <c r="R559" s="263">
        <v>87.804878048780495</v>
      </c>
      <c r="S559" s="263">
        <v>71.794871794871796</v>
      </c>
      <c r="T559" s="265">
        <v>80.421686746987959</v>
      </c>
      <c r="U559" s="504"/>
      <c r="V559" s="227"/>
      <c r="W559" s="504"/>
    </row>
    <row r="560" spans="1:23" ht="12.75" customHeight="1" x14ac:dyDescent="0.2">
      <c r="A560" s="248" t="s">
        <v>8</v>
      </c>
      <c r="B560" s="266">
        <v>5.8647342498541512E-2</v>
      </c>
      <c r="C560" s="267">
        <v>8.6967014264866527E-2</v>
      </c>
      <c r="D560" s="267">
        <v>6.9515209790116619E-2</v>
      </c>
      <c r="E560" s="267">
        <v>7.5645388952720174E-2</v>
      </c>
      <c r="F560" s="267">
        <v>7.5801126215780001E-2</v>
      </c>
      <c r="G560" s="267">
        <v>6.5515030023544418E-2</v>
      </c>
      <c r="H560" s="266">
        <v>8.1280145191639952E-2</v>
      </c>
      <c r="I560" s="455">
        <v>5.7696877882640614E-2</v>
      </c>
      <c r="J560" s="455">
        <v>8.0221571437335312E-2</v>
      </c>
      <c r="K560" s="267">
        <v>5.571001362843233E-2</v>
      </c>
      <c r="L560" s="267">
        <v>6.3579270862937382E-2</v>
      </c>
      <c r="M560" s="268">
        <v>8.1894894597955542E-2</v>
      </c>
      <c r="N560" s="266">
        <v>6.4430423994654193E-2</v>
      </c>
      <c r="O560" s="267">
        <v>6.6530842435249565E-2</v>
      </c>
      <c r="P560" s="267">
        <v>6.3150053595171327E-2</v>
      </c>
      <c r="Q560" s="267">
        <v>5.9246102511031497E-2</v>
      </c>
      <c r="R560" s="267">
        <v>5.6497801611979995E-2</v>
      </c>
      <c r="S560" s="267">
        <v>9.1990586278720698E-2</v>
      </c>
      <c r="T560" s="269">
        <v>7.6853633606594529E-2</v>
      </c>
      <c r="U560" s="504"/>
      <c r="V560" s="227"/>
      <c r="W560" s="504"/>
    </row>
    <row r="561" spans="1:23" ht="12.75" customHeight="1" x14ac:dyDescent="0.2">
      <c r="A561" s="257" t="s">
        <v>1</v>
      </c>
      <c r="B561" s="270">
        <f>B558/B557*100-100</f>
        <v>11.052804545791872</v>
      </c>
      <c r="C561" s="271">
        <f t="shared" ref="C561:E561" si="186">C558/C557*100-100</f>
        <v>14.100647732934732</v>
      </c>
      <c r="D561" s="271">
        <f t="shared" si="186"/>
        <v>10.713566347570747</v>
      </c>
      <c r="E561" s="271">
        <f t="shared" si="186"/>
        <v>8.9275770098771829</v>
      </c>
      <c r="F561" s="271">
        <f>F558/F557*100-100</f>
        <v>13.127862006785776</v>
      </c>
      <c r="G561" s="271">
        <f t="shared" ref="G561:T561" si="187">G558/G557*100-100</f>
        <v>14.013452914798208</v>
      </c>
      <c r="H561" s="270">
        <f t="shared" si="187"/>
        <v>8.6684409444991246</v>
      </c>
      <c r="I561" s="271">
        <f t="shared" si="187"/>
        <v>9.9215246636771326</v>
      </c>
      <c r="J561" s="271">
        <f t="shared" si="187"/>
        <v>19.314107939285677</v>
      </c>
      <c r="K561" s="271">
        <f t="shared" si="187"/>
        <v>3.8552566018933589</v>
      </c>
      <c r="L561" s="271">
        <f t="shared" si="187"/>
        <v>6.6324681795533849</v>
      </c>
      <c r="M561" s="272">
        <f t="shared" si="187"/>
        <v>11.707707235203088</v>
      </c>
      <c r="N561" s="270">
        <f t="shared" si="187"/>
        <v>9.6622348097448452</v>
      </c>
      <c r="O561" s="271">
        <f t="shared" si="187"/>
        <v>10.593187003382894</v>
      </c>
      <c r="P561" s="271">
        <f t="shared" si="187"/>
        <v>8.5229474616619569</v>
      </c>
      <c r="Q561" s="271">
        <f t="shared" si="187"/>
        <v>7.8724464374688523</v>
      </c>
      <c r="R561" s="271">
        <f t="shared" si="187"/>
        <v>7.8542175556284803</v>
      </c>
      <c r="S561" s="271">
        <f t="shared" si="187"/>
        <v>10.606467108709268</v>
      </c>
      <c r="T561" s="273">
        <f t="shared" si="187"/>
        <v>10.775688703993836</v>
      </c>
      <c r="U561" s="347"/>
      <c r="V561" s="227"/>
      <c r="W561" s="504"/>
    </row>
    <row r="562" spans="1:23" ht="12.75" customHeight="1" thickBot="1" x14ac:dyDescent="0.25">
      <c r="A562" s="274" t="s">
        <v>27</v>
      </c>
      <c r="B562" s="275">
        <f>B558-B545</f>
        <v>-82.590425531914661</v>
      </c>
      <c r="C562" s="276">
        <f t="shared" ref="C562:T562" si="188">C558-C545</f>
        <v>63.809523809523853</v>
      </c>
      <c r="D562" s="276">
        <f t="shared" si="188"/>
        <v>0.48699763593413081</v>
      </c>
      <c r="E562" s="276">
        <f t="shared" si="188"/>
        <v>-66.218487394958174</v>
      </c>
      <c r="F562" s="276">
        <f t="shared" si="188"/>
        <v>117.38095238095229</v>
      </c>
      <c r="G562" s="276">
        <f t="shared" si="188"/>
        <v>60.277777777777374</v>
      </c>
      <c r="H562" s="275">
        <f t="shared" si="188"/>
        <v>-240.10006253908705</v>
      </c>
      <c r="I562" s="276">
        <f t="shared" si="188"/>
        <v>-103.75</v>
      </c>
      <c r="J562" s="276">
        <f t="shared" si="188"/>
        <v>197.07317073170725</v>
      </c>
      <c r="K562" s="276">
        <f t="shared" si="188"/>
        <v>-408.39285714285688</v>
      </c>
      <c r="L562" s="276">
        <f t="shared" si="188"/>
        <v>-182.02272727272702</v>
      </c>
      <c r="M562" s="277">
        <f t="shared" si="188"/>
        <v>-4.1478696741860404</v>
      </c>
      <c r="N562" s="275">
        <f t="shared" si="188"/>
        <v>-70.840821566111117</v>
      </c>
      <c r="O562" s="276">
        <f t="shared" si="188"/>
        <v>-72.539473684210861</v>
      </c>
      <c r="P562" s="276">
        <f t="shared" si="188"/>
        <v>-144.88888888888869</v>
      </c>
      <c r="Q562" s="276">
        <f t="shared" si="188"/>
        <v>-265</v>
      </c>
      <c r="R562" s="276">
        <f t="shared" si="188"/>
        <v>-147.31065468549423</v>
      </c>
      <c r="S562" s="276">
        <f t="shared" si="188"/>
        <v>-116.84177611006908</v>
      </c>
      <c r="T562" s="278">
        <f t="shared" si="188"/>
        <v>-62.366294446077518</v>
      </c>
      <c r="U562" s="504"/>
      <c r="V562" s="227"/>
      <c r="W562" s="504"/>
    </row>
    <row r="563" spans="1:23" ht="12.75" customHeight="1" x14ac:dyDescent="0.2">
      <c r="A563" s="279" t="s">
        <v>51</v>
      </c>
      <c r="B563" s="280">
        <v>722</v>
      </c>
      <c r="C563" s="281">
        <v>724</v>
      </c>
      <c r="D563" s="281">
        <v>743</v>
      </c>
      <c r="E563" s="281">
        <v>201</v>
      </c>
      <c r="F563" s="281">
        <v>751</v>
      </c>
      <c r="G563" s="281">
        <v>752</v>
      </c>
      <c r="H563" s="280">
        <v>734</v>
      </c>
      <c r="I563" s="281">
        <v>741</v>
      </c>
      <c r="J563" s="281">
        <v>737</v>
      </c>
      <c r="K563" s="281">
        <v>184</v>
      </c>
      <c r="L563" s="281">
        <v>748</v>
      </c>
      <c r="M563" s="282">
        <v>750</v>
      </c>
      <c r="N563" s="280">
        <v>737</v>
      </c>
      <c r="O563" s="281">
        <v>742</v>
      </c>
      <c r="P563" s="281">
        <v>746</v>
      </c>
      <c r="Q563" s="281">
        <v>203</v>
      </c>
      <c r="R563" s="281">
        <v>746</v>
      </c>
      <c r="S563" s="281">
        <v>750</v>
      </c>
      <c r="T563" s="283">
        <f>SUM(B563:S563)</f>
        <v>11711</v>
      </c>
      <c r="U563" s="227" t="s">
        <v>56</v>
      </c>
      <c r="V563" s="284">
        <f>T550-T563</f>
        <v>30</v>
      </c>
      <c r="W563" s="285">
        <f>V563/T550</f>
        <v>2.5551486244783238E-3</v>
      </c>
    </row>
    <row r="564" spans="1:23" ht="12.75" customHeight="1" x14ac:dyDescent="0.2">
      <c r="A564" s="286" t="s">
        <v>28</v>
      </c>
      <c r="B564" s="322"/>
      <c r="C564" s="242"/>
      <c r="D564" s="242"/>
      <c r="E564" s="242"/>
      <c r="F564" s="242"/>
      <c r="G564" s="242"/>
      <c r="H564" s="244"/>
      <c r="I564" s="242"/>
      <c r="J564" s="242"/>
      <c r="K564" s="242"/>
      <c r="L564" s="242"/>
      <c r="M564" s="372"/>
      <c r="N564" s="244"/>
      <c r="O564" s="242"/>
      <c r="P564" s="242"/>
      <c r="Q564" s="242"/>
      <c r="R564" s="242"/>
      <c r="S564" s="242"/>
      <c r="T564" s="235"/>
      <c r="U564" s="227" t="s">
        <v>57</v>
      </c>
      <c r="V564" s="227">
        <v>158.77000000000001</v>
      </c>
      <c r="W564" s="504"/>
    </row>
    <row r="565" spans="1:23" ht="12.75" customHeight="1" thickBot="1" x14ac:dyDescent="0.25">
      <c r="A565" s="287" t="s">
        <v>26</v>
      </c>
      <c r="B565" s="374">
        <f>B564-B551</f>
        <v>0</v>
      </c>
      <c r="C565" s="386">
        <f t="shared" ref="C565:S565" si="189">C564-C551</f>
        <v>0</v>
      </c>
      <c r="D565" s="386">
        <f t="shared" si="189"/>
        <v>0</v>
      </c>
      <c r="E565" s="386">
        <f t="shared" si="189"/>
        <v>0</v>
      </c>
      <c r="F565" s="386">
        <f t="shared" si="189"/>
        <v>0</v>
      </c>
      <c r="G565" s="386">
        <f t="shared" si="189"/>
        <v>0</v>
      </c>
      <c r="H565" s="374">
        <f t="shared" si="189"/>
        <v>0</v>
      </c>
      <c r="I565" s="386">
        <f t="shared" si="189"/>
        <v>0</v>
      </c>
      <c r="J565" s="386">
        <f t="shared" si="189"/>
        <v>0</v>
      </c>
      <c r="K565" s="386">
        <f t="shared" si="189"/>
        <v>0</v>
      </c>
      <c r="L565" s="386">
        <f t="shared" si="189"/>
        <v>0</v>
      </c>
      <c r="M565" s="387">
        <f t="shared" si="189"/>
        <v>0</v>
      </c>
      <c r="N565" s="374">
        <f t="shared" si="189"/>
        <v>0</v>
      </c>
      <c r="O565" s="386">
        <f t="shared" si="189"/>
        <v>0</v>
      </c>
      <c r="P565" s="386">
        <f t="shared" si="189"/>
        <v>0</v>
      </c>
      <c r="Q565" s="386">
        <f t="shared" si="189"/>
        <v>0</v>
      </c>
      <c r="R565" s="386">
        <f t="shared" si="189"/>
        <v>0</v>
      </c>
      <c r="S565" s="386">
        <f t="shared" si="189"/>
        <v>0</v>
      </c>
      <c r="T565" s="236"/>
      <c r="U565" s="227" t="s">
        <v>26</v>
      </c>
      <c r="V565" s="227">
        <f>V564-V551</f>
        <v>-0.66999999999998749</v>
      </c>
      <c r="W565" s="504"/>
    </row>
    <row r="567" spans="1:23" ht="13.5" thickBot="1" x14ac:dyDescent="0.25"/>
    <row r="568" spans="1:23" s="505" customFormat="1" ht="12.75" customHeight="1" thickBot="1" x14ac:dyDescent="0.25">
      <c r="A568" s="247" t="s">
        <v>165</v>
      </c>
      <c r="B568" s="529" t="s">
        <v>53</v>
      </c>
      <c r="C568" s="530"/>
      <c r="D568" s="530"/>
      <c r="E568" s="530"/>
      <c r="F568" s="530"/>
      <c r="G568" s="531"/>
      <c r="H568" s="529" t="s">
        <v>75</v>
      </c>
      <c r="I568" s="530"/>
      <c r="J568" s="530"/>
      <c r="K568" s="530"/>
      <c r="L568" s="530"/>
      <c r="M568" s="531"/>
      <c r="N568" s="529" t="s">
        <v>63</v>
      </c>
      <c r="O568" s="530"/>
      <c r="P568" s="530"/>
      <c r="Q568" s="530"/>
      <c r="R568" s="530"/>
      <c r="S568" s="531"/>
      <c r="T568" s="292" t="s">
        <v>55</v>
      </c>
    </row>
    <row r="569" spans="1:23" s="505" customFormat="1" ht="12.75" customHeight="1" x14ac:dyDescent="0.2">
      <c r="A569" s="248" t="s">
        <v>54</v>
      </c>
      <c r="B569" s="314">
        <v>1</v>
      </c>
      <c r="C569" s="251">
        <v>2</v>
      </c>
      <c r="D569" s="251">
        <v>3</v>
      </c>
      <c r="E569" s="251">
        <v>4</v>
      </c>
      <c r="F569" s="251">
        <v>5</v>
      </c>
      <c r="G569" s="251">
        <v>6</v>
      </c>
      <c r="H569" s="314">
        <v>1</v>
      </c>
      <c r="I569" s="251">
        <v>2</v>
      </c>
      <c r="J569" s="251">
        <v>3</v>
      </c>
      <c r="K569" s="251">
        <v>4</v>
      </c>
      <c r="L569" s="251">
        <v>5</v>
      </c>
      <c r="M569" s="251">
        <v>6</v>
      </c>
      <c r="N569" s="314">
        <v>1</v>
      </c>
      <c r="O569" s="251">
        <v>2</v>
      </c>
      <c r="P569" s="251">
        <v>3</v>
      </c>
      <c r="Q569" s="251">
        <v>4</v>
      </c>
      <c r="R569" s="251">
        <v>5</v>
      </c>
      <c r="S569" s="251">
        <v>6</v>
      </c>
      <c r="T569" s="291"/>
    </row>
    <row r="570" spans="1:23" s="505" customFormat="1" ht="12.75" customHeight="1" x14ac:dyDescent="0.2">
      <c r="A570" s="252" t="s">
        <v>3</v>
      </c>
      <c r="B570" s="253">
        <v>4032</v>
      </c>
      <c r="C570" s="254">
        <v>4032</v>
      </c>
      <c r="D570" s="254">
        <v>4032</v>
      </c>
      <c r="E570" s="254">
        <v>4032</v>
      </c>
      <c r="F570" s="254">
        <v>4032</v>
      </c>
      <c r="G570" s="254">
        <v>4032</v>
      </c>
      <c r="H570" s="253">
        <v>4032</v>
      </c>
      <c r="I570" s="467">
        <v>4032</v>
      </c>
      <c r="J570" s="467">
        <v>4032</v>
      </c>
      <c r="K570" s="254">
        <v>4032</v>
      </c>
      <c r="L570" s="254">
        <v>4032</v>
      </c>
      <c r="M570" s="255">
        <v>4032</v>
      </c>
      <c r="N570" s="253">
        <v>4032</v>
      </c>
      <c r="O570" s="254">
        <v>4032</v>
      </c>
      <c r="P570" s="254">
        <v>4032</v>
      </c>
      <c r="Q570" s="254">
        <v>4032</v>
      </c>
      <c r="R570" s="254">
        <v>4032</v>
      </c>
      <c r="S570" s="254">
        <v>4032</v>
      </c>
      <c r="T570" s="256">
        <v>4032</v>
      </c>
    </row>
    <row r="571" spans="1:23" s="505" customFormat="1" ht="12.75" customHeight="1" x14ac:dyDescent="0.2">
      <c r="A571" s="257" t="s">
        <v>6</v>
      </c>
      <c r="B571" s="258">
        <v>4703.2558139534885</v>
      </c>
      <c r="C571" s="259">
        <v>4668.3720930232557</v>
      </c>
      <c r="D571" s="259">
        <v>4768.75</v>
      </c>
      <c r="E571" s="259">
        <v>4716.4285714285716</v>
      </c>
      <c r="F571" s="259">
        <v>4471.9230769230771</v>
      </c>
      <c r="G571" s="259">
        <v>4850</v>
      </c>
      <c r="H571" s="258">
        <v>4613.5185185185182</v>
      </c>
      <c r="I571" s="468">
        <v>4642.0408163265311</v>
      </c>
      <c r="J571" s="468">
        <v>4779.1836734693879</v>
      </c>
      <c r="K571" s="259">
        <v>4789.333333333333</v>
      </c>
      <c r="L571" s="259">
        <v>4672.727272727273</v>
      </c>
      <c r="M571" s="260">
        <v>4851.3725490196075</v>
      </c>
      <c r="N571" s="258">
        <v>4593.9024390243903</v>
      </c>
      <c r="O571" s="259">
        <v>4477.75</v>
      </c>
      <c r="P571" s="259">
        <v>4620.2439024390242</v>
      </c>
      <c r="Q571" s="259">
        <v>4909.333333333333</v>
      </c>
      <c r="R571" s="259">
        <v>4548.7755102040819</v>
      </c>
      <c r="S571" s="259">
        <v>4755.8</v>
      </c>
      <c r="T571" s="261">
        <v>4483.2907801418442</v>
      </c>
    </row>
    <row r="572" spans="1:23" s="505" customFormat="1" ht="12.75" customHeight="1" x14ac:dyDescent="0.2">
      <c r="A572" s="248" t="s">
        <v>7</v>
      </c>
      <c r="B572" s="262">
        <v>83.720930232558146</v>
      </c>
      <c r="C572" s="263">
        <v>74.418604651162795</v>
      </c>
      <c r="D572" s="263">
        <v>82.5</v>
      </c>
      <c r="E572" s="263">
        <v>100</v>
      </c>
      <c r="F572" s="263">
        <v>84.615384615384613</v>
      </c>
      <c r="G572" s="263">
        <v>85.365853658536579</v>
      </c>
      <c r="H572" s="262">
        <v>90.740740740740748</v>
      </c>
      <c r="I572" s="469">
        <v>91.836734693877546</v>
      </c>
      <c r="J572" s="469">
        <v>83.673469387755105</v>
      </c>
      <c r="K572" s="469">
        <v>100</v>
      </c>
      <c r="L572" s="469">
        <v>84.090909090909093</v>
      </c>
      <c r="M572" s="264">
        <v>96.078431372549019</v>
      </c>
      <c r="N572" s="262">
        <v>87.804878048780495</v>
      </c>
      <c r="O572" s="263">
        <v>100</v>
      </c>
      <c r="P572" s="263">
        <v>87.804878048780495</v>
      </c>
      <c r="Q572" s="263">
        <v>100</v>
      </c>
      <c r="R572" s="263">
        <v>95.91836734693878</v>
      </c>
      <c r="S572" s="263">
        <v>96</v>
      </c>
      <c r="T572" s="265">
        <v>86.524822695035468</v>
      </c>
      <c r="V572" s="227"/>
    </row>
    <row r="573" spans="1:23" s="505" customFormat="1" ht="12.75" customHeight="1" x14ac:dyDescent="0.2">
      <c r="A573" s="248" t="s">
        <v>8</v>
      </c>
      <c r="B573" s="266">
        <v>6.6553413055993646E-2</v>
      </c>
      <c r="C573" s="267">
        <v>7.5146654923409467E-2</v>
      </c>
      <c r="D573" s="267">
        <v>6.8899918994516834E-2</v>
      </c>
      <c r="E573" s="267">
        <v>4.1367027237413284E-2</v>
      </c>
      <c r="F573" s="267">
        <v>6.5606884660757994E-2</v>
      </c>
      <c r="G573" s="267">
        <v>6.5404840700934122E-2</v>
      </c>
      <c r="H573" s="266">
        <v>6.2084624867548836E-2</v>
      </c>
      <c r="I573" s="455">
        <v>6.2742512896343999E-2</v>
      </c>
      <c r="J573" s="455">
        <v>7.535849805289746E-2</v>
      </c>
      <c r="K573" s="267">
        <v>2.3356283036092433E-2</v>
      </c>
      <c r="L573" s="267">
        <v>7.253392128941509E-2</v>
      </c>
      <c r="M573" s="268">
        <v>5.2569805542434803E-2</v>
      </c>
      <c r="N573" s="266">
        <v>7.3893749778492349E-2</v>
      </c>
      <c r="O573" s="267">
        <v>5.0898070669653343E-2</v>
      </c>
      <c r="P573" s="267">
        <v>6.075253913209637E-2</v>
      </c>
      <c r="Q573" s="267">
        <v>3.5339265655210707E-2</v>
      </c>
      <c r="R573" s="267">
        <v>4.9208983670595785E-2</v>
      </c>
      <c r="S573" s="267">
        <v>5.4699339044536638E-2</v>
      </c>
      <c r="T573" s="269">
        <v>7.0127148509342915E-2</v>
      </c>
      <c r="V573" s="227"/>
    </row>
    <row r="574" spans="1:23" s="505" customFormat="1" ht="12.75" customHeight="1" x14ac:dyDescent="0.2">
      <c r="A574" s="257" t="s">
        <v>1</v>
      </c>
      <c r="B574" s="270">
        <f>B571/B570*100-100</f>
        <v>16.648209671465494</v>
      </c>
      <c r="C574" s="271">
        <f t="shared" ref="C574:E574" si="190">C571/C570*100-100</f>
        <v>15.783038021410121</v>
      </c>
      <c r="D574" s="271">
        <f t="shared" si="190"/>
        <v>18.272569444444443</v>
      </c>
      <c r="E574" s="271">
        <f t="shared" si="190"/>
        <v>16.9749149659864</v>
      </c>
      <c r="F574" s="271">
        <f>F571/F570*100-100</f>
        <v>10.910790598290603</v>
      </c>
      <c r="G574" s="271">
        <f t="shared" ref="G574:T574" si="191">G571/G570*100-100</f>
        <v>20.287698412698418</v>
      </c>
      <c r="H574" s="270">
        <f t="shared" si="191"/>
        <v>14.422582304526728</v>
      </c>
      <c r="I574" s="271">
        <f t="shared" si="191"/>
        <v>15.129980563654044</v>
      </c>
      <c r="J574" s="271">
        <f t="shared" si="191"/>
        <v>18.531341107871739</v>
      </c>
      <c r="K574" s="271">
        <f t="shared" si="191"/>
        <v>18.783068783068771</v>
      </c>
      <c r="L574" s="271">
        <f t="shared" si="191"/>
        <v>15.89105339105339</v>
      </c>
      <c r="M574" s="272">
        <f t="shared" si="191"/>
        <v>20.321739807033907</v>
      </c>
      <c r="N574" s="270">
        <f t="shared" si="191"/>
        <v>13.936072396438263</v>
      </c>
      <c r="O574" s="271">
        <f t="shared" si="191"/>
        <v>11.055307539682531</v>
      </c>
      <c r="P574" s="271">
        <f t="shared" si="191"/>
        <v>14.589382500967858</v>
      </c>
      <c r="Q574" s="271">
        <f t="shared" si="191"/>
        <v>21.759259259259252</v>
      </c>
      <c r="R574" s="271">
        <f t="shared" si="191"/>
        <v>12.816852931648853</v>
      </c>
      <c r="S574" s="271">
        <f t="shared" si="191"/>
        <v>17.9513888888889</v>
      </c>
      <c r="T574" s="273">
        <f t="shared" si="191"/>
        <v>11.192727682089384</v>
      </c>
      <c r="U574" s="347"/>
      <c r="V574" s="227"/>
    </row>
    <row r="575" spans="1:23" s="505" customFormat="1" ht="12.75" customHeight="1" thickBot="1" x14ac:dyDescent="0.25">
      <c r="A575" s="274" t="s">
        <v>27</v>
      </c>
      <c r="B575" s="275">
        <f>B571-B558</f>
        <v>245.5962394854032</v>
      </c>
      <c r="C575" s="276">
        <f t="shared" ref="C575:T575" si="192">C571-C558</f>
        <v>88.372093023255729</v>
      </c>
      <c r="D575" s="276">
        <f t="shared" si="192"/>
        <v>324.70744680851021</v>
      </c>
      <c r="E575" s="276">
        <f t="shared" si="192"/>
        <v>344.07563025210129</v>
      </c>
      <c r="F575" s="276">
        <f t="shared" si="192"/>
        <v>-69.029304029303603</v>
      </c>
      <c r="G575" s="276">
        <f t="shared" si="192"/>
        <v>273.5</v>
      </c>
      <c r="H575" s="275">
        <f t="shared" si="192"/>
        <v>251.56729900632308</v>
      </c>
      <c r="I575" s="276">
        <f t="shared" si="192"/>
        <v>229.79081632653106</v>
      </c>
      <c r="J575" s="276">
        <f t="shared" si="192"/>
        <v>-10.084619213538645</v>
      </c>
      <c r="K575" s="276">
        <f t="shared" si="192"/>
        <v>620.58333333333303</v>
      </c>
      <c r="L575" s="276">
        <f t="shared" si="192"/>
        <v>392.5</v>
      </c>
      <c r="M575" s="277">
        <f t="shared" si="192"/>
        <v>367.42518059855502</v>
      </c>
      <c r="N575" s="275">
        <f t="shared" si="192"/>
        <v>192.06033376123287</v>
      </c>
      <c r="O575" s="276">
        <f t="shared" si="192"/>
        <v>38.539473684210861</v>
      </c>
      <c r="P575" s="276">
        <f t="shared" si="192"/>
        <v>264.13279132791286</v>
      </c>
      <c r="Q575" s="276">
        <f t="shared" si="192"/>
        <v>579.33333333333303</v>
      </c>
      <c r="R575" s="276">
        <f t="shared" si="192"/>
        <v>219.50721752115533</v>
      </c>
      <c r="S575" s="276">
        <f t="shared" si="192"/>
        <v>316.05641025641035</v>
      </c>
      <c r="T575" s="278">
        <f t="shared" si="192"/>
        <v>36.754635563531338</v>
      </c>
      <c r="V575" s="227"/>
    </row>
    <row r="576" spans="1:23" s="505" customFormat="1" ht="12.75" customHeight="1" x14ac:dyDescent="0.2">
      <c r="A576" s="279" t="s">
        <v>51</v>
      </c>
      <c r="B576" s="280">
        <v>717</v>
      </c>
      <c r="C576" s="281">
        <v>720</v>
      </c>
      <c r="D576" s="281">
        <v>737</v>
      </c>
      <c r="E576" s="281">
        <v>199</v>
      </c>
      <c r="F576" s="281">
        <v>751</v>
      </c>
      <c r="G576" s="281">
        <v>748</v>
      </c>
      <c r="H576" s="280">
        <v>731</v>
      </c>
      <c r="I576" s="281">
        <v>741</v>
      </c>
      <c r="J576" s="281">
        <v>735</v>
      </c>
      <c r="K576" s="281">
        <v>180</v>
      </c>
      <c r="L576" s="281">
        <v>748</v>
      </c>
      <c r="M576" s="282">
        <v>750</v>
      </c>
      <c r="N576" s="280">
        <v>734</v>
      </c>
      <c r="O576" s="281">
        <v>740</v>
      </c>
      <c r="P576" s="281">
        <v>745</v>
      </c>
      <c r="Q576" s="281">
        <v>200</v>
      </c>
      <c r="R576" s="281">
        <v>744</v>
      </c>
      <c r="S576" s="281">
        <v>750</v>
      </c>
      <c r="T576" s="283">
        <f>SUM(B576:S576)</f>
        <v>11670</v>
      </c>
      <c r="U576" s="227" t="s">
        <v>56</v>
      </c>
      <c r="V576" s="284">
        <f>T563-T576</f>
        <v>41</v>
      </c>
      <c r="W576" s="285">
        <f>V576/T563</f>
        <v>3.5009819827512595E-3</v>
      </c>
    </row>
    <row r="577" spans="1:23" s="505" customFormat="1" ht="12.75" customHeight="1" x14ac:dyDescent="0.2">
      <c r="A577" s="286" t="s">
        <v>28</v>
      </c>
      <c r="B577" s="322"/>
      <c r="C577" s="242"/>
      <c r="D577" s="242"/>
      <c r="E577" s="242"/>
      <c r="F577" s="242"/>
      <c r="G577" s="242"/>
      <c r="H577" s="244"/>
      <c r="I577" s="242"/>
      <c r="J577" s="242"/>
      <c r="K577" s="242"/>
      <c r="L577" s="242"/>
      <c r="M577" s="372"/>
      <c r="N577" s="244"/>
      <c r="O577" s="242"/>
      <c r="P577" s="242"/>
      <c r="Q577" s="242"/>
      <c r="R577" s="242"/>
      <c r="S577" s="242"/>
      <c r="T577" s="235"/>
      <c r="U577" s="227" t="s">
        <v>57</v>
      </c>
      <c r="V577" s="227">
        <v>158.35</v>
      </c>
    </row>
    <row r="578" spans="1:23" s="505" customFormat="1" ht="12.75" customHeight="1" thickBot="1" x14ac:dyDescent="0.25">
      <c r="A578" s="287" t="s">
        <v>26</v>
      </c>
      <c r="B578" s="374">
        <f>B577-B564</f>
        <v>0</v>
      </c>
      <c r="C578" s="386">
        <f t="shared" ref="C578:S578" si="193">C577-C564</f>
        <v>0</v>
      </c>
      <c r="D578" s="386">
        <f t="shared" si="193"/>
        <v>0</v>
      </c>
      <c r="E578" s="386">
        <f t="shared" si="193"/>
        <v>0</v>
      </c>
      <c r="F578" s="386">
        <f t="shared" si="193"/>
        <v>0</v>
      </c>
      <c r="G578" s="386">
        <f t="shared" si="193"/>
        <v>0</v>
      </c>
      <c r="H578" s="374">
        <f t="shared" si="193"/>
        <v>0</v>
      </c>
      <c r="I578" s="386">
        <f t="shared" si="193"/>
        <v>0</v>
      </c>
      <c r="J578" s="386">
        <f t="shared" si="193"/>
        <v>0</v>
      </c>
      <c r="K578" s="386">
        <f t="shared" si="193"/>
        <v>0</v>
      </c>
      <c r="L578" s="386">
        <f t="shared" si="193"/>
        <v>0</v>
      </c>
      <c r="M578" s="387">
        <f t="shared" si="193"/>
        <v>0</v>
      </c>
      <c r="N578" s="374">
        <f t="shared" si="193"/>
        <v>0</v>
      </c>
      <c r="O578" s="386">
        <f t="shared" si="193"/>
        <v>0</v>
      </c>
      <c r="P578" s="386">
        <f t="shared" si="193"/>
        <v>0</v>
      </c>
      <c r="Q578" s="386">
        <f t="shared" si="193"/>
        <v>0</v>
      </c>
      <c r="R578" s="386">
        <f t="shared" si="193"/>
        <v>0</v>
      </c>
      <c r="S578" s="386">
        <f t="shared" si="193"/>
        <v>0</v>
      </c>
      <c r="T578" s="236"/>
      <c r="U578" s="227" t="s">
        <v>26</v>
      </c>
      <c r="V578" s="227">
        <f>V577-V564</f>
        <v>-0.42000000000001592</v>
      </c>
    </row>
    <row r="580" spans="1:23" ht="13.5" thickBot="1" x14ac:dyDescent="0.25"/>
    <row r="581" spans="1:23" s="509" customFormat="1" ht="12.75" customHeight="1" thickBot="1" x14ac:dyDescent="0.25">
      <c r="A581" s="247" t="s">
        <v>168</v>
      </c>
      <c r="B581" s="529" t="s">
        <v>53</v>
      </c>
      <c r="C581" s="530"/>
      <c r="D581" s="530"/>
      <c r="E581" s="530"/>
      <c r="F581" s="530"/>
      <c r="G581" s="531"/>
      <c r="H581" s="529" t="s">
        <v>75</v>
      </c>
      <c r="I581" s="530"/>
      <c r="J581" s="530"/>
      <c r="K581" s="530"/>
      <c r="L581" s="530"/>
      <c r="M581" s="531"/>
      <c r="N581" s="529" t="s">
        <v>63</v>
      </c>
      <c r="O581" s="530"/>
      <c r="P581" s="530"/>
      <c r="Q581" s="530"/>
      <c r="R581" s="530"/>
      <c r="S581" s="531"/>
      <c r="T581" s="292" t="s">
        <v>55</v>
      </c>
    </row>
    <row r="582" spans="1:23" s="509" customFormat="1" ht="12.75" customHeight="1" x14ac:dyDescent="0.2">
      <c r="A582" s="248" t="s">
        <v>54</v>
      </c>
      <c r="B582" s="314">
        <v>1</v>
      </c>
      <c r="C582" s="251">
        <v>2</v>
      </c>
      <c r="D582" s="251">
        <v>3</v>
      </c>
      <c r="E582" s="251">
        <v>4</v>
      </c>
      <c r="F582" s="251">
        <v>5</v>
      </c>
      <c r="G582" s="251">
        <v>6</v>
      </c>
      <c r="H582" s="314">
        <v>1</v>
      </c>
      <c r="I582" s="251">
        <v>2</v>
      </c>
      <c r="J582" s="251">
        <v>3</v>
      </c>
      <c r="K582" s="251">
        <v>4</v>
      </c>
      <c r="L582" s="251">
        <v>5</v>
      </c>
      <c r="M582" s="251">
        <v>6</v>
      </c>
      <c r="N582" s="314">
        <v>1</v>
      </c>
      <c r="O582" s="251">
        <v>2</v>
      </c>
      <c r="P582" s="251">
        <v>3</v>
      </c>
      <c r="Q582" s="251">
        <v>4</v>
      </c>
      <c r="R582" s="251">
        <v>5</v>
      </c>
      <c r="S582" s="251">
        <v>6</v>
      </c>
      <c r="T582" s="291"/>
    </row>
    <row r="583" spans="1:23" s="509" customFormat="1" ht="12.75" customHeight="1" x14ac:dyDescent="0.2">
      <c r="A583" s="252" t="s">
        <v>3</v>
      </c>
      <c r="B583" s="253">
        <v>4068</v>
      </c>
      <c r="C583" s="254">
        <v>4068</v>
      </c>
      <c r="D583" s="254">
        <v>4068</v>
      </c>
      <c r="E583" s="254">
        <v>4068</v>
      </c>
      <c r="F583" s="254">
        <v>4068</v>
      </c>
      <c r="G583" s="254">
        <v>4068</v>
      </c>
      <c r="H583" s="253">
        <v>4068</v>
      </c>
      <c r="I583" s="467">
        <v>4068</v>
      </c>
      <c r="J583" s="467">
        <v>4068</v>
      </c>
      <c r="K583" s="254">
        <v>4068</v>
      </c>
      <c r="L583" s="254">
        <v>4068</v>
      </c>
      <c r="M583" s="255">
        <v>4068</v>
      </c>
      <c r="N583" s="253">
        <v>4068</v>
      </c>
      <c r="O583" s="254">
        <v>4068</v>
      </c>
      <c r="P583" s="254">
        <v>4068</v>
      </c>
      <c r="Q583" s="254">
        <v>4068</v>
      </c>
      <c r="R583" s="254">
        <v>4068</v>
      </c>
      <c r="S583" s="254">
        <v>4068</v>
      </c>
      <c r="T583" s="256">
        <v>4068</v>
      </c>
    </row>
    <row r="584" spans="1:23" s="509" customFormat="1" ht="12.75" customHeight="1" x14ac:dyDescent="0.2">
      <c r="A584" s="257" t="s">
        <v>6</v>
      </c>
      <c r="B584" s="258">
        <v>4593.0232558139533</v>
      </c>
      <c r="C584" s="259">
        <v>4673.0952380952385</v>
      </c>
      <c r="D584" s="259">
        <v>4558</v>
      </c>
      <c r="E584" s="259">
        <v>4730.5600000000004</v>
      </c>
      <c r="F584" s="259">
        <v>4462.2222222222226</v>
      </c>
      <c r="G584" s="259">
        <v>4703.636363636364</v>
      </c>
      <c r="H584" s="258">
        <v>4622.8888888888887</v>
      </c>
      <c r="I584" s="468">
        <v>4554.6341463414637</v>
      </c>
      <c r="J584" s="468">
        <v>4804.565217391304</v>
      </c>
      <c r="K584" s="259">
        <v>4572.2222222222226</v>
      </c>
      <c r="L584" s="259">
        <v>4487.608695652174</v>
      </c>
      <c r="M584" s="260">
        <v>4818.0357142857147</v>
      </c>
      <c r="N584" s="258">
        <v>4792.5</v>
      </c>
      <c r="O584" s="259">
        <v>4742.8</v>
      </c>
      <c r="P584" s="259">
        <v>4634.347826086957</v>
      </c>
      <c r="Q584" s="259">
        <v>4408.5</v>
      </c>
      <c r="R584" s="259">
        <v>4587.9069767441861</v>
      </c>
      <c r="S584" s="259">
        <v>4766.666666666667</v>
      </c>
      <c r="T584" s="261">
        <v>4647.765363128492</v>
      </c>
    </row>
    <row r="585" spans="1:23" s="509" customFormat="1" ht="12.75" customHeight="1" x14ac:dyDescent="0.2">
      <c r="A585" s="248" t="s">
        <v>7</v>
      </c>
      <c r="B585" s="262">
        <v>81.395348837209298</v>
      </c>
      <c r="C585" s="263">
        <v>88.095238095238102</v>
      </c>
      <c r="D585" s="263">
        <v>80</v>
      </c>
      <c r="E585" s="263">
        <v>78.3</v>
      </c>
      <c r="F585" s="263">
        <v>75.555555555555557</v>
      </c>
      <c r="G585" s="263">
        <v>79.545454545454547</v>
      </c>
      <c r="H585" s="262">
        <v>77.777777777777771</v>
      </c>
      <c r="I585" s="469">
        <v>73.170731707317074</v>
      </c>
      <c r="J585" s="469">
        <v>86.956521739130437</v>
      </c>
      <c r="K585" s="469">
        <v>83.333333333333329</v>
      </c>
      <c r="L585" s="469">
        <v>82.608695652173907</v>
      </c>
      <c r="M585" s="264">
        <v>78.571428571428569</v>
      </c>
      <c r="N585" s="262">
        <v>90.909090909090907</v>
      </c>
      <c r="O585" s="263">
        <v>86</v>
      </c>
      <c r="P585" s="263">
        <v>78.260869565217391</v>
      </c>
      <c r="Q585" s="263">
        <v>90</v>
      </c>
      <c r="R585" s="263">
        <v>86.04651162790698</v>
      </c>
      <c r="S585" s="263">
        <v>88.095238095238102</v>
      </c>
      <c r="T585" s="265">
        <v>80.586592178770957</v>
      </c>
      <c r="V585" s="227"/>
    </row>
    <row r="586" spans="1:23" s="509" customFormat="1" ht="12.75" customHeight="1" x14ac:dyDescent="0.2">
      <c r="A586" s="248" t="s">
        <v>8</v>
      </c>
      <c r="B586" s="266">
        <v>7.5649399187967037E-2</v>
      </c>
      <c r="C586" s="267">
        <v>7.0792009841881262E-2</v>
      </c>
      <c r="D586" s="267">
        <v>6.6146776151231032E-2</v>
      </c>
      <c r="E586" s="267">
        <v>7.8899999999999998E-2</v>
      </c>
      <c r="F586" s="267">
        <v>7.4126608255895579E-2</v>
      </c>
      <c r="G586" s="267">
        <v>7.8590804672557676E-2</v>
      </c>
      <c r="H586" s="266">
        <v>8.2848122077433417E-2</v>
      </c>
      <c r="I586" s="455">
        <v>7.7253153287923884E-2</v>
      </c>
      <c r="J586" s="455">
        <v>7.1906253710897164E-2</v>
      </c>
      <c r="K586" s="267">
        <v>6.9049586990642037E-2</v>
      </c>
      <c r="L586" s="267">
        <v>7.430277232066218E-2</v>
      </c>
      <c r="M586" s="268">
        <v>8.1238424443697776E-2</v>
      </c>
      <c r="N586" s="266">
        <v>5.4470095327673038E-2</v>
      </c>
      <c r="O586" s="267">
        <v>6.6504477880514473E-2</v>
      </c>
      <c r="P586" s="267">
        <v>7.6322484102433599E-2</v>
      </c>
      <c r="Q586" s="267">
        <v>5.9161100985368732E-2</v>
      </c>
      <c r="R586" s="267">
        <v>6.3664322022431039E-2</v>
      </c>
      <c r="S586" s="267">
        <v>6.472593697058146E-2</v>
      </c>
      <c r="T586" s="269">
        <v>7.6334274520717768E-2</v>
      </c>
      <c r="V586" s="227"/>
    </row>
    <row r="587" spans="1:23" s="509" customFormat="1" ht="12.75" customHeight="1" x14ac:dyDescent="0.2">
      <c r="A587" s="257" t="s">
        <v>1</v>
      </c>
      <c r="B587" s="270">
        <f>B584/B583*100-100</f>
        <v>12.906176396606512</v>
      </c>
      <c r="C587" s="271">
        <f t="shared" ref="C587:E587" si="194">C584/C583*100-100</f>
        <v>14.874514210797415</v>
      </c>
      <c r="D587" s="271">
        <f t="shared" si="194"/>
        <v>12.045231071779753</v>
      </c>
      <c r="E587" s="271">
        <f t="shared" si="194"/>
        <v>16.28711897738448</v>
      </c>
      <c r="F587" s="271">
        <f>F584/F583*100-100</f>
        <v>9.6908117557085234</v>
      </c>
      <c r="G587" s="271">
        <f t="shared" ref="G587:T587" si="195">G584/G583*100-100</f>
        <v>15.625279342093506</v>
      </c>
      <c r="H587" s="270">
        <f t="shared" si="195"/>
        <v>13.640336501693426</v>
      </c>
      <c r="I587" s="271">
        <f t="shared" si="195"/>
        <v>11.962491306328999</v>
      </c>
      <c r="J587" s="271">
        <f t="shared" si="195"/>
        <v>18.106322944722322</v>
      </c>
      <c r="K587" s="271">
        <f t="shared" si="195"/>
        <v>12.394843220801931</v>
      </c>
      <c r="L587" s="271">
        <f t="shared" si="195"/>
        <v>10.314864691548024</v>
      </c>
      <c r="M587" s="272">
        <f t="shared" si="195"/>
        <v>18.437456103385315</v>
      </c>
      <c r="N587" s="270">
        <f t="shared" si="195"/>
        <v>17.80973451327435</v>
      </c>
      <c r="O587" s="271">
        <f t="shared" si="195"/>
        <v>16.58800393313669</v>
      </c>
      <c r="P587" s="271">
        <f t="shared" si="195"/>
        <v>13.922021290239854</v>
      </c>
      <c r="Q587" s="271">
        <f t="shared" si="195"/>
        <v>8.3702064896755246</v>
      </c>
      <c r="R587" s="271">
        <f t="shared" si="195"/>
        <v>12.780407491253357</v>
      </c>
      <c r="S587" s="271">
        <f t="shared" si="195"/>
        <v>17.17469682071453</v>
      </c>
      <c r="T587" s="273">
        <f t="shared" si="195"/>
        <v>14.251852584279547</v>
      </c>
      <c r="U587" s="347"/>
      <c r="V587" s="227"/>
    </row>
    <row r="588" spans="1:23" s="509" customFormat="1" ht="12.75" customHeight="1" thickBot="1" x14ac:dyDescent="0.25">
      <c r="A588" s="274" t="s">
        <v>27</v>
      </c>
      <c r="B588" s="275">
        <f>B584-B571</f>
        <v>-110.23255813953529</v>
      </c>
      <c r="C588" s="276">
        <f t="shared" ref="C588:T588" si="196">C584-C571</f>
        <v>4.723145071982799</v>
      </c>
      <c r="D588" s="276">
        <f t="shared" si="196"/>
        <v>-210.75</v>
      </c>
      <c r="E588" s="276">
        <f t="shared" si="196"/>
        <v>14.131428571428842</v>
      </c>
      <c r="F588" s="276">
        <f t="shared" si="196"/>
        <v>-9.7008547008545065</v>
      </c>
      <c r="G588" s="276">
        <f t="shared" si="196"/>
        <v>-146.36363636363603</v>
      </c>
      <c r="H588" s="275">
        <f t="shared" si="196"/>
        <v>9.3703703703704377</v>
      </c>
      <c r="I588" s="276">
        <f t="shared" si="196"/>
        <v>-87.40666998506731</v>
      </c>
      <c r="J588" s="276">
        <f t="shared" si="196"/>
        <v>25.381543921916091</v>
      </c>
      <c r="K588" s="276">
        <f t="shared" si="196"/>
        <v>-217.1111111111104</v>
      </c>
      <c r="L588" s="276">
        <f t="shared" si="196"/>
        <v>-185.11857707509898</v>
      </c>
      <c r="M588" s="277">
        <f t="shared" si="196"/>
        <v>-33.336834733892829</v>
      </c>
      <c r="N588" s="275">
        <f t="shared" si="196"/>
        <v>198.59756097560967</v>
      </c>
      <c r="O588" s="276">
        <f t="shared" si="196"/>
        <v>265.05000000000018</v>
      </c>
      <c r="P588" s="276">
        <f t="shared" si="196"/>
        <v>14.103923647932788</v>
      </c>
      <c r="Q588" s="276">
        <f t="shared" si="196"/>
        <v>-500.83333333333303</v>
      </c>
      <c r="R588" s="276">
        <f t="shared" si="196"/>
        <v>39.131466540104157</v>
      </c>
      <c r="S588" s="276">
        <f t="shared" si="196"/>
        <v>10.866666666666788</v>
      </c>
      <c r="T588" s="278">
        <f t="shared" si="196"/>
        <v>164.47458298664787</v>
      </c>
      <c r="V588" s="227"/>
    </row>
    <row r="589" spans="1:23" s="509" customFormat="1" ht="12.75" customHeight="1" x14ac:dyDescent="0.2">
      <c r="A589" s="279" t="s">
        <v>51</v>
      </c>
      <c r="B589" s="280">
        <v>707</v>
      </c>
      <c r="C589" s="281">
        <v>713</v>
      </c>
      <c r="D589" s="281">
        <v>731</v>
      </c>
      <c r="E589" s="281">
        <v>192</v>
      </c>
      <c r="F589" s="281">
        <v>750</v>
      </c>
      <c r="G589" s="281">
        <v>743</v>
      </c>
      <c r="H589" s="280">
        <v>724</v>
      </c>
      <c r="I589" s="281">
        <v>739</v>
      </c>
      <c r="J589" s="281">
        <v>734</v>
      </c>
      <c r="K589" s="281">
        <v>178</v>
      </c>
      <c r="L589" s="281">
        <v>746</v>
      </c>
      <c r="M589" s="282">
        <v>750</v>
      </c>
      <c r="N589" s="280">
        <v>733</v>
      </c>
      <c r="O589" s="281">
        <v>735</v>
      </c>
      <c r="P589" s="281">
        <v>744</v>
      </c>
      <c r="Q589" s="281">
        <v>198</v>
      </c>
      <c r="R589" s="281">
        <v>744</v>
      </c>
      <c r="S589" s="281">
        <v>750</v>
      </c>
      <c r="T589" s="283">
        <f>SUM(B589:S589)</f>
        <v>11611</v>
      </c>
      <c r="U589" s="227" t="s">
        <v>56</v>
      </c>
      <c r="V589" s="284">
        <f>T576-T589</f>
        <v>59</v>
      </c>
      <c r="W589" s="285">
        <f>V589/T576</f>
        <v>5.0556983718937449E-3</v>
      </c>
    </row>
    <row r="590" spans="1:23" s="509" customFormat="1" ht="12.75" customHeight="1" x14ac:dyDescent="0.2">
      <c r="A590" s="286" t="s">
        <v>28</v>
      </c>
      <c r="B590" s="322"/>
      <c r="C590" s="242"/>
      <c r="D590" s="242"/>
      <c r="E590" s="242"/>
      <c r="F590" s="242"/>
      <c r="G590" s="242"/>
      <c r="H590" s="244"/>
      <c r="I590" s="242"/>
      <c r="J590" s="242"/>
      <c r="K590" s="242"/>
      <c r="L590" s="242"/>
      <c r="M590" s="372"/>
      <c r="N590" s="244"/>
      <c r="O590" s="242"/>
      <c r="P590" s="242"/>
      <c r="Q590" s="242"/>
      <c r="R590" s="242"/>
      <c r="S590" s="242"/>
      <c r="T590" s="235"/>
      <c r="U590" s="227" t="s">
        <v>57</v>
      </c>
      <c r="V590" s="227">
        <v>156.80000000000001</v>
      </c>
    </row>
    <row r="591" spans="1:23" s="509" customFormat="1" ht="12.75" customHeight="1" thickBot="1" x14ac:dyDescent="0.25">
      <c r="A591" s="287" t="s">
        <v>26</v>
      </c>
      <c r="B591" s="374">
        <f>B590-B577</f>
        <v>0</v>
      </c>
      <c r="C591" s="386">
        <f t="shared" ref="C591:S591" si="197">C590-C577</f>
        <v>0</v>
      </c>
      <c r="D591" s="386">
        <f t="shared" si="197"/>
        <v>0</v>
      </c>
      <c r="E591" s="386">
        <f t="shared" si="197"/>
        <v>0</v>
      </c>
      <c r="F591" s="386">
        <f t="shared" si="197"/>
        <v>0</v>
      </c>
      <c r="G591" s="386">
        <f t="shared" si="197"/>
        <v>0</v>
      </c>
      <c r="H591" s="374">
        <f t="shared" si="197"/>
        <v>0</v>
      </c>
      <c r="I591" s="386">
        <f t="shared" si="197"/>
        <v>0</v>
      </c>
      <c r="J591" s="386">
        <f t="shared" si="197"/>
        <v>0</v>
      </c>
      <c r="K591" s="386">
        <f t="shared" si="197"/>
        <v>0</v>
      </c>
      <c r="L591" s="386">
        <f t="shared" si="197"/>
        <v>0</v>
      </c>
      <c r="M591" s="387">
        <f t="shared" si="197"/>
        <v>0</v>
      </c>
      <c r="N591" s="374">
        <f t="shared" si="197"/>
        <v>0</v>
      </c>
      <c r="O591" s="386">
        <f t="shared" si="197"/>
        <v>0</v>
      </c>
      <c r="P591" s="386">
        <f t="shared" si="197"/>
        <v>0</v>
      </c>
      <c r="Q591" s="386">
        <f t="shared" si="197"/>
        <v>0</v>
      </c>
      <c r="R591" s="386">
        <f t="shared" si="197"/>
        <v>0</v>
      </c>
      <c r="S591" s="386">
        <f t="shared" si="197"/>
        <v>0</v>
      </c>
      <c r="T591" s="236"/>
      <c r="U591" s="227" t="s">
        <v>26</v>
      </c>
      <c r="V591" s="227">
        <f>V590-V577</f>
        <v>-1.5499999999999829</v>
      </c>
    </row>
    <row r="593" spans="1:23" ht="13.5" thickBot="1" x14ac:dyDescent="0.25"/>
    <row r="594" spans="1:23" s="511" customFormat="1" ht="12.75" customHeight="1" thickBot="1" x14ac:dyDescent="0.25">
      <c r="A594" s="247" t="s">
        <v>170</v>
      </c>
      <c r="B594" s="529" t="s">
        <v>53</v>
      </c>
      <c r="C594" s="530"/>
      <c r="D594" s="530"/>
      <c r="E594" s="530"/>
      <c r="F594" s="530"/>
      <c r="G594" s="531"/>
      <c r="H594" s="529" t="s">
        <v>75</v>
      </c>
      <c r="I594" s="530"/>
      <c r="J594" s="530"/>
      <c r="K594" s="530"/>
      <c r="L594" s="530"/>
      <c r="M594" s="531"/>
      <c r="N594" s="529" t="s">
        <v>63</v>
      </c>
      <c r="O594" s="530"/>
      <c r="P594" s="530"/>
      <c r="Q594" s="530"/>
      <c r="R594" s="530"/>
      <c r="S594" s="531"/>
      <c r="T594" s="292" t="s">
        <v>55</v>
      </c>
    </row>
    <row r="595" spans="1:23" s="511" customFormat="1" ht="12.75" customHeight="1" x14ac:dyDescent="0.2">
      <c r="A595" s="248" t="s">
        <v>54</v>
      </c>
      <c r="B595" s="314">
        <v>1</v>
      </c>
      <c r="C595" s="251">
        <v>2</v>
      </c>
      <c r="D595" s="251">
        <v>3</v>
      </c>
      <c r="E595" s="251">
        <v>4</v>
      </c>
      <c r="F595" s="251">
        <v>5</v>
      </c>
      <c r="G595" s="251">
        <v>6</v>
      </c>
      <c r="H595" s="314">
        <v>1</v>
      </c>
      <c r="I595" s="251">
        <v>2</v>
      </c>
      <c r="J595" s="251">
        <v>3</v>
      </c>
      <c r="K595" s="251">
        <v>4</v>
      </c>
      <c r="L595" s="251">
        <v>5</v>
      </c>
      <c r="M595" s="251">
        <v>6</v>
      </c>
      <c r="N595" s="314">
        <v>1</v>
      </c>
      <c r="O595" s="251">
        <v>2</v>
      </c>
      <c r="P595" s="251">
        <v>3</v>
      </c>
      <c r="Q595" s="251">
        <v>4</v>
      </c>
      <c r="R595" s="251">
        <v>5</v>
      </c>
      <c r="S595" s="251">
        <v>6</v>
      </c>
      <c r="T595" s="291"/>
    </row>
    <row r="596" spans="1:23" s="511" customFormat="1" ht="12.75" customHeight="1" x14ac:dyDescent="0.2">
      <c r="A596" s="252" t="s">
        <v>3</v>
      </c>
      <c r="B596" s="253">
        <v>4104</v>
      </c>
      <c r="C596" s="254">
        <v>4104</v>
      </c>
      <c r="D596" s="254">
        <v>4104</v>
      </c>
      <c r="E596" s="254">
        <v>4104</v>
      </c>
      <c r="F596" s="254">
        <v>4104</v>
      </c>
      <c r="G596" s="254">
        <v>4104</v>
      </c>
      <c r="H596" s="253">
        <v>4104</v>
      </c>
      <c r="I596" s="467">
        <v>4104</v>
      </c>
      <c r="J596" s="467">
        <v>4104</v>
      </c>
      <c r="K596" s="254">
        <v>4104</v>
      </c>
      <c r="L596" s="254">
        <v>4104</v>
      </c>
      <c r="M596" s="255">
        <v>4104</v>
      </c>
      <c r="N596" s="253">
        <v>4104</v>
      </c>
      <c r="O596" s="254">
        <v>4104</v>
      </c>
      <c r="P596" s="254">
        <v>4104</v>
      </c>
      <c r="Q596" s="254">
        <v>4104</v>
      </c>
      <c r="R596" s="254">
        <v>4104</v>
      </c>
      <c r="S596" s="254">
        <v>4104</v>
      </c>
      <c r="T596" s="256">
        <v>4104</v>
      </c>
    </row>
    <row r="597" spans="1:23" s="511" customFormat="1" ht="12.75" customHeight="1" x14ac:dyDescent="0.2">
      <c r="A597" s="257" t="s">
        <v>6</v>
      </c>
      <c r="B597" s="258">
        <v>4719.3617021276596</v>
      </c>
      <c r="C597" s="259">
        <v>4702.608695652174</v>
      </c>
      <c r="D597" s="259">
        <v>4577.3809523809523</v>
      </c>
      <c r="E597" s="259">
        <v>4416.8421052631575</v>
      </c>
      <c r="F597" s="259">
        <v>4728.2051282051279</v>
      </c>
      <c r="G597" s="259">
        <v>4570.681818181818</v>
      </c>
      <c r="H597" s="258">
        <v>4493.913043478261</v>
      </c>
      <c r="I597" s="468">
        <v>4715.9574468085102</v>
      </c>
      <c r="J597" s="468">
        <v>4649.7674418604647</v>
      </c>
      <c r="K597" s="259">
        <v>4516.666666666667</v>
      </c>
      <c r="L597" s="259">
        <v>4641.1627906976746</v>
      </c>
      <c r="M597" s="260">
        <v>4615</v>
      </c>
      <c r="N597" s="258">
        <v>4559.5555555555557</v>
      </c>
      <c r="O597" s="259">
        <v>4699.333333333333</v>
      </c>
      <c r="P597" s="259">
        <v>4625.744680851064</v>
      </c>
      <c r="Q597" s="259">
        <v>4649.6000000000004</v>
      </c>
      <c r="R597" s="259">
        <v>4633.181818181818</v>
      </c>
      <c r="S597" s="259">
        <v>4788.260869565217</v>
      </c>
      <c r="T597" s="261">
        <v>4640.151515151515</v>
      </c>
    </row>
    <row r="598" spans="1:23" s="511" customFormat="1" ht="12.75" customHeight="1" x14ac:dyDescent="0.2">
      <c r="A598" s="248" t="s">
        <v>7</v>
      </c>
      <c r="B598" s="262">
        <v>80.851063829787236</v>
      </c>
      <c r="C598" s="263">
        <v>73.913043478260875</v>
      </c>
      <c r="D598" s="263">
        <v>78.571428571428569</v>
      </c>
      <c r="E598" s="263">
        <v>84.21052631578948</v>
      </c>
      <c r="F598" s="263">
        <v>74.358974358974365</v>
      </c>
      <c r="G598" s="263">
        <v>68.181818181818187</v>
      </c>
      <c r="H598" s="262">
        <v>69.565217391304344</v>
      </c>
      <c r="I598" s="469">
        <v>82.978723404255319</v>
      </c>
      <c r="J598" s="469">
        <v>86.04651162790698</v>
      </c>
      <c r="K598" s="469">
        <v>72.222222222222229</v>
      </c>
      <c r="L598" s="469">
        <v>88.372093023255815</v>
      </c>
      <c r="M598" s="264">
        <v>79.545454545454547</v>
      </c>
      <c r="N598" s="262">
        <v>71.111111111111114</v>
      </c>
      <c r="O598" s="263">
        <v>82.222222222222229</v>
      </c>
      <c r="P598" s="263">
        <v>87.234042553191486</v>
      </c>
      <c r="Q598" s="263">
        <v>68</v>
      </c>
      <c r="R598" s="263">
        <v>70.454545454545453</v>
      </c>
      <c r="S598" s="263">
        <v>89.130434782608702</v>
      </c>
      <c r="T598" s="265">
        <v>77.823691460055102</v>
      </c>
      <c r="V598" s="227"/>
    </row>
    <row r="599" spans="1:23" s="511" customFormat="1" ht="12.75" customHeight="1" x14ac:dyDescent="0.2">
      <c r="A599" s="248" t="s">
        <v>8</v>
      </c>
      <c r="B599" s="266">
        <v>7.8118340573629541E-2</v>
      </c>
      <c r="C599" s="267">
        <v>8.1972271731899624E-2</v>
      </c>
      <c r="D599" s="267">
        <v>7.3464616354944834E-2</v>
      </c>
      <c r="E599" s="267">
        <v>8.4202478569564462E-2</v>
      </c>
      <c r="F599" s="267">
        <v>0.10165716275788599</v>
      </c>
      <c r="G599" s="267">
        <v>9.0376830123997928E-2</v>
      </c>
      <c r="H599" s="266">
        <v>8.7016288292635247E-2</v>
      </c>
      <c r="I599" s="455">
        <v>8.3735084435545865E-2</v>
      </c>
      <c r="J599" s="455">
        <v>7.9073484853449102E-2</v>
      </c>
      <c r="K599" s="267">
        <v>7.3066457842236754E-2</v>
      </c>
      <c r="L599" s="267">
        <v>6.9279733282399461E-2</v>
      </c>
      <c r="M599" s="268">
        <v>7.1970797639109255E-2</v>
      </c>
      <c r="N599" s="266">
        <v>9.0452564032154417E-2</v>
      </c>
      <c r="O599" s="267">
        <v>8.2724406797442432E-2</v>
      </c>
      <c r="P599" s="267">
        <v>7.7466406241878602E-2</v>
      </c>
      <c r="Q599" s="267">
        <v>9.1614685617824348E-2</v>
      </c>
      <c r="R599" s="267">
        <v>8.3737541411434566E-2</v>
      </c>
      <c r="S599" s="267">
        <v>6.6692779122640919E-2</v>
      </c>
      <c r="T599" s="269">
        <v>8.3831728483560949E-2</v>
      </c>
      <c r="V599" s="227"/>
    </row>
    <row r="600" spans="1:23" s="511" customFormat="1" ht="12.75" customHeight="1" x14ac:dyDescent="0.2">
      <c r="A600" s="257" t="s">
        <v>1</v>
      </c>
      <c r="B600" s="270">
        <f>B597/B596*100-100</f>
        <v>14.994193521629143</v>
      </c>
      <c r="C600" s="271">
        <f t="shared" ref="C600:E600" si="198">C597/C596*100-100</f>
        <v>14.585981862869744</v>
      </c>
      <c r="D600" s="271">
        <f t="shared" si="198"/>
        <v>11.534623596027103</v>
      </c>
      <c r="E600" s="271">
        <f t="shared" si="198"/>
        <v>7.6228583153790765</v>
      </c>
      <c r="F600" s="271">
        <f>F597/F596*100-100</f>
        <v>15.20967661318538</v>
      </c>
      <c r="G600" s="271">
        <f t="shared" ref="G600:T600" si="199">G597/G596*100-100</f>
        <v>11.371389331915637</v>
      </c>
      <c r="H600" s="270">
        <f t="shared" si="199"/>
        <v>9.5008051529790691</v>
      </c>
      <c r="I600" s="271">
        <f t="shared" si="199"/>
        <v>14.911243830616726</v>
      </c>
      <c r="J600" s="271">
        <f t="shared" si="199"/>
        <v>13.298426945917768</v>
      </c>
      <c r="K600" s="271">
        <f t="shared" si="199"/>
        <v>10.055230669265768</v>
      </c>
      <c r="L600" s="271">
        <f t="shared" si="199"/>
        <v>13.088761956571034</v>
      </c>
      <c r="M600" s="272">
        <f t="shared" si="199"/>
        <v>12.451267056530213</v>
      </c>
      <c r="N600" s="270">
        <f t="shared" si="199"/>
        <v>11.100281568117822</v>
      </c>
      <c r="O600" s="271">
        <f t="shared" si="199"/>
        <v>14.506172839506178</v>
      </c>
      <c r="P600" s="271">
        <f t="shared" si="199"/>
        <v>12.713077018788098</v>
      </c>
      <c r="Q600" s="271">
        <f t="shared" si="199"/>
        <v>13.294346978557513</v>
      </c>
      <c r="R600" s="271">
        <f t="shared" si="199"/>
        <v>12.89429381534643</v>
      </c>
      <c r="S600" s="271">
        <f t="shared" si="199"/>
        <v>16.673023137554011</v>
      </c>
      <c r="T600" s="273">
        <f t="shared" si="199"/>
        <v>13.064120739559343</v>
      </c>
      <c r="U600" s="347"/>
      <c r="V600" s="227"/>
    </row>
    <row r="601" spans="1:23" s="511" customFormat="1" ht="12.75" customHeight="1" thickBot="1" x14ac:dyDescent="0.25">
      <c r="A601" s="274" t="s">
        <v>27</v>
      </c>
      <c r="B601" s="275">
        <f>B597-B584</f>
        <v>126.3384463137063</v>
      </c>
      <c r="C601" s="276">
        <f t="shared" ref="C601:T601" si="200">C597-C584</f>
        <v>29.513457556935464</v>
      </c>
      <c r="D601" s="276">
        <f t="shared" si="200"/>
        <v>19.380952380952294</v>
      </c>
      <c r="E601" s="276">
        <f t="shared" si="200"/>
        <v>-313.71789473684294</v>
      </c>
      <c r="F601" s="276">
        <f t="shared" si="200"/>
        <v>265.98290598290532</v>
      </c>
      <c r="G601" s="276">
        <f t="shared" si="200"/>
        <v>-132.95454545454595</v>
      </c>
      <c r="H601" s="275">
        <f t="shared" si="200"/>
        <v>-128.9758454106277</v>
      </c>
      <c r="I601" s="276">
        <f t="shared" si="200"/>
        <v>161.32330046704647</v>
      </c>
      <c r="J601" s="276">
        <f t="shared" si="200"/>
        <v>-154.79777553083932</v>
      </c>
      <c r="K601" s="276">
        <f t="shared" si="200"/>
        <v>-55.555555555555657</v>
      </c>
      <c r="L601" s="276">
        <f t="shared" si="200"/>
        <v>153.55409504550062</v>
      </c>
      <c r="M601" s="277">
        <f t="shared" si="200"/>
        <v>-203.03571428571468</v>
      </c>
      <c r="N601" s="275">
        <f t="shared" si="200"/>
        <v>-232.94444444444434</v>
      </c>
      <c r="O601" s="276">
        <f t="shared" si="200"/>
        <v>-43.466666666667152</v>
      </c>
      <c r="P601" s="276">
        <f t="shared" si="200"/>
        <v>-8.6031452358929528</v>
      </c>
      <c r="Q601" s="276">
        <f t="shared" si="200"/>
        <v>241.10000000000036</v>
      </c>
      <c r="R601" s="276">
        <f t="shared" si="200"/>
        <v>45.274841437631949</v>
      </c>
      <c r="S601" s="276">
        <f t="shared" si="200"/>
        <v>21.594202898550066</v>
      </c>
      <c r="T601" s="278">
        <f t="shared" si="200"/>
        <v>-7.6138479769770129</v>
      </c>
      <c r="V601" s="227"/>
    </row>
    <row r="602" spans="1:23" s="511" customFormat="1" ht="12.75" customHeight="1" x14ac:dyDescent="0.2">
      <c r="A602" s="279" t="s">
        <v>51</v>
      </c>
      <c r="B602" s="280">
        <v>702</v>
      </c>
      <c r="C602" s="281">
        <v>708</v>
      </c>
      <c r="D602" s="281">
        <v>726</v>
      </c>
      <c r="E602" s="281">
        <v>190</v>
      </c>
      <c r="F602" s="281">
        <v>746</v>
      </c>
      <c r="G602" s="281">
        <v>737</v>
      </c>
      <c r="H602" s="280">
        <v>723</v>
      </c>
      <c r="I602" s="281">
        <v>734</v>
      </c>
      <c r="J602" s="281">
        <v>732</v>
      </c>
      <c r="K602" s="281">
        <v>174</v>
      </c>
      <c r="L602" s="281">
        <v>746</v>
      </c>
      <c r="M602" s="282">
        <v>746</v>
      </c>
      <c r="N602" s="280">
        <v>727</v>
      </c>
      <c r="O602" s="281">
        <v>729</v>
      </c>
      <c r="P602" s="281">
        <v>742</v>
      </c>
      <c r="Q602" s="281">
        <v>196</v>
      </c>
      <c r="R602" s="281">
        <v>744</v>
      </c>
      <c r="S602" s="281">
        <v>749</v>
      </c>
      <c r="T602" s="283">
        <f>SUM(B602:S602)</f>
        <v>11551</v>
      </c>
      <c r="U602" s="227" t="s">
        <v>56</v>
      </c>
      <c r="V602" s="284">
        <f>T589-T602</f>
        <v>60</v>
      </c>
      <c r="W602" s="285">
        <f>V602/T589</f>
        <v>5.1675135647231071E-3</v>
      </c>
    </row>
    <row r="603" spans="1:23" s="511" customFormat="1" ht="12.75" customHeight="1" x14ac:dyDescent="0.2">
      <c r="A603" s="286" t="s">
        <v>28</v>
      </c>
      <c r="B603" s="322"/>
      <c r="C603" s="242"/>
      <c r="D603" s="242"/>
      <c r="E603" s="242"/>
      <c r="F603" s="242"/>
      <c r="G603" s="242"/>
      <c r="H603" s="244"/>
      <c r="I603" s="242"/>
      <c r="J603" s="242"/>
      <c r="K603" s="242"/>
      <c r="L603" s="242"/>
      <c r="M603" s="372"/>
      <c r="N603" s="244"/>
      <c r="O603" s="242"/>
      <c r="P603" s="242"/>
      <c r="Q603" s="242"/>
      <c r="R603" s="242"/>
      <c r="S603" s="242"/>
      <c r="T603" s="235"/>
      <c r="U603" s="227" t="s">
        <v>57</v>
      </c>
      <c r="V603" s="227">
        <v>155.22999999999999</v>
      </c>
    </row>
    <row r="604" spans="1:23" s="511" customFormat="1" ht="12.75" customHeight="1" thickBot="1" x14ac:dyDescent="0.25">
      <c r="A604" s="287" t="s">
        <v>26</v>
      </c>
      <c r="B604" s="374">
        <f>B603-B590</f>
        <v>0</v>
      </c>
      <c r="C604" s="386">
        <f t="shared" ref="C604:S604" si="201">C603-C590</f>
        <v>0</v>
      </c>
      <c r="D604" s="386">
        <f t="shared" si="201"/>
        <v>0</v>
      </c>
      <c r="E604" s="386">
        <f t="shared" si="201"/>
        <v>0</v>
      </c>
      <c r="F604" s="386">
        <f t="shared" si="201"/>
        <v>0</v>
      </c>
      <c r="G604" s="386">
        <f t="shared" si="201"/>
        <v>0</v>
      </c>
      <c r="H604" s="374">
        <f t="shared" si="201"/>
        <v>0</v>
      </c>
      <c r="I604" s="386">
        <f t="shared" si="201"/>
        <v>0</v>
      </c>
      <c r="J604" s="386">
        <f t="shared" si="201"/>
        <v>0</v>
      </c>
      <c r="K604" s="386">
        <f t="shared" si="201"/>
        <v>0</v>
      </c>
      <c r="L604" s="386">
        <f t="shared" si="201"/>
        <v>0</v>
      </c>
      <c r="M604" s="387">
        <f t="shared" si="201"/>
        <v>0</v>
      </c>
      <c r="N604" s="374">
        <f t="shared" si="201"/>
        <v>0</v>
      </c>
      <c r="O604" s="386">
        <f t="shared" si="201"/>
        <v>0</v>
      </c>
      <c r="P604" s="386">
        <f t="shared" si="201"/>
        <v>0</v>
      </c>
      <c r="Q604" s="386">
        <f t="shared" si="201"/>
        <v>0</v>
      </c>
      <c r="R604" s="386">
        <f t="shared" si="201"/>
        <v>0</v>
      </c>
      <c r="S604" s="386">
        <f t="shared" si="201"/>
        <v>0</v>
      </c>
      <c r="T604" s="236"/>
      <c r="U604" s="227" t="s">
        <v>26</v>
      </c>
      <c r="V604" s="227">
        <f>V603-V590</f>
        <v>-1.5700000000000216</v>
      </c>
    </row>
    <row r="606" spans="1:23" ht="13.5" thickBot="1" x14ac:dyDescent="0.25"/>
    <row r="607" spans="1:23" ht="13.5" thickBot="1" x14ac:dyDescent="0.25">
      <c r="A607" s="247" t="s">
        <v>172</v>
      </c>
      <c r="B607" s="529" t="s">
        <v>53</v>
      </c>
      <c r="C607" s="530"/>
      <c r="D607" s="530"/>
      <c r="E607" s="530"/>
      <c r="F607" s="530"/>
      <c r="G607" s="531"/>
      <c r="H607" s="529" t="s">
        <v>75</v>
      </c>
      <c r="I607" s="530"/>
      <c r="J607" s="530"/>
      <c r="K607" s="530"/>
      <c r="L607" s="530"/>
      <c r="M607" s="531"/>
      <c r="N607" s="529" t="s">
        <v>63</v>
      </c>
      <c r="O607" s="530"/>
      <c r="P607" s="530"/>
      <c r="Q607" s="530"/>
      <c r="R607" s="530"/>
      <c r="S607" s="531"/>
      <c r="T607" s="292" t="s">
        <v>55</v>
      </c>
      <c r="U607" s="513"/>
      <c r="V607" s="513"/>
      <c r="W607" s="513"/>
    </row>
    <row r="608" spans="1:23" x14ac:dyDescent="0.2">
      <c r="A608" s="248" t="s">
        <v>54</v>
      </c>
      <c r="B608" s="314">
        <v>1</v>
      </c>
      <c r="C608" s="251">
        <v>2</v>
      </c>
      <c r="D608" s="251">
        <v>3</v>
      </c>
      <c r="E608" s="251">
        <v>4</v>
      </c>
      <c r="F608" s="251">
        <v>5</v>
      </c>
      <c r="G608" s="251">
        <v>6</v>
      </c>
      <c r="H608" s="314">
        <v>1</v>
      </c>
      <c r="I608" s="251">
        <v>2</v>
      </c>
      <c r="J608" s="251">
        <v>3</v>
      </c>
      <c r="K608" s="251">
        <v>4</v>
      </c>
      <c r="L608" s="251">
        <v>5</v>
      </c>
      <c r="M608" s="251">
        <v>6</v>
      </c>
      <c r="N608" s="314">
        <v>1</v>
      </c>
      <c r="O608" s="251">
        <v>2</v>
      </c>
      <c r="P608" s="251">
        <v>3</v>
      </c>
      <c r="Q608" s="251">
        <v>4</v>
      </c>
      <c r="R608" s="251">
        <v>5</v>
      </c>
      <c r="S608" s="251">
        <v>6</v>
      </c>
      <c r="T608" s="291"/>
      <c r="U608" s="513"/>
      <c r="V608" s="513"/>
      <c r="W608" s="513"/>
    </row>
    <row r="609" spans="1:23" x14ac:dyDescent="0.2">
      <c r="A609" s="252" t="s">
        <v>3</v>
      </c>
      <c r="B609" s="253">
        <v>4140</v>
      </c>
      <c r="C609" s="254">
        <v>4140</v>
      </c>
      <c r="D609" s="254">
        <v>4140</v>
      </c>
      <c r="E609" s="254">
        <v>4140</v>
      </c>
      <c r="F609" s="254">
        <v>4140</v>
      </c>
      <c r="G609" s="254">
        <v>4140</v>
      </c>
      <c r="H609" s="253">
        <v>4140</v>
      </c>
      <c r="I609" s="467">
        <v>4140</v>
      </c>
      <c r="J609" s="467">
        <v>4140</v>
      </c>
      <c r="K609" s="254">
        <v>4140</v>
      </c>
      <c r="L609" s="254">
        <v>4140</v>
      </c>
      <c r="M609" s="255">
        <v>4140</v>
      </c>
      <c r="N609" s="253">
        <v>4140</v>
      </c>
      <c r="O609" s="254">
        <v>4140</v>
      </c>
      <c r="P609" s="254">
        <v>4140</v>
      </c>
      <c r="Q609" s="254">
        <v>4140</v>
      </c>
      <c r="R609" s="254">
        <v>4140</v>
      </c>
      <c r="S609" s="254">
        <v>4140</v>
      </c>
      <c r="T609" s="256">
        <v>4140</v>
      </c>
      <c r="U609" s="513"/>
      <c r="V609" s="513"/>
      <c r="W609" s="513"/>
    </row>
    <row r="610" spans="1:23" x14ac:dyDescent="0.2">
      <c r="A610" s="257" t="s">
        <v>6</v>
      </c>
      <c r="B610" s="258">
        <v>4500.9523809523807</v>
      </c>
      <c r="C610" s="259">
        <v>4464.4736842105267</v>
      </c>
      <c r="D610" s="259">
        <v>4569.7222222222226</v>
      </c>
      <c r="E610" s="259">
        <v>4642.3529411764703</v>
      </c>
      <c r="F610" s="259">
        <v>4578.5714285714284</v>
      </c>
      <c r="G610" s="259">
        <v>4688.4615384615381</v>
      </c>
      <c r="H610" s="258">
        <v>4655.5102040816328</v>
      </c>
      <c r="I610" s="468">
        <v>4472.121212121212</v>
      </c>
      <c r="J610" s="468">
        <v>4970.8571428571431</v>
      </c>
      <c r="K610" s="259">
        <v>4623.125</v>
      </c>
      <c r="L610" s="259">
        <v>4701.7948717948721</v>
      </c>
      <c r="M610" s="260">
        <v>4762.6315789473683</v>
      </c>
      <c r="N610" s="258">
        <v>4864.594594594595</v>
      </c>
      <c r="O610" s="259">
        <v>4838.4615384615381</v>
      </c>
      <c r="P610" s="259">
        <v>4679.393939393939</v>
      </c>
      <c r="Q610" s="259">
        <v>4688</v>
      </c>
      <c r="R610" s="259">
        <v>4792.6315789473683</v>
      </c>
      <c r="S610" s="259">
        <v>4491.5384615384619</v>
      </c>
      <c r="T610" s="261">
        <v>4668.39527027027</v>
      </c>
      <c r="U610" s="513"/>
      <c r="V610" s="513"/>
      <c r="W610" s="513"/>
    </row>
    <row r="611" spans="1:23" x14ac:dyDescent="0.2">
      <c r="A611" s="248" t="s">
        <v>7</v>
      </c>
      <c r="B611" s="262">
        <v>80.952380952380949</v>
      </c>
      <c r="C611" s="263">
        <v>76.315789473684205</v>
      </c>
      <c r="D611" s="263">
        <v>80.555555555555557</v>
      </c>
      <c r="E611" s="263">
        <v>64.705882352941174</v>
      </c>
      <c r="F611" s="263">
        <v>80.952380952380949</v>
      </c>
      <c r="G611" s="263">
        <v>71.794871794871796</v>
      </c>
      <c r="H611" s="262">
        <v>65.306122448979593</v>
      </c>
      <c r="I611" s="469">
        <v>63.636363636363633</v>
      </c>
      <c r="J611" s="469">
        <v>71.428571428571431</v>
      </c>
      <c r="K611" s="469">
        <v>81.25</v>
      </c>
      <c r="L611" s="469">
        <v>82.051282051282058</v>
      </c>
      <c r="M611" s="264">
        <v>84.21052631578948</v>
      </c>
      <c r="N611" s="262">
        <v>72.972972972972968</v>
      </c>
      <c r="O611" s="263">
        <v>61.53846153846154</v>
      </c>
      <c r="P611" s="263">
        <v>72.727272727272734</v>
      </c>
      <c r="Q611" s="263">
        <v>66.666666666666671</v>
      </c>
      <c r="R611" s="263">
        <v>76.315789473684205</v>
      </c>
      <c r="S611" s="263">
        <v>61.53846153846154</v>
      </c>
      <c r="T611" s="265">
        <v>72.128378378378372</v>
      </c>
      <c r="U611" s="513"/>
      <c r="V611" s="227"/>
      <c r="W611" s="513"/>
    </row>
    <row r="612" spans="1:23" x14ac:dyDescent="0.2">
      <c r="A612" s="248" t="s">
        <v>8</v>
      </c>
      <c r="B612" s="266">
        <v>7.0205772392017668E-2</v>
      </c>
      <c r="C612" s="267">
        <v>7.7138139671361475E-2</v>
      </c>
      <c r="D612" s="267">
        <v>6.7356658140439077E-2</v>
      </c>
      <c r="E612" s="267">
        <v>9.3350541243174309E-2</v>
      </c>
      <c r="F612" s="267">
        <v>7.4229248936627579E-2</v>
      </c>
      <c r="G612" s="267">
        <v>8.7504785332496185E-2</v>
      </c>
      <c r="H612" s="266">
        <v>8.3893634785840387E-2</v>
      </c>
      <c r="I612" s="455">
        <v>9.4565917602337873E-2</v>
      </c>
      <c r="J612" s="455">
        <v>8.4328597302084002E-2</v>
      </c>
      <c r="K612" s="267">
        <v>8.0617538180040457E-2</v>
      </c>
      <c r="L612" s="267">
        <v>7.6993820389934464E-2</v>
      </c>
      <c r="M612" s="268">
        <v>8.1926714644171991E-2</v>
      </c>
      <c r="N612" s="266">
        <v>9.1961654005259935E-2</v>
      </c>
      <c r="O612" s="267">
        <v>9.3279390188282532E-2</v>
      </c>
      <c r="P612" s="267">
        <v>8.9776703186395551E-2</v>
      </c>
      <c r="Q612" s="267">
        <v>9.7667986533476372E-2</v>
      </c>
      <c r="R612" s="267">
        <v>7.5088893106660268E-2</v>
      </c>
      <c r="S612" s="267">
        <v>9.2999476030206599E-2</v>
      </c>
      <c r="T612" s="269">
        <v>8.8936079047445327E-2</v>
      </c>
      <c r="U612" s="513"/>
      <c r="V612" s="227"/>
      <c r="W612" s="513"/>
    </row>
    <row r="613" spans="1:23" x14ac:dyDescent="0.2">
      <c r="A613" s="257" t="s">
        <v>1</v>
      </c>
      <c r="B613" s="270">
        <f>B610/B609*100-100</f>
        <v>8.7186565447434816</v>
      </c>
      <c r="C613" s="271">
        <f t="shared" ref="C613:E613" si="202">C610/C609*100-100</f>
        <v>7.8375286041189867</v>
      </c>
      <c r="D613" s="271">
        <f t="shared" si="202"/>
        <v>10.379763821792821</v>
      </c>
      <c r="E613" s="271">
        <f t="shared" si="202"/>
        <v>12.134129013924408</v>
      </c>
      <c r="F613" s="271">
        <f>F610/F609*100-100</f>
        <v>10.593512767425821</v>
      </c>
      <c r="G613" s="271">
        <f t="shared" ref="G613:T613" si="203">G610/G609*100-100</f>
        <v>13.247863247863251</v>
      </c>
      <c r="H613" s="270">
        <f t="shared" si="203"/>
        <v>12.451937296657789</v>
      </c>
      <c r="I613" s="271">
        <f t="shared" si="203"/>
        <v>8.0222515005123682</v>
      </c>
      <c r="J613" s="271">
        <f t="shared" si="203"/>
        <v>20.06901311249139</v>
      </c>
      <c r="K613" s="271">
        <f t="shared" si="203"/>
        <v>11.669685990338181</v>
      </c>
      <c r="L613" s="271">
        <f t="shared" si="203"/>
        <v>13.569924439489654</v>
      </c>
      <c r="M613" s="272">
        <f t="shared" si="203"/>
        <v>15.039410119501653</v>
      </c>
      <c r="N613" s="270">
        <f t="shared" si="203"/>
        <v>17.502284893589248</v>
      </c>
      <c r="O613" s="271">
        <f t="shared" si="203"/>
        <v>16.871051653660345</v>
      </c>
      <c r="P613" s="271">
        <f t="shared" si="203"/>
        <v>13.02883911579562</v>
      </c>
      <c r="Q613" s="271">
        <f t="shared" si="203"/>
        <v>13.236714975845416</v>
      </c>
      <c r="R613" s="271">
        <f t="shared" si="203"/>
        <v>15.764047800661075</v>
      </c>
      <c r="S613" s="271">
        <f t="shared" si="203"/>
        <v>8.491267186919373</v>
      </c>
      <c r="T613" s="273">
        <f t="shared" si="203"/>
        <v>12.763170779475132</v>
      </c>
      <c r="U613" s="347"/>
      <c r="V613" s="227"/>
      <c r="W613" s="513"/>
    </row>
    <row r="614" spans="1:23" ht="13.5" thickBot="1" x14ac:dyDescent="0.25">
      <c r="A614" s="274" t="s">
        <v>27</v>
      </c>
      <c r="B614" s="275">
        <f>B610-B597</f>
        <v>-218.40932117527882</v>
      </c>
      <c r="C614" s="276">
        <f t="shared" ref="C614:T614" si="204">C610-C597</f>
        <v>-238.13501144164729</v>
      </c>
      <c r="D614" s="276">
        <f t="shared" si="204"/>
        <v>-7.6587301587296679</v>
      </c>
      <c r="E614" s="276">
        <f t="shared" si="204"/>
        <v>225.5108359133128</v>
      </c>
      <c r="F614" s="276">
        <f t="shared" si="204"/>
        <v>-149.63369963369951</v>
      </c>
      <c r="G614" s="276">
        <f t="shared" si="204"/>
        <v>117.7797202797201</v>
      </c>
      <c r="H614" s="275">
        <f t="shared" si="204"/>
        <v>161.59716060337178</v>
      </c>
      <c r="I614" s="276">
        <f t="shared" si="204"/>
        <v>-243.8362346872982</v>
      </c>
      <c r="J614" s="276">
        <f t="shared" si="204"/>
        <v>321.0897009966784</v>
      </c>
      <c r="K614" s="276">
        <f t="shared" si="204"/>
        <v>106.45833333333303</v>
      </c>
      <c r="L614" s="276">
        <f t="shared" si="204"/>
        <v>60.632081097197442</v>
      </c>
      <c r="M614" s="277">
        <f t="shared" si="204"/>
        <v>147.63157894736833</v>
      </c>
      <c r="N614" s="275">
        <f t="shared" si="204"/>
        <v>305.03903903903938</v>
      </c>
      <c r="O614" s="276">
        <f t="shared" si="204"/>
        <v>139.12820512820508</v>
      </c>
      <c r="P614" s="276">
        <f t="shared" si="204"/>
        <v>53.649258542875032</v>
      </c>
      <c r="Q614" s="276">
        <f t="shared" si="204"/>
        <v>38.399999999999636</v>
      </c>
      <c r="R614" s="276">
        <f t="shared" si="204"/>
        <v>159.44976076555031</v>
      </c>
      <c r="S614" s="276">
        <f t="shared" si="204"/>
        <v>-296.72240802675515</v>
      </c>
      <c r="T614" s="278">
        <f t="shared" si="204"/>
        <v>28.243755118754962</v>
      </c>
      <c r="U614" s="513"/>
      <c r="V614" s="227"/>
      <c r="W614" s="513"/>
    </row>
    <row r="615" spans="1:23" x14ac:dyDescent="0.2">
      <c r="A615" s="279" t="s">
        <v>51</v>
      </c>
      <c r="B615" s="280">
        <v>693</v>
      </c>
      <c r="C615" s="281">
        <v>703</v>
      </c>
      <c r="D615" s="281">
        <v>722</v>
      </c>
      <c r="E615" s="281">
        <v>189</v>
      </c>
      <c r="F615" s="281">
        <v>741</v>
      </c>
      <c r="G615" s="281">
        <v>733</v>
      </c>
      <c r="H615" s="280">
        <v>719</v>
      </c>
      <c r="I615" s="281">
        <v>733</v>
      </c>
      <c r="J615" s="281">
        <v>727</v>
      </c>
      <c r="K615" s="281">
        <v>171</v>
      </c>
      <c r="L615" s="281">
        <v>744</v>
      </c>
      <c r="M615" s="282">
        <v>744</v>
      </c>
      <c r="N615" s="280">
        <v>723</v>
      </c>
      <c r="O615" s="281">
        <v>728</v>
      </c>
      <c r="P615" s="281">
        <v>742</v>
      </c>
      <c r="Q615" s="281">
        <v>194</v>
      </c>
      <c r="R615" s="281">
        <v>744</v>
      </c>
      <c r="S615" s="281">
        <v>745</v>
      </c>
      <c r="T615" s="283">
        <f>SUM(B615:S615)</f>
        <v>11495</v>
      </c>
      <c r="U615" s="227" t="s">
        <v>56</v>
      </c>
      <c r="V615" s="284">
        <f>T602-T615</f>
        <v>56</v>
      </c>
      <c r="W615" s="285">
        <f>V615/T602</f>
        <v>4.8480651025885205E-3</v>
      </c>
    </row>
    <row r="616" spans="1:23" x14ac:dyDescent="0.2">
      <c r="A616" s="286" t="s">
        <v>28</v>
      </c>
      <c r="B616" s="322"/>
      <c r="C616" s="242"/>
      <c r="D616" s="242"/>
      <c r="E616" s="242"/>
      <c r="F616" s="242"/>
      <c r="G616" s="242"/>
      <c r="H616" s="244"/>
      <c r="I616" s="242"/>
      <c r="J616" s="242"/>
      <c r="K616" s="242"/>
      <c r="L616" s="242"/>
      <c r="M616" s="372"/>
      <c r="N616" s="244"/>
      <c r="O616" s="242"/>
      <c r="P616" s="242"/>
      <c r="Q616" s="242"/>
      <c r="R616" s="242"/>
      <c r="S616" s="242"/>
      <c r="T616" s="235"/>
      <c r="U616" s="227" t="s">
        <v>57</v>
      </c>
      <c r="V616" s="227">
        <v>153.47</v>
      </c>
      <c r="W616" s="513"/>
    </row>
    <row r="617" spans="1:23" ht="13.5" thickBot="1" x14ac:dyDescent="0.25">
      <c r="A617" s="287" t="s">
        <v>26</v>
      </c>
      <c r="B617" s="374">
        <f>B616-B603</f>
        <v>0</v>
      </c>
      <c r="C617" s="386">
        <f t="shared" ref="C617:S617" si="205">C616-C603</f>
        <v>0</v>
      </c>
      <c r="D617" s="386">
        <f t="shared" si="205"/>
        <v>0</v>
      </c>
      <c r="E617" s="386">
        <f t="shared" si="205"/>
        <v>0</v>
      </c>
      <c r="F617" s="386">
        <f t="shared" si="205"/>
        <v>0</v>
      </c>
      <c r="G617" s="386">
        <f t="shared" si="205"/>
        <v>0</v>
      </c>
      <c r="H617" s="374">
        <f t="shared" si="205"/>
        <v>0</v>
      </c>
      <c r="I617" s="386">
        <f t="shared" si="205"/>
        <v>0</v>
      </c>
      <c r="J617" s="386">
        <f t="shared" si="205"/>
        <v>0</v>
      </c>
      <c r="K617" s="386">
        <f t="shared" si="205"/>
        <v>0</v>
      </c>
      <c r="L617" s="386">
        <f t="shared" si="205"/>
        <v>0</v>
      </c>
      <c r="M617" s="387">
        <f t="shared" si="205"/>
        <v>0</v>
      </c>
      <c r="N617" s="374">
        <f t="shared" si="205"/>
        <v>0</v>
      </c>
      <c r="O617" s="386">
        <f t="shared" si="205"/>
        <v>0</v>
      </c>
      <c r="P617" s="386">
        <f t="shared" si="205"/>
        <v>0</v>
      </c>
      <c r="Q617" s="386">
        <f t="shared" si="205"/>
        <v>0</v>
      </c>
      <c r="R617" s="386">
        <f t="shared" si="205"/>
        <v>0</v>
      </c>
      <c r="S617" s="386">
        <f t="shared" si="205"/>
        <v>0</v>
      </c>
      <c r="T617" s="236"/>
      <c r="U617" s="227" t="s">
        <v>26</v>
      </c>
      <c r="V617" s="227">
        <f>V616-V603</f>
        <v>-1.7599999999999909</v>
      </c>
      <c r="W617" s="513"/>
    </row>
    <row r="619" spans="1:23" ht="13.5" thickBot="1" x14ac:dyDescent="0.25"/>
    <row r="620" spans="1:23" s="515" customFormat="1" ht="13.5" thickBot="1" x14ac:dyDescent="0.25">
      <c r="A620" s="247" t="s">
        <v>174</v>
      </c>
      <c r="B620" s="529" t="s">
        <v>53</v>
      </c>
      <c r="C620" s="530"/>
      <c r="D620" s="530"/>
      <c r="E620" s="530"/>
      <c r="F620" s="530"/>
      <c r="G620" s="531"/>
      <c r="H620" s="529" t="s">
        <v>75</v>
      </c>
      <c r="I620" s="530"/>
      <c r="J620" s="530"/>
      <c r="K620" s="530"/>
      <c r="L620" s="530"/>
      <c r="M620" s="531"/>
      <c r="N620" s="529" t="s">
        <v>63</v>
      </c>
      <c r="O620" s="530"/>
      <c r="P620" s="530"/>
      <c r="Q620" s="530"/>
      <c r="R620" s="530"/>
      <c r="S620" s="531"/>
      <c r="T620" s="292" t="s">
        <v>55</v>
      </c>
    </row>
    <row r="621" spans="1:23" s="515" customFormat="1" x14ac:dyDescent="0.2">
      <c r="A621" s="248" t="s">
        <v>54</v>
      </c>
      <c r="B621" s="314">
        <v>1</v>
      </c>
      <c r="C621" s="251">
        <v>2</v>
      </c>
      <c r="D621" s="251">
        <v>3</v>
      </c>
      <c r="E621" s="251">
        <v>4</v>
      </c>
      <c r="F621" s="251">
        <v>5</v>
      </c>
      <c r="G621" s="251">
        <v>6</v>
      </c>
      <c r="H621" s="314">
        <v>1</v>
      </c>
      <c r="I621" s="251">
        <v>2</v>
      </c>
      <c r="J621" s="251">
        <v>3</v>
      </c>
      <c r="K621" s="251">
        <v>4</v>
      </c>
      <c r="L621" s="251">
        <v>5</v>
      </c>
      <c r="M621" s="251">
        <v>6</v>
      </c>
      <c r="N621" s="314">
        <v>1</v>
      </c>
      <c r="O621" s="251">
        <v>2</v>
      </c>
      <c r="P621" s="251">
        <v>3</v>
      </c>
      <c r="Q621" s="251">
        <v>4</v>
      </c>
      <c r="R621" s="251">
        <v>5</v>
      </c>
      <c r="S621" s="251">
        <v>6</v>
      </c>
      <c r="T621" s="291"/>
    </row>
    <row r="622" spans="1:23" s="515" customFormat="1" x14ac:dyDescent="0.2">
      <c r="A622" s="252" t="s">
        <v>3</v>
      </c>
      <c r="B622" s="253">
        <v>4176</v>
      </c>
      <c r="C622" s="254">
        <v>4176</v>
      </c>
      <c r="D622" s="254">
        <v>4176</v>
      </c>
      <c r="E622" s="254">
        <v>4176</v>
      </c>
      <c r="F622" s="254">
        <v>4176</v>
      </c>
      <c r="G622" s="254">
        <v>4176</v>
      </c>
      <c r="H622" s="253">
        <v>4176</v>
      </c>
      <c r="I622" s="467">
        <v>4176</v>
      </c>
      <c r="J622" s="467">
        <v>4176</v>
      </c>
      <c r="K622" s="254">
        <v>4176</v>
      </c>
      <c r="L622" s="254">
        <v>4176</v>
      </c>
      <c r="M622" s="255">
        <v>4176</v>
      </c>
      <c r="N622" s="253">
        <v>4176</v>
      </c>
      <c r="O622" s="254">
        <v>4176</v>
      </c>
      <c r="P622" s="254">
        <v>4176</v>
      </c>
      <c r="Q622" s="254">
        <v>4176</v>
      </c>
      <c r="R622" s="254">
        <v>4176</v>
      </c>
      <c r="S622" s="254">
        <v>4176</v>
      </c>
      <c r="T622" s="256">
        <v>4176</v>
      </c>
    </row>
    <row r="623" spans="1:23" s="515" customFormat="1" x14ac:dyDescent="0.2">
      <c r="A623" s="257" t="s">
        <v>6</v>
      </c>
      <c r="B623" s="258">
        <v>4517.954545454545</v>
      </c>
      <c r="C623" s="259">
        <v>4796.136363636364</v>
      </c>
      <c r="D623" s="259">
        <v>4629.75</v>
      </c>
      <c r="E623" s="259">
        <v>4710.909090909091</v>
      </c>
      <c r="F623" s="259">
        <v>4791.7777777777774</v>
      </c>
      <c r="G623" s="259">
        <v>4691.7021276595742</v>
      </c>
      <c r="H623" s="258">
        <v>4765.652173913043</v>
      </c>
      <c r="I623" s="468">
        <v>4686.1904761904761</v>
      </c>
      <c r="J623" s="468">
        <v>5036.521739130435</v>
      </c>
      <c r="K623" s="259">
        <v>4702.3529411764703</v>
      </c>
      <c r="L623" s="259">
        <v>4718.478260869565</v>
      </c>
      <c r="M623" s="260">
        <v>4881.1111111111113</v>
      </c>
      <c r="N623" s="258">
        <v>4664.666666666667</v>
      </c>
      <c r="O623" s="259">
        <v>4575.3488372093025</v>
      </c>
      <c r="P623" s="259">
        <v>4793.9534883720926</v>
      </c>
      <c r="Q623" s="259">
        <v>4425.5555555555557</v>
      </c>
      <c r="R623" s="259">
        <v>4535</v>
      </c>
      <c r="S623" s="259">
        <v>4525</v>
      </c>
      <c r="T623" s="261">
        <v>4705.8815232722145</v>
      </c>
    </row>
    <row r="624" spans="1:23" s="515" customFormat="1" x14ac:dyDescent="0.2">
      <c r="A624" s="248" t="s">
        <v>7</v>
      </c>
      <c r="B624" s="262">
        <v>79.545454545454547</v>
      </c>
      <c r="C624" s="263">
        <v>77.272727272727266</v>
      </c>
      <c r="D624" s="263">
        <v>75</v>
      </c>
      <c r="E624" s="263">
        <v>68.181818181818187</v>
      </c>
      <c r="F624" s="263">
        <v>75.555555555555557</v>
      </c>
      <c r="G624" s="263">
        <v>74.468085106382972</v>
      </c>
      <c r="H624" s="262">
        <v>84.782608695652172</v>
      </c>
      <c r="I624" s="469">
        <v>61.904761904761905</v>
      </c>
      <c r="J624" s="469">
        <v>78.260869565217391</v>
      </c>
      <c r="K624" s="469">
        <v>76.470588235294116</v>
      </c>
      <c r="L624" s="469">
        <v>67.391304347826093</v>
      </c>
      <c r="M624" s="264">
        <v>75.555555555555557</v>
      </c>
      <c r="N624" s="262">
        <v>68.888888888888886</v>
      </c>
      <c r="O624" s="263">
        <v>74.418604651162795</v>
      </c>
      <c r="P624" s="263">
        <v>79.069767441860463</v>
      </c>
      <c r="Q624" s="263">
        <v>88.888888888888886</v>
      </c>
      <c r="R624" s="263">
        <v>67.5</v>
      </c>
      <c r="S624" s="263">
        <v>64.285714285714292</v>
      </c>
      <c r="T624" s="265">
        <v>70.803949224259526</v>
      </c>
      <c r="V624" s="227"/>
    </row>
    <row r="625" spans="1:23" s="515" customFormat="1" x14ac:dyDescent="0.2">
      <c r="A625" s="248" t="s">
        <v>8</v>
      </c>
      <c r="B625" s="266">
        <v>7.439457650245998E-2</v>
      </c>
      <c r="C625" s="267">
        <v>7.7414189055217228E-2</v>
      </c>
      <c r="D625" s="267">
        <v>9.0966064373001809E-2</v>
      </c>
      <c r="E625" s="267">
        <v>8.7872617668896424E-2</v>
      </c>
      <c r="F625" s="267">
        <v>9.1501172690490365E-2</v>
      </c>
      <c r="G625" s="267">
        <v>8.9363394261935736E-2</v>
      </c>
      <c r="H625" s="266">
        <v>6.2527319420714836E-2</v>
      </c>
      <c r="I625" s="455">
        <v>0.10030652452134461</v>
      </c>
      <c r="J625" s="455">
        <v>8.2290383549767948E-2</v>
      </c>
      <c r="K625" s="267">
        <v>8.9074003245088421E-2</v>
      </c>
      <c r="L625" s="267">
        <v>0.10381785728895271</v>
      </c>
      <c r="M625" s="268">
        <v>8.0258258849946806E-2</v>
      </c>
      <c r="N625" s="266">
        <v>8.8050490102114312E-2</v>
      </c>
      <c r="O625" s="267">
        <v>9.4429841028187078E-2</v>
      </c>
      <c r="P625" s="267">
        <v>8.1522262812523949E-2</v>
      </c>
      <c r="Q625" s="267">
        <v>7.7565899804216284E-2</v>
      </c>
      <c r="R625" s="267">
        <v>9.9106871770111946E-2</v>
      </c>
      <c r="S625" s="267">
        <v>9.1486743119731651E-2</v>
      </c>
      <c r="T625" s="269">
        <v>9.2492155286630823E-2</v>
      </c>
      <c r="V625" s="227"/>
    </row>
    <row r="626" spans="1:23" s="515" customFormat="1" x14ac:dyDescent="0.2">
      <c r="A626" s="257" t="s">
        <v>1</v>
      </c>
      <c r="B626" s="270">
        <f>B623/B622*100-100</f>
        <v>8.1885667014977201</v>
      </c>
      <c r="C626" s="271">
        <f t="shared" ref="C626:E626" si="206">C623/C622*100-100</f>
        <v>14.85000870776733</v>
      </c>
      <c r="D626" s="271">
        <f t="shared" si="206"/>
        <v>10.865660919540218</v>
      </c>
      <c r="E626" s="271">
        <f t="shared" si="206"/>
        <v>12.809125740160226</v>
      </c>
      <c r="F626" s="271">
        <f>F623/F622*100-100</f>
        <v>14.745636441038727</v>
      </c>
      <c r="G626" s="271">
        <f t="shared" ref="G626:T626" si="207">G623/G622*100-100</f>
        <v>12.349188880736932</v>
      </c>
      <c r="H626" s="270">
        <f t="shared" si="207"/>
        <v>14.120023321672477</v>
      </c>
      <c r="I626" s="271">
        <f t="shared" si="207"/>
        <v>12.217204889618685</v>
      </c>
      <c r="J626" s="271">
        <f t="shared" si="207"/>
        <v>20.606363484924216</v>
      </c>
      <c r="K626" s="271">
        <f t="shared" si="207"/>
        <v>12.604237097137698</v>
      </c>
      <c r="L626" s="271">
        <f t="shared" si="207"/>
        <v>12.990379810094936</v>
      </c>
      <c r="M626" s="272">
        <f t="shared" si="207"/>
        <v>16.884844614729673</v>
      </c>
      <c r="N626" s="270">
        <f t="shared" si="207"/>
        <v>11.701787994891461</v>
      </c>
      <c r="O626" s="271">
        <f t="shared" si="207"/>
        <v>9.5629510825982322</v>
      </c>
      <c r="P626" s="271">
        <f t="shared" si="207"/>
        <v>14.797736790519451</v>
      </c>
      <c r="Q626" s="271">
        <f t="shared" si="207"/>
        <v>5.9759472115793955</v>
      </c>
      <c r="R626" s="271">
        <f t="shared" si="207"/>
        <v>8.5967432950191665</v>
      </c>
      <c r="S626" s="271">
        <f t="shared" si="207"/>
        <v>8.3572796934865892</v>
      </c>
      <c r="T626" s="273">
        <f t="shared" si="207"/>
        <v>12.688733794832729</v>
      </c>
      <c r="U626" s="347"/>
      <c r="V626" s="227"/>
    </row>
    <row r="627" spans="1:23" s="515" customFormat="1" ht="13.5" thickBot="1" x14ac:dyDescent="0.25">
      <c r="A627" s="274" t="s">
        <v>27</v>
      </c>
      <c r="B627" s="275">
        <f>B623-B610</f>
        <v>17.002164502164305</v>
      </c>
      <c r="C627" s="276">
        <f t="shared" ref="C627:T627" si="208">C623-C610</f>
        <v>331.66267942583727</v>
      </c>
      <c r="D627" s="276">
        <f t="shared" si="208"/>
        <v>60.027777777777374</v>
      </c>
      <c r="E627" s="276">
        <f t="shared" si="208"/>
        <v>68.556149732620725</v>
      </c>
      <c r="F627" s="276">
        <f t="shared" si="208"/>
        <v>213.20634920634893</v>
      </c>
      <c r="G627" s="276">
        <f t="shared" si="208"/>
        <v>3.2405891980361048</v>
      </c>
      <c r="H627" s="275">
        <f t="shared" si="208"/>
        <v>110.14196983141028</v>
      </c>
      <c r="I627" s="276">
        <f t="shared" si="208"/>
        <v>214.06926406926414</v>
      </c>
      <c r="J627" s="276">
        <f t="shared" si="208"/>
        <v>65.664596273291863</v>
      </c>
      <c r="K627" s="276">
        <f t="shared" si="208"/>
        <v>79.227941176470267</v>
      </c>
      <c r="L627" s="276">
        <f t="shared" si="208"/>
        <v>16.683389074692968</v>
      </c>
      <c r="M627" s="277">
        <f t="shared" si="208"/>
        <v>118.47953216374299</v>
      </c>
      <c r="N627" s="275">
        <f t="shared" si="208"/>
        <v>-199.92792792792807</v>
      </c>
      <c r="O627" s="276">
        <f t="shared" si="208"/>
        <v>-263.11270125223564</v>
      </c>
      <c r="P627" s="276">
        <f t="shared" si="208"/>
        <v>114.55954897815354</v>
      </c>
      <c r="Q627" s="276">
        <f t="shared" si="208"/>
        <v>-262.44444444444434</v>
      </c>
      <c r="R627" s="276">
        <f t="shared" si="208"/>
        <v>-257.63157894736833</v>
      </c>
      <c r="S627" s="276">
        <f t="shared" si="208"/>
        <v>33.461538461538112</v>
      </c>
      <c r="T627" s="278">
        <f t="shared" si="208"/>
        <v>37.486253001944533</v>
      </c>
      <c r="V627" s="227"/>
    </row>
    <row r="628" spans="1:23" s="515" customFormat="1" x14ac:dyDescent="0.2">
      <c r="A628" s="279" t="s">
        <v>51</v>
      </c>
      <c r="B628" s="280">
        <v>689</v>
      </c>
      <c r="C628" s="281">
        <v>700</v>
      </c>
      <c r="D628" s="281">
        <v>718</v>
      </c>
      <c r="E628" s="281">
        <v>183</v>
      </c>
      <c r="F628" s="281">
        <v>735</v>
      </c>
      <c r="G628" s="281">
        <v>731</v>
      </c>
      <c r="H628" s="280">
        <v>716</v>
      </c>
      <c r="I628" s="281">
        <v>728</v>
      </c>
      <c r="J628" s="281">
        <v>725</v>
      </c>
      <c r="K628" s="281">
        <v>164</v>
      </c>
      <c r="L628" s="281">
        <v>743</v>
      </c>
      <c r="M628" s="282">
        <v>743</v>
      </c>
      <c r="N628" s="280">
        <v>720</v>
      </c>
      <c r="O628" s="281">
        <v>728</v>
      </c>
      <c r="P628" s="281">
        <v>741</v>
      </c>
      <c r="Q628" s="281">
        <v>188</v>
      </c>
      <c r="R628" s="281">
        <v>744</v>
      </c>
      <c r="S628" s="281">
        <v>744</v>
      </c>
      <c r="T628" s="283">
        <f>SUM(B628:S628)</f>
        <v>11440</v>
      </c>
      <c r="U628" s="227" t="s">
        <v>56</v>
      </c>
      <c r="V628" s="284">
        <f>T615-T628</f>
        <v>55</v>
      </c>
      <c r="W628" s="285">
        <f>V628/T615</f>
        <v>4.7846889952153108E-3</v>
      </c>
    </row>
    <row r="629" spans="1:23" s="515" customFormat="1" x14ac:dyDescent="0.2">
      <c r="A629" s="286" t="s">
        <v>28</v>
      </c>
      <c r="B629" s="322"/>
      <c r="C629" s="242"/>
      <c r="D629" s="242"/>
      <c r="E629" s="242"/>
      <c r="F629" s="242"/>
      <c r="G629" s="242"/>
      <c r="H629" s="244"/>
      <c r="I629" s="242"/>
      <c r="J629" s="242"/>
      <c r="K629" s="242"/>
      <c r="L629" s="242"/>
      <c r="M629" s="372"/>
      <c r="N629" s="244"/>
      <c r="O629" s="242"/>
      <c r="P629" s="242"/>
      <c r="Q629" s="242"/>
      <c r="R629" s="242"/>
      <c r="S629" s="242"/>
      <c r="T629" s="235"/>
      <c r="U629" s="227" t="s">
        <v>57</v>
      </c>
      <c r="V629" s="227">
        <v>151.82</v>
      </c>
    </row>
    <row r="630" spans="1:23" s="515" customFormat="1" ht="13.5" thickBot="1" x14ac:dyDescent="0.25">
      <c r="A630" s="287" t="s">
        <v>26</v>
      </c>
      <c r="B630" s="374">
        <f>B629-B616</f>
        <v>0</v>
      </c>
      <c r="C630" s="386">
        <f t="shared" ref="C630:S630" si="209">C629-C616</f>
        <v>0</v>
      </c>
      <c r="D630" s="386">
        <f t="shared" si="209"/>
        <v>0</v>
      </c>
      <c r="E630" s="386">
        <f t="shared" si="209"/>
        <v>0</v>
      </c>
      <c r="F630" s="386">
        <f t="shared" si="209"/>
        <v>0</v>
      </c>
      <c r="G630" s="386">
        <f t="shared" si="209"/>
        <v>0</v>
      </c>
      <c r="H630" s="374">
        <f t="shared" si="209"/>
        <v>0</v>
      </c>
      <c r="I630" s="386">
        <f t="shared" si="209"/>
        <v>0</v>
      </c>
      <c r="J630" s="386">
        <f t="shared" si="209"/>
        <v>0</v>
      </c>
      <c r="K630" s="386">
        <f t="shared" si="209"/>
        <v>0</v>
      </c>
      <c r="L630" s="386">
        <f t="shared" si="209"/>
        <v>0</v>
      </c>
      <c r="M630" s="387">
        <f t="shared" si="209"/>
        <v>0</v>
      </c>
      <c r="N630" s="374">
        <f t="shared" si="209"/>
        <v>0</v>
      </c>
      <c r="O630" s="386">
        <f t="shared" si="209"/>
        <v>0</v>
      </c>
      <c r="P630" s="386">
        <f t="shared" si="209"/>
        <v>0</v>
      </c>
      <c r="Q630" s="386">
        <f t="shared" si="209"/>
        <v>0</v>
      </c>
      <c r="R630" s="386">
        <f t="shared" si="209"/>
        <v>0</v>
      </c>
      <c r="S630" s="386">
        <f t="shared" si="209"/>
        <v>0</v>
      </c>
      <c r="T630" s="236"/>
      <c r="U630" s="227" t="s">
        <v>26</v>
      </c>
      <c r="V630" s="227">
        <f>V629-V616</f>
        <v>-1.6500000000000057</v>
      </c>
    </row>
    <row r="632" spans="1:23" ht="13.5" thickBot="1" x14ac:dyDescent="0.25"/>
    <row r="633" spans="1:23" s="517" customFormat="1" ht="13.5" thickBot="1" x14ac:dyDescent="0.25">
      <c r="A633" s="247" t="s">
        <v>176</v>
      </c>
      <c r="B633" s="529" t="s">
        <v>53</v>
      </c>
      <c r="C633" s="530"/>
      <c r="D633" s="530"/>
      <c r="E633" s="530"/>
      <c r="F633" s="530"/>
      <c r="G633" s="531"/>
      <c r="H633" s="529" t="s">
        <v>75</v>
      </c>
      <c r="I633" s="530"/>
      <c r="J633" s="530"/>
      <c r="K633" s="530"/>
      <c r="L633" s="530"/>
      <c r="M633" s="531"/>
      <c r="N633" s="529" t="s">
        <v>63</v>
      </c>
      <c r="O633" s="530"/>
      <c r="P633" s="530"/>
      <c r="Q633" s="530"/>
      <c r="R633" s="530"/>
      <c r="S633" s="531"/>
      <c r="T633" s="292" t="s">
        <v>55</v>
      </c>
    </row>
    <row r="634" spans="1:23" s="517" customFormat="1" x14ac:dyDescent="0.2">
      <c r="A634" s="248" t="s">
        <v>54</v>
      </c>
      <c r="B634" s="314">
        <v>1</v>
      </c>
      <c r="C634" s="251">
        <v>2</v>
      </c>
      <c r="D634" s="251">
        <v>3</v>
      </c>
      <c r="E634" s="251">
        <v>4</v>
      </c>
      <c r="F634" s="251">
        <v>5</v>
      </c>
      <c r="G634" s="251">
        <v>6</v>
      </c>
      <c r="H634" s="314">
        <v>1</v>
      </c>
      <c r="I634" s="251">
        <v>2</v>
      </c>
      <c r="J634" s="251">
        <v>3</v>
      </c>
      <c r="K634" s="251">
        <v>4</v>
      </c>
      <c r="L634" s="251">
        <v>5</v>
      </c>
      <c r="M634" s="251">
        <v>6</v>
      </c>
      <c r="N634" s="314">
        <v>1</v>
      </c>
      <c r="O634" s="251">
        <v>2</v>
      </c>
      <c r="P634" s="251">
        <v>3</v>
      </c>
      <c r="Q634" s="251">
        <v>4</v>
      </c>
      <c r="R634" s="251">
        <v>5</v>
      </c>
      <c r="S634" s="251">
        <v>6</v>
      </c>
      <c r="T634" s="291"/>
    </row>
    <row r="635" spans="1:23" s="517" customFormat="1" x14ac:dyDescent="0.2">
      <c r="A635" s="252" t="s">
        <v>3</v>
      </c>
      <c r="B635" s="253">
        <v>4212</v>
      </c>
      <c r="C635" s="254">
        <v>4212</v>
      </c>
      <c r="D635" s="254">
        <v>4212</v>
      </c>
      <c r="E635" s="254">
        <v>4212</v>
      </c>
      <c r="F635" s="254">
        <v>4212</v>
      </c>
      <c r="G635" s="254">
        <v>4212</v>
      </c>
      <c r="H635" s="253">
        <v>4212</v>
      </c>
      <c r="I635" s="467">
        <v>4212</v>
      </c>
      <c r="J635" s="467">
        <v>4212</v>
      </c>
      <c r="K635" s="254">
        <v>4212</v>
      </c>
      <c r="L635" s="254">
        <v>4212</v>
      </c>
      <c r="M635" s="255">
        <v>4212</v>
      </c>
      <c r="N635" s="253">
        <v>4212</v>
      </c>
      <c r="O635" s="254">
        <v>4212</v>
      </c>
      <c r="P635" s="254">
        <v>4212</v>
      </c>
      <c r="Q635" s="254">
        <v>4212</v>
      </c>
      <c r="R635" s="254">
        <v>4212</v>
      </c>
      <c r="S635" s="254">
        <v>4212</v>
      </c>
      <c r="T635" s="256">
        <v>4212</v>
      </c>
    </row>
    <row r="636" spans="1:23" s="517" customFormat="1" x14ac:dyDescent="0.2">
      <c r="A636" s="257" t="s">
        <v>6</v>
      </c>
      <c r="B636" s="258">
        <v>4599.7777777777774</v>
      </c>
      <c r="C636" s="259">
        <v>4893.1111111111113</v>
      </c>
      <c r="D636" s="259">
        <v>4641.489361702128</v>
      </c>
      <c r="E636" s="259">
        <v>4611.818181818182</v>
      </c>
      <c r="F636" s="259">
        <v>4559.5555555555557</v>
      </c>
      <c r="G636" s="259">
        <v>4705.3846153846152</v>
      </c>
      <c r="H636" s="258">
        <v>4751.6326530612241</v>
      </c>
      <c r="I636" s="468">
        <v>4796.2790697674418</v>
      </c>
      <c r="J636" s="468">
        <v>5140.217391304348</v>
      </c>
      <c r="K636" s="259">
        <v>4707.3684210526317</v>
      </c>
      <c r="L636" s="259">
        <v>4797.0731707317073</v>
      </c>
      <c r="M636" s="260">
        <v>4481.9512195121952</v>
      </c>
      <c r="N636" s="258">
        <v>4610</v>
      </c>
      <c r="O636" s="259">
        <v>4880.217391304348</v>
      </c>
      <c r="P636" s="259">
        <v>4851.666666666667</v>
      </c>
      <c r="Q636" s="259">
        <v>4779.5238095238092</v>
      </c>
      <c r="R636" s="259">
        <v>4758.333333333333</v>
      </c>
      <c r="S636" s="259">
        <v>4862.4444444444443</v>
      </c>
      <c r="T636" s="261">
        <v>4756.0471567267687</v>
      </c>
    </row>
    <row r="637" spans="1:23" s="517" customFormat="1" x14ac:dyDescent="0.2">
      <c r="A637" s="248" t="s">
        <v>7</v>
      </c>
      <c r="B637" s="262">
        <v>71.111111111111114</v>
      </c>
      <c r="C637" s="263">
        <v>80</v>
      </c>
      <c r="D637" s="263">
        <v>76.59574468085107</v>
      </c>
      <c r="E637" s="263">
        <v>72.727272727272734</v>
      </c>
      <c r="F637" s="263">
        <v>73.333333333333329</v>
      </c>
      <c r="G637" s="263">
        <v>61.53846153846154</v>
      </c>
      <c r="H637" s="262">
        <v>75.510204081632651</v>
      </c>
      <c r="I637" s="469">
        <v>81.395348837209298</v>
      </c>
      <c r="J637" s="469">
        <v>78.260869565217391</v>
      </c>
      <c r="K637" s="469">
        <v>63.157894736842103</v>
      </c>
      <c r="L637" s="469">
        <v>82.926829268292678</v>
      </c>
      <c r="M637" s="264">
        <v>85.365853658536579</v>
      </c>
      <c r="N637" s="262">
        <v>77.272727272727266</v>
      </c>
      <c r="O637" s="263">
        <v>82.608695652173907</v>
      </c>
      <c r="P637" s="263">
        <v>64.583333333333329</v>
      </c>
      <c r="Q637" s="263">
        <v>71.428571428571431</v>
      </c>
      <c r="R637" s="263">
        <v>71.428571428571431</v>
      </c>
      <c r="S637" s="263">
        <v>80</v>
      </c>
      <c r="T637" s="265">
        <v>73.37031900138696</v>
      </c>
      <c r="V637" s="227"/>
    </row>
    <row r="638" spans="1:23" s="517" customFormat="1" x14ac:dyDescent="0.2">
      <c r="A638" s="248" t="s">
        <v>8</v>
      </c>
      <c r="B638" s="266">
        <v>7.6847414897331975E-2</v>
      </c>
      <c r="C638" s="267">
        <v>7.965184803204578E-2</v>
      </c>
      <c r="D638" s="267">
        <v>8.0794381497977019E-2</v>
      </c>
      <c r="E638" s="267">
        <v>8.527663471840409E-2</v>
      </c>
      <c r="F638" s="267">
        <v>0.10307654668797521</v>
      </c>
      <c r="G638" s="267">
        <v>9.7595355108484258E-2</v>
      </c>
      <c r="H638" s="266">
        <v>8.4727802050459891E-2</v>
      </c>
      <c r="I638" s="455">
        <v>7.9580774606518592E-2</v>
      </c>
      <c r="J638" s="455">
        <v>8.1448891059794193E-2</v>
      </c>
      <c r="K638" s="267">
        <v>9.0442923102242972E-2</v>
      </c>
      <c r="L638" s="267">
        <v>6.6524758870992642E-2</v>
      </c>
      <c r="M638" s="268">
        <v>7.2312009067045865E-2</v>
      </c>
      <c r="N638" s="266">
        <v>7.5522231643231075E-2</v>
      </c>
      <c r="O638" s="267">
        <v>7.6776356902489906E-2</v>
      </c>
      <c r="P638" s="267">
        <v>9.2635460410602569E-2</v>
      </c>
      <c r="Q638" s="267">
        <v>8.9343949965401459E-2</v>
      </c>
      <c r="R638" s="267">
        <v>9.0813426753627705E-2</v>
      </c>
      <c r="S638" s="267">
        <v>7.9633434565668362E-2</v>
      </c>
      <c r="T638" s="269">
        <v>8.979786093515868E-2</v>
      </c>
      <c r="V638" s="227"/>
    </row>
    <row r="639" spans="1:23" s="517" customFormat="1" x14ac:dyDescent="0.2">
      <c r="A639" s="257" t="s">
        <v>1</v>
      </c>
      <c r="B639" s="270">
        <f>B636/B635*100-100</f>
        <v>9.2064999472406726</v>
      </c>
      <c r="C639" s="271">
        <f t="shared" ref="C639:E639" si="210">C636/C635*100-100</f>
        <v>16.170729133692106</v>
      </c>
      <c r="D639" s="271">
        <f t="shared" si="210"/>
        <v>10.196803459214806</v>
      </c>
      <c r="E639" s="271">
        <f t="shared" si="210"/>
        <v>9.4923594923594976</v>
      </c>
      <c r="F639" s="271">
        <f>F636/F635*100-100</f>
        <v>8.2515563997045405</v>
      </c>
      <c r="G639" s="271">
        <f t="shared" ref="G639:T639" si="211">G636/G635*100-100</f>
        <v>11.713784790707862</v>
      </c>
      <c r="H639" s="270">
        <f t="shared" si="211"/>
        <v>12.811791383219955</v>
      </c>
      <c r="I639" s="271">
        <f t="shared" si="211"/>
        <v>13.871772786501467</v>
      </c>
      <c r="J639" s="271">
        <f t="shared" si="211"/>
        <v>22.037449936000669</v>
      </c>
      <c r="K639" s="271">
        <f t="shared" si="211"/>
        <v>11.760883690708241</v>
      </c>
      <c r="L639" s="271">
        <f t="shared" si="211"/>
        <v>13.890626085748025</v>
      </c>
      <c r="M639" s="272">
        <f t="shared" si="211"/>
        <v>6.4090982790169875</v>
      </c>
      <c r="N639" s="270">
        <f t="shared" si="211"/>
        <v>9.4491927825261115</v>
      </c>
      <c r="O639" s="271">
        <f t="shared" si="211"/>
        <v>15.864610429827835</v>
      </c>
      <c r="P639" s="271">
        <f t="shared" si="211"/>
        <v>15.186767964545737</v>
      </c>
      <c r="Q639" s="271">
        <f t="shared" si="211"/>
        <v>13.473974585085685</v>
      </c>
      <c r="R639" s="271">
        <f t="shared" si="211"/>
        <v>12.970876859765752</v>
      </c>
      <c r="S639" s="271">
        <f t="shared" si="211"/>
        <v>15.442650627835803</v>
      </c>
      <c r="T639" s="273">
        <f t="shared" si="211"/>
        <v>12.916599162553851</v>
      </c>
      <c r="U639" s="347"/>
      <c r="V639" s="227"/>
    </row>
    <row r="640" spans="1:23" s="517" customFormat="1" ht="13.5" thickBot="1" x14ac:dyDescent="0.25">
      <c r="A640" s="274" t="s">
        <v>27</v>
      </c>
      <c r="B640" s="275">
        <f>B636-B623</f>
        <v>81.823232323232332</v>
      </c>
      <c r="C640" s="276">
        <f t="shared" ref="C640:T640" si="212">C636-C623</f>
        <v>96.974747474747346</v>
      </c>
      <c r="D640" s="276">
        <f t="shared" si="212"/>
        <v>11.739361702128008</v>
      </c>
      <c r="E640" s="276">
        <f t="shared" si="212"/>
        <v>-99.090909090909008</v>
      </c>
      <c r="F640" s="276">
        <f t="shared" si="212"/>
        <v>-232.22222222222172</v>
      </c>
      <c r="G640" s="276">
        <f t="shared" si="212"/>
        <v>13.682487725041028</v>
      </c>
      <c r="H640" s="275">
        <f t="shared" si="212"/>
        <v>-14.019520851818925</v>
      </c>
      <c r="I640" s="276">
        <f t="shared" si="212"/>
        <v>110.08859357696565</v>
      </c>
      <c r="J640" s="276">
        <f t="shared" si="212"/>
        <v>103.695652173913</v>
      </c>
      <c r="K640" s="276">
        <f t="shared" si="212"/>
        <v>5.0154798761614074</v>
      </c>
      <c r="L640" s="276">
        <f t="shared" si="212"/>
        <v>78.594909862142231</v>
      </c>
      <c r="M640" s="277">
        <f t="shared" si="212"/>
        <v>-399.15989159891615</v>
      </c>
      <c r="N640" s="275">
        <f t="shared" si="212"/>
        <v>-54.66666666666697</v>
      </c>
      <c r="O640" s="276">
        <f t="shared" si="212"/>
        <v>304.86855409504551</v>
      </c>
      <c r="P640" s="276">
        <f t="shared" si="212"/>
        <v>57.713178294574391</v>
      </c>
      <c r="Q640" s="276">
        <f t="shared" si="212"/>
        <v>353.96825396825352</v>
      </c>
      <c r="R640" s="276">
        <f t="shared" si="212"/>
        <v>223.33333333333303</v>
      </c>
      <c r="S640" s="276">
        <f t="shared" si="212"/>
        <v>337.44444444444434</v>
      </c>
      <c r="T640" s="278">
        <f t="shared" si="212"/>
        <v>50.165633454554154</v>
      </c>
      <c r="V640" s="227"/>
    </row>
    <row r="641" spans="1:23" s="517" customFormat="1" x14ac:dyDescent="0.2">
      <c r="A641" s="279" t="s">
        <v>51</v>
      </c>
      <c r="B641" s="280">
        <v>685</v>
      </c>
      <c r="C641" s="281">
        <v>697</v>
      </c>
      <c r="D641" s="281">
        <v>715</v>
      </c>
      <c r="E641" s="281">
        <v>175</v>
      </c>
      <c r="F641" s="281">
        <v>730</v>
      </c>
      <c r="G641" s="281">
        <v>727</v>
      </c>
      <c r="H641" s="280">
        <v>710</v>
      </c>
      <c r="I641" s="281">
        <v>728</v>
      </c>
      <c r="J641" s="281">
        <v>720</v>
      </c>
      <c r="K641" s="281">
        <v>163</v>
      </c>
      <c r="L641" s="281">
        <v>741</v>
      </c>
      <c r="M641" s="282">
        <v>741</v>
      </c>
      <c r="N641" s="280">
        <v>718</v>
      </c>
      <c r="O641" s="281">
        <v>728</v>
      </c>
      <c r="P641" s="281">
        <v>738</v>
      </c>
      <c r="Q641" s="281">
        <v>185</v>
      </c>
      <c r="R641" s="281">
        <v>743</v>
      </c>
      <c r="S641" s="281">
        <v>742</v>
      </c>
      <c r="T641" s="283">
        <f>SUM(B641:S641)</f>
        <v>11386</v>
      </c>
      <c r="U641" s="227" t="s">
        <v>56</v>
      </c>
      <c r="V641" s="284">
        <f>T628-T641</f>
        <v>54</v>
      </c>
      <c r="W641" s="285">
        <f>V641/T628</f>
        <v>4.7202797202797204E-3</v>
      </c>
    </row>
    <row r="642" spans="1:23" s="517" customFormat="1" x14ac:dyDescent="0.2">
      <c r="A642" s="286" t="s">
        <v>28</v>
      </c>
      <c r="B642" s="322"/>
      <c r="C642" s="242"/>
      <c r="D642" s="242"/>
      <c r="E642" s="242"/>
      <c r="F642" s="242"/>
      <c r="G642" s="242"/>
      <c r="H642" s="244"/>
      <c r="I642" s="242"/>
      <c r="J642" s="242"/>
      <c r="K642" s="242"/>
      <c r="L642" s="242"/>
      <c r="M642" s="372"/>
      <c r="N642" s="244"/>
      <c r="O642" s="242"/>
      <c r="P642" s="242"/>
      <c r="Q642" s="242"/>
      <c r="R642" s="242"/>
      <c r="S642" s="242"/>
      <c r="T642" s="235"/>
      <c r="U642" s="227" t="s">
        <v>57</v>
      </c>
      <c r="V642" s="227">
        <v>150.27000000000001</v>
      </c>
    </row>
    <row r="643" spans="1:23" s="517" customFormat="1" ht="13.5" thickBot="1" x14ac:dyDescent="0.25">
      <c r="A643" s="287" t="s">
        <v>26</v>
      </c>
      <c r="B643" s="374">
        <f>B642-B629</f>
        <v>0</v>
      </c>
      <c r="C643" s="386">
        <f t="shared" ref="C643:S643" si="213">C642-C629</f>
        <v>0</v>
      </c>
      <c r="D643" s="386">
        <f t="shared" si="213"/>
        <v>0</v>
      </c>
      <c r="E643" s="386">
        <f t="shared" si="213"/>
        <v>0</v>
      </c>
      <c r="F643" s="386">
        <f t="shared" si="213"/>
        <v>0</v>
      </c>
      <c r="G643" s="386">
        <f t="shared" si="213"/>
        <v>0</v>
      </c>
      <c r="H643" s="374">
        <f t="shared" si="213"/>
        <v>0</v>
      </c>
      <c r="I643" s="386">
        <f t="shared" si="213"/>
        <v>0</v>
      </c>
      <c r="J643" s="386">
        <f t="shared" si="213"/>
        <v>0</v>
      </c>
      <c r="K643" s="386">
        <f t="shared" si="213"/>
        <v>0</v>
      </c>
      <c r="L643" s="386">
        <f t="shared" si="213"/>
        <v>0</v>
      </c>
      <c r="M643" s="387">
        <f t="shared" si="213"/>
        <v>0</v>
      </c>
      <c r="N643" s="374">
        <f t="shared" si="213"/>
        <v>0</v>
      </c>
      <c r="O643" s="386">
        <f t="shared" si="213"/>
        <v>0</v>
      </c>
      <c r="P643" s="386">
        <f t="shared" si="213"/>
        <v>0</v>
      </c>
      <c r="Q643" s="386">
        <f t="shared" si="213"/>
        <v>0</v>
      </c>
      <c r="R643" s="386">
        <f t="shared" si="213"/>
        <v>0</v>
      </c>
      <c r="S643" s="386">
        <f t="shared" si="213"/>
        <v>0</v>
      </c>
      <c r="T643" s="236"/>
      <c r="U643" s="227" t="s">
        <v>26</v>
      </c>
      <c r="V643" s="227">
        <f>V642-V629</f>
        <v>-1.5499999999999829</v>
      </c>
    </row>
    <row r="644" spans="1:23" s="517" customFormat="1" x14ac:dyDescent="0.2"/>
    <row r="645" spans="1:23" ht="13.5" thickBot="1" x14ac:dyDescent="0.25"/>
    <row r="646" spans="1:23" s="520" customFormat="1" ht="13.5" thickBot="1" x14ac:dyDescent="0.25">
      <c r="A646" s="247" t="s">
        <v>178</v>
      </c>
      <c r="B646" s="529" t="s">
        <v>53</v>
      </c>
      <c r="C646" s="530"/>
      <c r="D646" s="530"/>
      <c r="E646" s="530"/>
      <c r="F646" s="530"/>
      <c r="G646" s="531"/>
      <c r="H646" s="529" t="s">
        <v>75</v>
      </c>
      <c r="I646" s="530"/>
      <c r="J646" s="530"/>
      <c r="K646" s="530"/>
      <c r="L646" s="530"/>
      <c r="M646" s="531"/>
      <c r="N646" s="529" t="s">
        <v>63</v>
      </c>
      <c r="O646" s="530"/>
      <c r="P646" s="530"/>
      <c r="Q646" s="530"/>
      <c r="R646" s="530"/>
      <c r="S646" s="531"/>
      <c r="T646" s="292" t="s">
        <v>55</v>
      </c>
    </row>
    <row r="647" spans="1:23" s="520" customFormat="1" x14ac:dyDescent="0.2">
      <c r="A647" s="248" t="s">
        <v>54</v>
      </c>
      <c r="B647" s="314">
        <v>1</v>
      </c>
      <c r="C647" s="251">
        <v>2</v>
      </c>
      <c r="D647" s="251">
        <v>3</v>
      </c>
      <c r="E647" s="251">
        <v>4</v>
      </c>
      <c r="F647" s="251">
        <v>5</v>
      </c>
      <c r="G647" s="251">
        <v>6</v>
      </c>
      <c r="H647" s="314">
        <v>1</v>
      </c>
      <c r="I647" s="251">
        <v>2</v>
      </c>
      <c r="J647" s="251">
        <v>3</v>
      </c>
      <c r="K647" s="251">
        <v>4</v>
      </c>
      <c r="L647" s="251">
        <v>5</v>
      </c>
      <c r="M647" s="251">
        <v>6</v>
      </c>
      <c r="N647" s="314">
        <v>1</v>
      </c>
      <c r="O647" s="251">
        <v>2</v>
      </c>
      <c r="P647" s="251">
        <v>3</v>
      </c>
      <c r="Q647" s="251">
        <v>4</v>
      </c>
      <c r="R647" s="251">
        <v>5</v>
      </c>
      <c r="S647" s="251">
        <v>6</v>
      </c>
      <c r="T647" s="291"/>
    </row>
    <row r="648" spans="1:23" s="520" customFormat="1" x14ac:dyDescent="0.2">
      <c r="A648" s="252" t="s">
        <v>3</v>
      </c>
      <c r="B648" s="253">
        <v>4248</v>
      </c>
      <c r="C648" s="254">
        <v>4248</v>
      </c>
      <c r="D648" s="254">
        <v>4248</v>
      </c>
      <c r="E648" s="254">
        <v>4248</v>
      </c>
      <c r="F648" s="254">
        <v>4248</v>
      </c>
      <c r="G648" s="254">
        <v>4248</v>
      </c>
      <c r="H648" s="253">
        <v>4248</v>
      </c>
      <c r="I648" s="467">
        <v>4248</v>
      </c>
      <c r="J648" s="467">
        <v>4248</v>
      </c>
      <c r="K648" s="254">
        <v>4248</v>
      </c>
      <c r="L648" s="254">
        <v>4248</v>
      </c>
      <c r="M648" s="255">
        <v>4248</v>
      </c>
      <c r="N648" s="253">
        <v>4248</v>
      </c>
      <c r="O648" s="254">
        <v>4248</v>
      </c>
      <c r="P648" s="254">
        <v>4248</v>
      </c>
      <c r="Q648" s="254">
        <v>4248</v>
      </c>
      <c r="R648" s="254">
        <v>4248</v>
      </c>
      <c r="S648" s="254">
        <v>4248</v>
      </c>
      <c r="T648" s="256">
        <v>4248</v>
      </c>
    </row>
    <row r="649" spans="1:23" s="520" customFormat="1" x14ac:dyDescent="0.2">
      <c r="A649" s="257" t="s">
        <v>6</v>
      </c>
      <c r="B649" s="258">
        <v>4692.8571428571431</v>
      </c>
      <c r="C649" s="259">
        <v>4897.3529411764703</v>
      </c>
      <c r="D649" s="259">
        <v>4508.0555555555557</v>
      </c>
      <c r="E649" s="259">
        <v>4948.2352941176468</v>
      </c>
      <c r="F649" s="259">
        <v>4814.2222222222226</v>
      </c>
      <c r="G649" s="259">
        <v>4695.151515151515</v>
      </c>
      <c r="H649" s="258">
        <v>4596.3157894736842</v>
      </c>
      <c r="I649" s="468">
        <v>4683.8235294117649</v>
      </c>
      <c r="J649" s="468">
        <v>4804.7058823529414</v>
      </c>
      <c r="K649" s="259">
        <v>4756.4705882352937</v>
      </c>
      <c r="L649" s="259">
        <v>4713.6000000000004</v>
      </c>
      <c r="M649" s="260">
        <v>4684.4736842105267</v>
      </c>
      <c r="N649" s="258">
        <v>4690.2941176470586</v>
      </c>
      <c r="O649" s="259">
        <v>4803.6585365853662</v>
      </c>
      <c r="P649" s="259">
        <v>4511.5384615384619</v>
      </c>
      <c r="Q649" s="259">
        <v>4865.8823529411766</v>
      </c>
      <c r="R649" s="259">
        <v>4641.0256410256407</v>
      </c>
      <c r="S649" s="259">
        <v>4881.9047619047615</v>
      </c>
      <c r="T649" s="261">
        <v>4726.8547008547012</v>
      </c>
    </row>
    <row r="650" spans="1:23" s="520" customFormat="1" x14ac:dyDescent="0.2">
      <c r="A650" s="248" t="s">
        <v>7</v>
      </c>
      <c r="B650" s="262">
        <v>71.428571428571431</v>
      </c>
      <c r="C650" s="263">
        <v>67.647058823529406</v>
      </c>
      <c r="D650" s="263">
        <v>86.111111111111114</v>
      </c>
      <c r="E650" s="263">
        <v>70.588235294117652</v>
      </c>
      <c r="F650" s="263">
        <v>68.888888888888886</v>
      </c>
      <c r="G650" s="263">
        <v>66.666666666666671</v>
      </c>
      <c r="H650" s="262">
        <v>94.736842105263165</v>
      </c>
      <c r="I650" s="469">
        <v>76.470588235294116</v>
      </c>
      <c r="J650" s="469">
        <v>85.294117647058826</v>
      </c>
      <c r="K650" s="469">
        <v>70.588235294117652</v>
      </c>
      <c r="L650" s="469">
        <v>52</v>
      </c>
      <c r="M650" s="264">
        <v>76.315789473684205</v>
      </c>
      <c r="N650" s="262">
        <v>82.352941176470594</v>
      </c>
      <c r="O650" s="263">
        <v>80.487804878048777</v>
      </c>
      <c r="P650" s="263">
        <v>84.615384615384613</v>
      </c>
      <c r="Q650" s="263">
        <v>70.588235294117652</v>
      </c>
      <c r="R650" s="263">
        <v>94.871794871794876</v>
      </c>
      <c r="S650" s="263">
        <v>61.904761904761905</v>
      </c>
      <c r="T650" s="265">
        <v>71.282051282051285</v>
      </c>
      <c r="V650" s="227"/>
    </row>
    <row r="651" spans="1:23" s="520" customFormat="1" x14ac:dyDescent="0.2">
      <c r="A651" s="248" t="s">
        <v>8</v>
      </c>
      <c r="B651" s="266">
        <v>9.1881808586580738E-2</v>
      </c>
      <c r="C651" s="267">
        <v>8.5756766736659662E-2</v>
      </c>
      <c r="D651" s="267">
        <v>7.2936327380850374E-2</v>
      </c>
      <c r="E651" s="267">
        <v>7.5103486443283893E-2</v>
      </c>
      <c r="F651" s="267">
        <v>8.2329551155495825E-2</v>
      </c>
      <c r="G651" s="267">
        <v>8.1496694497913469E-2</v>
      </c>
      <c r="H651" s="266">
        <v>7.3757140344113847E-2</v>
      </c>
      <c r="I651" s="455">
        <v>7.8559645121896504E-2</v>
      </c>
      <c r="J651" s="455">
        <v>7.5156145264737712E-2</v>
      </c>
      <c r="K651" s="267">
        <v>8.0477886392642348E-2</v>
      </c>
      <c r="L651" s="267">
        <v>0.11299065522857769</v>
      </c>
      <c r="M651" s="268">
        <v>7.8099826559104829E-2</v>
      </c>
      <c r="N651" s="266">
        <v>6.4684129535931292E-2</v>
      </c>
      <c r="O651" s="267">
        <v>7.7352254766027181E-2</v>
      </c>
      <c r="P651" s="267">
        <v>6.7901301446465584E-2</v>
      </c>
      <c r="Q651" s="267">
        <v>8.5810265114485723E-2</v>
      </c>
      <c r="R651" s="267">
        <v>7.1337798745600228E-2</v>
      </c>
      <c r="S651" s="267">
        <v>9.8426103995483433E-2</v>
      </c>
      <c r="T651" s="269">
        <v>8.5239297356899252E-2</v>
      </c>
      <c r="V651" s="227"/>
    </row>
    <row r="652" spans="1:23" s="520" customFormat="1" x14ac:dyDescent="0.2">
      <c r="A652" s="257" t="s">
        <v>1</v>
      </c>
      <c r="B652" s="270">
        <f>B649/B648*100-100</f>
        <v>10.472154963680396</v>
      </c>
      <c r="C652" s="271">
        <f t="shared" ref="C652:E652" si="214">C649/C648*100-100</f>
        <v>15.286086185886788</v>
      </c>
      <c r="D652" s="271">
        <f t="shared" si="214"/>
        <v>6.1218351119481014</v>
      </c>
      <c r="E652" s="271">
        <f t="shared" si="214"/>
        <v>16.483881688268525</v>
      </c>
      <c r="F652" s="271">
        <f>F649/F648*100-100</f>
        <v>13.32914835739696</v>
      </c>
      <c r="G652" s="271">
        <f t="shared" ref="G652:T652" si="215">G649/G648*100-100</f>
        <v>10.526165610911377</v>
      </c>
      <c r="H652" s="270">
        <f t="shared" si="215"/>
        <v>8.1995242343146089</v>
      </c>
      <c r="I652" s="271">
        <f t="shared" si="215"/>
        <v>10.25949927993797</v>
      </c>
      <c r="J652" s="271">
        <f t="shared" si="215"/>
        <v>13.105129057272634</v>
      </c>
      <c r="K652" s="271">
        <f t="shared" si="215"/>
        <v>11.969646615708427</v>
      </c>
      <c r="L652" s="271">
        <f t="shared" si="215"/>
        <v>10.960451977401135</v>
      </c>
      <c r="M652" s="272">
        <f t="shared" si="215"/>
        <v>10.274804242244031</v>
      </c>
      <c r="N652" s="270">
        <f t="shared" si="215"/>
        <v>10.411820095269732</v>
      </c>
      <c r="O652" s="271">
        <f t="shared" si="215"/>
        <v>13.080474025079241</v>
      </c>
      <c r="P652" s="271">
        <f t="shared" si="215"/>
        <v>6.2038244241634004</v>
      </c>
      <c r="Q652" s="271">
        <f t="shared" si="215"/>
        <v>14.545253129500395</v>
      </c>
      <c r="R652" s="271">
        <f t="shared" si="215"/>
        <v>9.2520160316770443</v>
      </c>
      <c r="S652" s="271">
        <f t="shared" si="215"/>
        <v>14.922428481750515</v>
      </c>
      <c r="T652" s="273">
        <f t="shared" si="215"/>
        <v>11.272474125581482</v>
      </c>
      <c r="U652" s="347"/>
      <c r="V652" s="227"/>
    </row>
    <row r="653" spans="1:23" s="520" customFormat="1" ht="13.5" thickBot="1" x14ac:dyDescent="0.25">
      <c r="A653" s="274" t="s">
        <v>27</v>
      </c>
      <c r="B653" s="275">
        <f>B649-B636</f>
        <v>93.079365079365743</v>
      </c>
      <c r="C653" s="276">
        <f t="shared" ref="C653:T653" si="216">C649-C636</f>
        <v>4.241830065358954</v>
      </c>
      <c r="D653" s="276">
        <f t="shared" si="216"/>
        <v>-133.43380614657235</v>
      </c>
      <c r="E653" s="276">
        <f t="shared" si="216"/>
        <v>336.41711229946486</v>
      </c>
      <c r="F653" s="276">
        <f t="shared" si="216"/>
        <v>254.66666666666697</v>
      </c>
      <c r="G653" s="276">
        <f t="shared" si="216"/>
        <v>-10.233100233100231</v>
      </c>
      <c r="H653" s="275">
        <f t="shared" si="216"/>
        <v>-155.31686358753996</v>
      </c>
      <c r="I653" s="276">
        <f t="shared" si="216"/>
        <v>-112.45554035567693</v>
      </c>
      <c r="J653" s="276">
        <f t="shared" si="216"/>
        <v>-335.51150895140654</v>
      </c>
      <c r="K653" s="276">
        <f t="shared" si="216"/>
        <v>49.102167182662015</v>
      </c>
      <c r="L653" s="276">
        <f t="shared" si="216"/>
        <v>-83.473170731706887</v>
      </c>
      <c r="M653" s="277">
        <f t="shared" si="216"/>
        <v>202.52246469833153</v>
      </c>
      <c r="N653" s="275">
        <f t="shared" si="216"/>
        <v>80.294117647058556</v>
      </c>
      <c r="O653" s="276">
        <f t="shared" si="216"/>
        <v>-76.55885471898182</v>
      </c>
      <c r="P653" s="276">
        <f t="shared" si="216"/>
        <v>-340.12820512820508</v>
      </c>
      <c r="Q653" s="276">
        <f t="shared" si="216"/>
        <v>86.3585434173674</v>
      </c>
      <c r="R653" s="276">
        <f t="shared" si="216"/>
        <v>-117.30769230769238</v>
      </c>
      <c r="S653" s="276">
        <f t="shared" si="216"/>
        <v>19.460317460317128</v>
      </c>
      <c r="T653" s="278">
        <f t="shared" si="216"/>
        <v>-29.192455872067512</v>
      </c>
      <c r="V653" s="227"/>
    </row>
    <row r="654" spans="1:23" s="520" customFormat="1" x14ac:dyDescent="0.2">
      <c r="A654" s="279" t="s">
        <v>51</v>
      </c>
      <c r="B654" s="280">
        <v>681</v>
      </c>
      <c r="C654" s="281">
        <v>694</v>
      </c>
      <c r="D654" s="281">
        <v>714</v>
      </c>
      <c r="E654" s="281">
        <v>172</v>
      </c>
      <c r="F654" s="281">
        <v>727</v>
      </c>
      <c r="G654" s="281">
        <v>721</v>
      </c>
      <c r="H654" s="280">
        <v>708</v>
      </c>
      <c r="I654" s="281">
        <v>726</v>
      </c>
      <c r="J654" s="281">
        <v>719</v>
      </c>
      <c r="K654" s="281">
        <v>158</v>
      </c>
      <c r="L654" s="281">
        <v>740</v>
      </c>
      <c r="M654" s="282">
        <v>740</v>
      </c>
      <c r="N654" s="280">
        <v>716</v>
      </c>
      <c r="O654" s="281">
        <v>725</v>
      </c>
      <c r="P654" s="281">
        <v>734</v>
      </c>
      <c r="Q654" s="281">
        <v>183</v>
      </c>
      <c r="R654" s="281">
        <v>740</v>
      </c>
      <c r="S654" s="281">
        <v>740</v>
      </c>
      <c r="T654" s="283">
        <f>SUM(B654:S654)</f>
        <v>11338</v>
      </c>
      <c r="U654" s="227" t="s">
        <v>56</v>
      </c>
      <c r="V654" s="284">
        <f>T641-T654</f>
        <v>48</v>
      </c>
      <c r="W654" s="285">
        <f>V654/T641</f>
        <v>4.2157034955208148E-3</v>
      </c>
    </row>
    <row r="655" spans="1:23" s="520" customFormat="1" x14ac:dyDescent="0.2">
      <c r="A655" s="286" t="s">
        <v>28</v>
      </c>
      <c r="B655" s="322"/>
      <c r="C655" s="242"/>
      <c r="D655" s="242"/>
      <c r="E655" s="242"/>
      <c r="F655" s="242"/>
      <c r="G655" s="242"/>
      <c r="H655" s="244"/>
      <c r="I655" s="242"/>
      <c r="J655" s="242"/>
      <c r="K655" s="242"/>
      <c r="L655" s="242"/>
      <c r="M655" s="372"/>
      <c r="N655" s="244"/>
      <c r="O655" s="242"/>
      <c r="P655" s="242"/>
      <c r="Q655" s="242"/>
      <c r="R655" s="242"/>
      <c r="S655" s="242"/>
      <c r="T655" s="235"/>
      <c r="U655" s="227" t="s">
        <v>57</v>
      </c>
      <c r="V655" s="227">
        <v>150.24</v>
      </c>
    </row>
    <row r="656" spans="1:23" s="520" customFormat="1" ht="13.5" thickBot="1" x14ac:dyDescent="0.25">
      <c r="A656" s="287" t="s">
        <v>26</v>
      </c>
      <c r="B656" s="374">
        <f>B655-B642</f>
        <v>0</v>
      </c>
      <c r="C656" s="386">
        <f t="shared" ref="C656:S656" si="217">C655-C642</f>
        <v>0</v>
      </c>
      <c r="D656" s="386">
        <f t="shared" si="217"/>
        <v>0</v>
      </c>
      <c r="E656" s="386">
        <f t="shared" si="217"/>
        <v>0</v>
      </c>
      <c r="F656" s="386">
        <f t="shared" si="217"/>
        <v>0</v>
      </c>
      <c r="G656" s="386">
        <f t="shared" si="217"/>
        <v>0</v>
      </c>
      <c r="H656" s="374">
        <f t="shared" si="217"/>
        <v>0</v>
      </c>
      <c r="I656" s="386">
        <f t="shared" si="217"/>
        <v>0</v>
      </c>
      <c r="J656" s="386">
        <f t="shared" si="217"/>
        <v>0</v>
      </c>
      <c r="K656" s="386">
        <f t="shared" si="217"/>
        <v>0</v>
      </c>
      <c r="L656" s="386">
        <f t="shared" si="217"/>
        <v>0</v>
      </c>
      <c r="M656" s="387">
        <f t="shared" si="217"/>
        <v>0</v>
      </c>
      <c r="N656" s="374">
        <f t="shared" si="217"/>
        <v>0</v>
      </c>
      <c r="O656" s="386">
        <f t="shared" si="217"/>
        <v>0</v>
      </c>
      <c r="P656" s="386">
        <f t="shared" si="217"/>
        <v>0</v>
      </c>
      <c r="Q656" s="386">
        <f t="shared" si="217"/>
        <v>0</v>
      </c>
      <c r="R656" s="386">
        <f t="shared" si="217"/>
        <v>0</v>
      </c>
      <c r="S656" s="386">
        <f t="shared" si="217"/>
        <v>0</v>
      </c>
      <c r="T656" s="236"/>
      <c r="U656" s="227" t="s">
        <v>26</v>
      </c>
      <c r="V656" s="227">
        <f>V655-V642</f>
        <v>-3.0000000000001137E-2</v>
      </c>
    </row>
    <row r="658" spans="1:23" ht="13.5" thickBot="1" x14ac:dyDescent="0.25"/>
    <row r="659" spans="1:23" s="522" customFormat="1" ht="13.5" thickBot="1" x14ac:dyDescent="0.25">
      <c r="A659" s="247" t="s">
        <v>180</v>
      </c>
      <c r="B659" s="529" t="s">
        <v>53</v>
      </c>
      <c r="C659" s="530"/>
      <c r="D659" s="530"/>
      <c r="E659" s="530"/>
      <c r="F659" s="530"/>
      <c r="G659" s="531"/>
      <c r="H659" s="529" t="s">
        <v>75</v>
      </c>
      <c r="I659" s="530"/>
      <c r="J659" s="530"/>
      <c r="K659" s="530"/>
      <c r="L659" s="530"/>
      <c r="M659" s="531"/>
      <c r="N659" s="529" t="s">
        <v>63</v>
      </c>
      <c r="O659" s="530"/>
      <c r="P659" s="530"/>
      <c r="Q659" s="530"/>
      <c r="R659" s="530"/>
      <c r="S659" s="531"/>
      <c r="T659" s="292" t="s">
        <v>55</v>
      </c>
    </row>
    <row r="660" spans="1:23" s="522" customFormat="1" x14ac:dyDescent="0.2">
      <c r="A660" s="248" t="s">
        <v>54</v>
      </c>
      <c r="B660" s="314">
        <v>1</v>
      </c>
      <c r="C660" s="251">
        <v>2</v>
      </c>
      <c r="D660" s="251">
        <v>3</v>
      </c>
      <c r="E660" s="251">
        <v>4</v>
      </c>
      <c r="F660" s="251">
        <v>5</v>
      </c>
      <c r="G660" s="251">
        <v>6</v>
      </c>
      <c r="H660" s="314">
        <v>1</v>
      </c>
      <c r="I660" s="251">
        <v>2</v>
      </c>
      <c r="J660" s="251">
        <v>3</v>
      </c>
      <c r="K660" s="251">
        <v>4</v>
      </c>
      <c r="L660" s="251">
        <v>5</v>
      </c>
      <c r="M660" s="251">
        <v>6</v>
      </c>
      <c r="N660" s="314">
        <v>1</v>
      </c>
      <c r="O660" s="251">
        <v>2</v>
      </c>
      <c r="P660" s="251">
        <v>3</v>
      </c>
      <c r="Q660" s="251">
        <v>4</v>
      </c>
      <c r="R660" s="251">
        <v>5</v>
      </c>
      <c r="S660" s="251">
        <v>6</v>
      </c>
      <c r="T660" s="291"/>
    </row>
    <row r="661" spans="1:23" s="522" customFormat="1" x14ac:dyDescent="0.2">
      <c r="A661" s="252" t="s">
        <v>3</v>
      </c>
      <c r="B661" s="253">
        <v>4284</v>
      </c>
      <c r="C661" s="254">
        <v>4284</v>
      </c>
      <c r="D661" s="254">
        <v>4284</v>
      </c>
      <c r="E661" s="254">
        <v>4284</v>
      </c>
      <c r="F661" s="254">
        <v>4284</v>
      </c>
      <c r="G661" s="254">
        <v>4284</v>
      </c>
      <c r="H661" s="253">
        <v>4284</v>
      </c>
      <c r="I661" s="467">
        <v>4284</v>
      </c>
      <c r="J661" s="467">
        <v>4284</v>
      </c>
      <c r="K661" s="254">
        <v>4284</v>
      </c>
      <c r="L661" s="254">
        <v>4284</v>
      </c>
      <c r="M661" s="255">
        <v>4284</v>
      </c>
      <c r="N661" s="253">
        <v>4284</v>
      </c>
      <c r="O661" s="254">
        <v>4284</v>
      </c>
      <c r="P661" s="254">
        <v>4284</v>
      </c>
      <c r="Q661" s="254">
        <v>4284</v>
      </c>
      <c r="R661" s="254">
        <v>4284</v>
      </c>
      <c r="S661" s="254">
        <v>4284</v>
      </c>
      <c r="T661" s="256">
        <v>4284</v>
      </c>
    </row>
    <row r="662" spans="1:23" s="522" customFormat="1" x14ac:dyDescent="0.2">
      <c r="A662" s="257" t="s">
        <v>6</v>
      </c>
      <c r="B662" s="258">
        <v>4656.666666666667</v>
      </c>
      <c r="C662" s="259">
        <v>4715.7142857142853</v>
      </c>
      <c r="D662" s="259">
        <v>4616.590909090909</v>
      </c>
      <c r="E662" s="259">
        <v>4682.1428571428569</v>
      </c>
      <c r="F662" s="259">
        <v>4707.272727272727</v>
      </c>
      <c r="G662" s="259">
        <v>4811.3157894736842</v>
      </c>
      <c r="H662" s="258">
        <v>4751.3888888888887</v>
      </c>
      <c r="I662" s="468">
        <v>4731.1428571428569</v>
      </c>
      <c r="J662" s="468">
        <v>4705.1724137931033</v>
      </c>
      <c r="K662" s="259">
        <v>4744</v>
      </c>
      <c r="L662" s="259">
        <v>4564.2105263157891</v>
      </c>
      <c r="M662" s="260">
        <v>4820.588235294118</v>
      </c>
      <c r="N662" s="258">
        <v>4620.5263157894733</v>
      </c>
      <c r="O662" s="259">
        <v>4829.1176470588234</v>
      </c>
      <c r="P662" s="259">
        <v>4708.0487804878048</v>
      </c>
      <c r="Q662" s="259">
        <v>4914</v>
      </c>
      <c r="R662" s="259">
        <v>4564.545454545455</v>
      </c>
      <c r="S662" s="259">
        <v>4745.75</v>
      </c>
      <c r="T662" s="261">
        <v>4707.9145299145302</v>
      </c>
    </row>
    <row r="663" spans="1:23" s="522" customFormat="1" x14ac:dyDescent="0.2">
      <c r="A663" s="248" t="s">
        <v>7</v>
      </c>
      <c r="B663" s="262">
        <v>90.909090909090907</v>
      </c>
      <c r="C663" s="263">
        <v>62.857142857142854</v>
      </c>
      <c r="D663" s="263">
        <v>90.909090909090907</v>
      </c>
      <c r="E663" s="263">
        <v>50</v>
      </c>
      <c r="F663" s="263">
        <v>69.696969696969703</v>
      </c>
      <c r="G663" s="263">
        <v>60.526315789473685</v>
      </c>
      <c r="H663" s="262">
        <v>75</v>
      </c>
      <c r="I663" s="469">
        <v>80</v>
      </c>
      <c r="J663" s="469">
        <v>68.965517241379317</v>
      </c>
      <c r="K663" s="469">
        <v>53.333333333333336</v>
      </c>
      <c r="L663" s="469">
        <v>94.736842105263165</v>
      </c>
      <c r="M663" s="264">
        <v>76.470588235294116</v>
      </c>
      <c r="N663" s="262">
        <v>92.10526315789474</v>
      </c>
      <c r="O663" s="263">
        <v>64.705882352941174</v>
      </c>
      <c r="P663" s="263">
        <v>73.170731707317074</v>
      </c>
      <c r="Q663" s="263">
        <v>53.333333333333336</v>
      </c>
      <c r="R663" s="263">
        <v>87.878787878787875</v>
      </c>
      <c r="S663" s="263">
        <v>75</v>
      </c>
      <c r="T663" s="265">
        <v>70.940170940170944</v>
      </c>
      <c r="V663" s="227"/>
    </row>
    <row r="664" spans="1:23" s="522" customFormat="1" x14ac:dyDescent="0.2">
      <c r="A664" s="248" t="s">
        <v>8</v>
      </c>
      <c r="B664" s="266">
        <v>8.5287190455828915E-2</v>
      </c>
      <c r="C664" s="267">
        <v>9.804056033093822E-2</v>
      </c>
      <c r="D664" s="267">
        <v>7.8690132911746064E-2</v>
      </c>
      <c r="E664" s="267">
        <v>9.3860199274912584E-2</v>
      </c>
      <c r="F664" s="267">
        <v>8.1329144461965541E-2</v>
      </c>
      <c r="G664" s="267">
        <v>9.4003757986209524E-2</v>
      </c>
      <c r="H664" s="266">
        <v>0.10131516870838822</v>
      </c>
      <c r="I664" s="455">
        <v>7.8803993171283893E-2</v>
      </c>
      <c r="J664" s="455">
        <v>9.2220339622358913E-2</v>
      </c>
      <c r="K664" s="267">
        <v>0.10025634310324538</v>
      </c>
      <c r="L664" s="267">
        <v>6.9482002237692173E-2</v>
      </c>
      <c r="M664" s="268">
        <v>9.0579104717076031E-2</v>
      </c>
      <c r="N664" s="266">
        <v>6.9270322924385078E-2</v>
      </c>
      <c r="O664" s="267">
        <v>9.8953687274701885E-2</v>
      </c>
      <c r="P664" s="267">
        <v>7.9317327682761743E-2</v>
      </c>
      <c r="Q664" s="267">
        <v>0.11215993915100878</v>
      </c>
      <c r="R664" s="267">
        <v>6.9058542188224215E-2</v>
      </c>
      <c r="S664" s="267">
        <v>9.6669542617111526E-2</v>
      </c>
      <c r="T664" s="269">
        <v>8.9626790460986552E-2</v>
      </c>
      <c r="V664" s="227"/>
    </row>
    <row r="665" spans="1:23" s="522" customFormat="1" x14ac:dyDescent="0.2">
      <c r="A665" s="257" t="s">
        <v>1</v>
      </c>
      <c r="B665" s="270">
        <f>B662/B661*100-100</f>
        <v>8.6990351696234001</v>
      </c>
      <c r="C665" s="271">
        <f t="shared" ref="C665:E665" si="218">C662/C661*100-100</f>
        <v>10.077364279044929</v>
      </c>
      <c r="D665" s="271">
        <f t="shared" si="218"/>
        <v>7.7635599694423121</v>
      </c>
      <c r="E665" s="271">
        <f t="shared" si="218"/>
        <v>9.2937174869947938</v>
      </c>
      <c r="F665" s="271">
        <f>F662/F661*100-100</f>
        <v>9.880315762668701</v>
      </c>
      <c r="G665" s="271">
        <f t="shared" ref="G665:T665" si="219">G662/G661*100-100</f>
        <v>12.308958671187781</v>
      </c>
      <c r="H665" s="270">
        <f t="shared" si="219"/>
        <v>10.910104782653789</v>
      </c>
      <c r="I665" s="271">
        <f t="shared" si="219"/>
        <v>10.437508336667989</v>
      </c>
      <c r="J665" s="271">
        <f t="shared" si="219"/>
        <v>9.8312888373740321</v>
      </c>
      <c r="K665" s="271">
        <f t="shared" si="219"/>
        <v>10.737628384687213</v>
      </c>
      <c r="L665" s="271">
        <f t="shared" si="219"/>
        <v>6.5408619588185957</v>
      </c>
      <c r="M665" s="272">
        <f t="shared" si="219"/>
        <v>12.525402317789869</v>
      </c>
      <c r="N665" s="270">
        <f t="shared" si="219"/>
        <v>7.8554228709027285</v>
      </c>
      <c r="O665" s="271">
        <f t="shared" si="219"/>
        <v>12.724501565332005</v>
      </c>
      <c r="P665" s="271">
        <f t="shared" si="219"/>
        <v>9.8984309170822655</v>
      </c>
      <c r="Q665" s="271">
        <f t="shared" si="219"/>
        <v>14.705882352941174</v>
      </c>
      <c r="R665" s="271">
        <f t="shared" si="219"/>
        <v>6.5486800780918628</v>
      </c>
      <c r="S665" s="271">
        <f t="shared" si="219"/>
        <v>10.778478057889828</v>
      </c>
      <c r="T665" s="273">
        <f t="shared" si="219"/>
        <v>9.8952971501991271</v>
      </c>
      <c r="U665" s="347"/>
      <c r="V665" s="227"/>
    </row>
    <row r="666" spans="1:23" s="522" customFormat="1" ht="13.5" thickBot="1" x14ac:dyDescent="0.25">
      <c r="A666" s="274" t="s">
        <v>27</v>
      </c>
      <c r="B666" s="275">
        <f>B662-B649</f>
        <v>-36.190476190476147</v>
      </c>
      <c r="C666" s="276">
        <f t="shared" ref="C666:T666" si="220">C662-C649</f>
        <v>-181.63865546218494</v>
      </c>
      <c r="D666" s="276">
        <f t="shared" si="220"/>
        <v>108.53535353535335</v>
      </c>
      <c r="E666" s="276">
        <f t="shared" si="220"/>
        <v>-266.09243697478996</v>
      </c>
      <c r="F666" s="276">
        <f t="shared" si="220"/>
        <v>-106.9494949494956</v>
      </c>
      <c r="G666" s="276">
        <f t="shared" si="220"/>
        <v>116.16427432216915</v>
      </c>
      <c r="H666" s="275">
        <f t="shared" si="220"/>
        <v>155.07309941520452</v>
      </c>
      <c r="I666" s="276">
        <f t="shared" si="220"/>
        <v>47.319327731092017</v>
      </c>
      <c r="J666" s="276">
        <f t="shared" si="220"/>
        <v>-99.533468559838184</v>
      </c>
      <c r="K666" s="276">
        <f t="shared" si="220"/>
        <v>-12.47058823529369</v>
      </c>
      <c r="L666" s="276">
        <f t="shared" si="220"/>
        <v>-149.38947368421123</v>
      </c>
      <c r="M666" s="277">
        <f t="shared" si="220"/>
        <v>136.11455108359132</v>
      </c>
      <c r="N666" s="275">
        <f t="shared" si="220"/>
        <v>-69.767801857585255</v>
      </c>
      <c r="O666" s="276">
        <f t="shared" si="220"/>
        <v>25.459110473457258</v>
      </c>
      <c r="P666" s="276">
        <f t="shared" si="220"/>
        <v>196.51031894934295</v>
      </c>
      <c r="Q666" s="276">
        <f t="shared" si="220"/>
        <v>48.117647058823422</v>
      </c>
      <c r="R666" s="276">
        <f t="shared" si="220"/>
        <v>-76.480186480185694</v>
      </c>
      <c r="S666" s="276">
        <f t="shared" si="220"/>
        <v>-136.15476190476147</v>
      </c>
      <c r="T666" s="278">
        <f t="shared" si="220"/>
        <v>-18.940170940170901</v>
      </c>
      <c r="V666" s="227"/>
    </row>
    <row r="667" spans="1:23" s="522" customFormat="1" x14ac:dyDescent="0.2">
      <c r="A667" s="279" t="s">
        <v>51</v>
      </c>
      <c r="B667" s="280">
        <v>675</v>
      </c>
      <c r="C667" s="281">
        <v>687</v>
      </c>
      <c r="D667" s="281">
        <v>711</v>
      </c>
      <c r="E667" s="281">
        <v>170</v>
      </c>
      <c r="F667" s="281">
        <v>724</v>
      </c>
      <c r="G667" s="281">
        <v>717</v>
      </c>
      <c r="H667" s="280">
        <v>703</v>
      </c>
      <c r="I667" s="281">
        <v>724</v>
      </c>
      <c r="J667" s="281">
        <v>714</v>
      </c>
      <c r="K667" s="281">
        <v>154</v>
      </c>
      <c r="L667" s="281">
        <v>740</v>
      </c>
      <c r="M667" s="282">
        <v>739</v>
      </c>
      <c r="N667" s="280">
        <v>712</v>
      </c>
      <c r="O667" s="281">
        <v>722</v>
      </c>
      <c r="P667" s="281">
        <v>731</v>
      </c>
      <c r="Q667" s="281">
        <v>179</v>
      </c>
      <c r="R667" s="281">
        <v>734</v>
      </c>
      <c r="S667" s="281">
        <v>738</v>
      </c>
      <c r="T667" s="283">
        <f>SUM(B667:S667)</f>
        <v>11274</v>
      </c>
      <c r="U667" s="227" t="s">
        <v>56</v>
      </c>
      <c r="V667" s="284">
        <f>T654-T667</f>
        <v>64</v>
      </c>
      <c r="W667" s="285">
        <f>V667/T654</f>
        <v>5.6447345210795556E-3</v>
      </c>
    </row>
    <row r="668" spans="1:23" s="522" customFormat="1" x14ac:dyDescent="0.2">
      <c r="A668" s="286" t="s">
        <v>28</v>
      </c>
      <c r="B668" s="322"/>
      <c r="C668" s="242"/>
      <c r="D668" s="242"/>
      <c r="E668" s="242"/>
      <c r="F668" s="242"/>
      <c r="G668" s="242"/>
      <c r="H668" s="244"/>
      <c r="I668" s="242"/>
      <c r="J668" s="242"/>
      <c r="K668" s="242"/>
      <c r="L668" s="242"/>
      <c r="M668" s="372"/>
      <c r="N668" s="244"/>
      <c r="O668" s="242"/>
      <c r="P668" s="242"/>
      <c r="Q668" s="242"/>
      <c r="R668" s="242"/>
      <c r="S668" s="242"/>
      <c r="T668" s="235"/>
      <c r="U668" s="227" t="s">
        <v>57</v>
      </c>
      <c r="V668" s="227">
        <v>150.33000000000001</v>
      </c>
    </row>
    <row r="669" spans="1:23" s="522" customFormat="1" ht="13.5" thickBot="1" x14ac:dyDescent="0.25">
      <c r="A669" s="287" t="s">
        <v>26</v>
      </c>
      <c r="B669" s="374">
        <f>B668-B655</f>
        <v>0</v>
      </c>
      <c r="C669" s="386">
        <f t="shared" ref="C669:S669" si="221">C668-C655</f>
        <v>0</v>
      </c>
      <c r="D669" s="386">
        <f t="shared" si="221"/>
        <v>0</v>
      </c>
      <c r="E669" s="386">
        <f t="shared" si="221"/>
        <v>0</v>
      </c>
      <c r="F669" s="386">
        <f t="shared" si="221"/>
        <v>0</v>
      </c>
      <c r="G669" s="386">
        <f t="shared" si="221"/>
        <v>0</v>
      </c>
      <c r="H669" s="374">
        <f t="shared" si="221"/>
        <v>0</v>
      </c>
      <c r="I669" s="386">
        <f t="shared" si="221"/>
        <v>0</v>
      </c>
      <c r="J669" s="386">
        <f t="shared" si="221"/>
        <v>0</v>
      </c>
      <c r="K669" s="386">
        <f t="shared" si="221"/>
        <v>0</v>
      </c>
      <c r="L669" s="386">
        <f t="shared" si="221"/>
        <v>0</v>
      </c>
      <c r="M669" s="387">
        <f t="shared" si="221"/>
        <v>0</v>
      </c>
      <c r="N669" s="374">
        <f t="shared" si="221"/>
        <v>0</v>
      </c>
      <c r="O669" s="386">
        <f t="shared" si="221"/>
        <v>0</v>
      </c>
      <c r="P669" s="386">
        <f t="shared" si="221"/>
        <v>0</v>
      </c>
      <c r="Q669" s="386">
        <f t="shared" si="221"/>
        <v>0</v>
      </c>
      <c r="R669" s="386">
        <f t="shared" si="221"/>
        <v>0</v>
      </c>
      <c r="S669" s="386">
        <f t="shared" si="221"/>
        <v>0</v>
      </c>
      <c r="T669" s="236"/>
      <c r="U669" s="227" t="s">
        <v>26</v>
      </c>
      <c r="V669" s="227">
        <f>V668-V655</f>
        <v>9.0000000000003411E-2</v>
      </c>
    </row>
  </sheetData>
  <mergeCells count="232">
    <mergeCell ref="B659:G659"/>
    <mergeCell ref="H659:M659"/>
    <mergeCell ref="N659:S659"/>
    <mergeCell ref="B646:G646"/>
    <mergeCell ref="H646:M646"/>
    <mergeCell ref="N646:S646"/>
    <mergeCell ref="B633:G633"/>
    <mergeCell ref="H633:M633"/>
    <mergeCell ref="N633:S633"/>
    <mergeCell ref="B620:G620"/>
    <mergeCell ref="H620:M620"/>
    <mergeCell ref="N620:S620"/>
    <mergeCell ref="B555:G555"/>
    <mergeCell ref="H555:M555"/>
    <mergeCell ref="N555:S555"/>
    <mergeCell ref="B542:G542"/>
    <mergeCell ref="H542:M542"/>
    <mergeCell ref="N542:S542"/>
    <mergeCell ref="B568:G568"/>
    <mergeCell ref="H568:M568"/>
    <mergeCell ref="N568:S568"/>
    <mergeCell ref="B451:G451"/>
    <mergeCell ref="H451:M451"/>
    <mergeCell ref="N451:S451"/>
    <mergeCell ref="B529:G529"/>
    <mergeCell ref="H529:M529"/>
    <mergeCell ref="N529:S529"/>
    <mergeCell ref="B503:G503"/>
    <mergeCell ref="H503:M503"/>
    <mergeCell ref="N503:S503"/>
    <mergeCell ref="B490:G490"/>
    <mergeCell ref="H490:M490"/>
    <mergeCell ref="N490:S490"/>
    <mergeCell ref="B516:G516"/>
    <mergeCell ref="H516:M516"/>
    <mergeCell ref="N516:S516"/>
    <mergeCell ref="AC338:AC339"/>
    <mergeCell ref="AD338:AD339"/>
    <mergeCell ref="A339:A340"/>
    <mergeCell ref="F339:F340"/>
    <mergeCell ref="G339:G340"/>
    <mergeCell ref="H339:H340"/>
    <mergeCell ref="I339:I340"/>
    <mergeCell ref="J339:J340"/>
    <mergeCell ref="Z340:Z342"/>
    <mergeCell ref="AA340:AA342"/>
    <mergeCell ref="AB340:AB342"/>
    <mergeCell ref="AC340:AC342"/>
    <mergeCell ref="A341:A342"/>
    <mergeCell ref="F341:F342"/>
    <mergeCell ref="G341:G342"/>
    <mergeCell ref="H341:H342"/>
    <mergeCell ref="I341:I342"/>
    <mergeCell ref="J341:J342"/>
    <mergeCell ref="U338:U339"/>
    <mergeCell ref="Z338:Z339"/>
    <mergeCell ref="AA338:AA339"/>
    <mergeCell ref="AB338:AB339"/>
    <mergeCell ref="S339:S340"/>
    <mergeCell ref="T339:T340"/>
    <mergeCell ref="AD333:AD334"/>
    <mergeCell ref="K335:K337"/>
    <mergeCell ref="P335:P337"/>
    <mergeCell ref="R335:R337"/>
    <mergeCell ref="S335:S337"/>
    <mergeCell ref="T335:T337"/>
    <mergeCell ref="U335:U336"/>
    <mergeCell ref="Z335:Z336"/>
    <mergeCell ref="AA335:AA336"/>
    <mergeCell ref="AB335:AB336"/>
    <mergeCell ref="AC335:AC336"/>
    <mergeCell ref="AD335:AD336"/>
    <mergeCell ref="S333:S334"/>
    <mergeCell ref="T333:T334"/>
    <mergeCell ref="U333:U334"/>
    <mergeCell ref="Z333:Z334"/>
    <mergeCell ref="AA333:AA334"/>
    <mergeCell ref="K333:K334"/>
    <mergeCell ref="P333:P334"/>
    <mergeCell ref="Q333:Q334"/>
    <mergeCell ref="R333:R334"/>
    <mergeCell ref="AB333:AB334"/>
    <mergeCell ref="AC333:AC334"/>
    <mergeCell ref="A333:A335"/>
    <mergeCell ref="F333:F335"/>
    <mergeCell ref="G333:G335"/>
    <mergeCell ref="H333:H335"/>
    <mergeCell ref="I333:I335"/>
    <mergeCell ref="Q335:Q337"/>
    <mergeCell ref="J336:J337"/>
    <mergeCell ref="A336:A337"/>
    <mergeCell ref="F336:F337"/>
    <mergeCell ref="G336:G337"/>
    <mergeCell ref="H336:H337"/>
    <mergeCell ref="I336:I337"/>
    <mergeCell ref="J333:J335"/>
    <mergeCell ref="Z331:Z332"/>
    <mergeCell ref="AA331:AA332"/>
    <mergeCell ref="AB331:AB332"/>
    <mergeCell ref="AC331:AC332"/>
    <mergeCell ref="AD331:AD332"/>
    <mergeCell ref="A329:J329"/>
    <mergeCell ref="K329:T329"/>
    <mergeCell ref="U329:AD329"/>
    <mergeCell ref="A331:A332"/>
    <mergeCell ref="F331:F332"/>
    <mergeCell ref="G331:G332"/>
    <mergeCell ref="H331:H332"/>
    <mergeCell ref="I331:I332"/>
    <mergeCell ref="J331:J332"/>
    <mergeCell ref="K331:K332"/>
    <mergeCell ref="P331:P332"/>
    <mergeCell ref="Q331:Q332"/>
    <mergeCell ref="R331:R332"/>
    <mergeCell ref="S331:S332"/>
    <mergeCell ref="T331:T332"/>
    <mergeCell ref="U331:U332"/>
    <mergeCell ref="V34:AB36"/>
    <mergeCell ref="L55:S55"/>
    <mergeCell ref="B55:K55"/>
    <mergeCell ref="V48:AB50"/>
    <mergeCell ref="X55:Y55"/>
    <mergeCell ref="B39:I39"/>
    <mergeCell ref="J39:Q39"/>
    <mergeCell ref="K115:N115"/>
    <mergeCell ref="B272:I272"/>
    <mergeCell ref="J272:M272"/>
    <mergeCell ref="B187:I187"/>
    <mergeCell ref="J187:M187"/>
    <mergeCell ref="N187:W187"/>
    <mergeCell ref="B157:J157"/>
    <mergeCell ref="K157:N157"/>
    <mergeCell ref="O157:W157"/>
    <mergeCell ref="N173:W173"/>
    <mergeCell ref="J173:M173"/>
    <mergeCell ref="B173:I173"/>
    <mergeCell ref="N272:U272"/>
    <mergeCell ref="B258:I258"/>
    <mergeCell ref="J258:M258"/>
    <mergeCell ref="N258:U258"/>
    <mergeCell ref="B244:I244"/>
    <mergeCell ref="B115:J115"/>
    <mergeCell ref="O115:W115"/>
    <mergeCell ref="B100:I100"/>
    <mergeCell ref="J100:M100"/>
    <mergeCell ref="N100:U100"/>
    <mergeCell ref="B143:J143"/>
    <mergeCell ref="K143:N143"/>
    <mergeCell ref="O143:W143"/>
    <mergeCell ref="K129:N129"/>
    <mergeCell ref="O129:W129"/>
    <mergeCell ref="B129:J129"/>
    <mergeCell ref="F2:I2"/>
    <mergeCell ref="B9:I9"/>
    <mergeCell ref="J9:S9"/>
    <mergeCell ref="B25:I25"/>
    <mergeCell ref="J25:Q25"/>
    <mergeCell ref="J86:M86"/>
    <mergeCell ref="B86:I86"/>
    <mergeCell ref="N86:U86"/>
    <mergeCell ref="B70:K70"/>
    <mergeCell ref="L70:U70"/>
    <mergeCell ref="B286:I286"/>
    <mergeCell ref="J286:M286"/>
    <mergeCell ref="N286:U286"/>
    <mergeCell ref="N201:W201"/>
    <mergeCell ref="B215:I215"/>
    <mergeCell ref="J215:M215"/>
    <mergeCell ref="N215:W215"/>
    <mergeCell ref="J244:M244"/>
    <mergeCell ref="N244:U244"/>
    <mergeCell ref="B230:I230"/>
    <mergeCell ref="J230:M230"/>
    <mergeCell ref="N230:U230"/>
    <mergeCell ref="B201:I201"/>
    <mergeCell ref="J201:M201"/>
    <mergeCell ref="B300:I300"/>
    <mergeCell ref="J300:M300"/>
    <mergeCell ref="N300:U300"/>
    <mergeCell ref="K341:K343"/>
    <mergeCell ref="P341:P343"/>
    <mergeCell ref="Q341:Q343"/>
    <mergeCell ref="R341:R343"/>
    <mergeCell ref="S341:S343"/>
    <mergeCell ref="T341:T343"/>
    <mergeCell ref="K339:K340"/>
    <mergeCell ref="P339:P340"/>
    <mergeCell ref="Q339:Q340"/>
    <mergeCell ref="R339:R340"/>
    <mergeCell ref="U340:U342"/>
    <mergeCell ref="B314:I314"/>
    <mergeCell ref="J314:M314"/>
    <mergeCell ref="N314:U314"/>
    <mergeCell ref="H347:M347"/>
    <mergeCell ref="B347:G347"/>
    <mergeCell ref="N347:S347"/>
    <mergeCell ref="B399:G399"/>
    <mergeCell ref="H399:M399"/>
    <mergeCell ref="N399:S399"/>
    <mergeCell ref="B386:G386"/>
    <mergeCell ref="H386:M386"/>
    <mergeCell ref="N386:S386"/>
    <mergeCell ref="B360:G360"/>
    <mergeCell ref="H360:M360"/>
    <mergeCell ref="N360:S360"/>
    <mergeCell ref="B373:G373"/>
    <mergeCell ref="H373:M373"/>
    <mergeCell ref="N373:S373"/>
    <mergeCell ref="B425:G425"/>
    <mergeCell ref="H425:M425"/>
    <mergeCell ref="N425:S425"/>
    <mergeCell ref="B412:G412"/>
    <mergeCell ref="H412:M412"/>
    <mergeCell ref="N412:S412"/>
    <mergeCell ref="B607:G607"/>
    <mergeCell ref="H607:M607"/>
    <mergeCell ref="N607:S607"/>
    <mergeCell ref="B594:G594"/>
    <mergeCell ref="H594:M594"/>
    <mergeCell ref="N594:S594"/>
    <mergeCell ref="B581:G581"/>
    <mergeCell ref="H581:M581"/>
    <mergeCell ref="N581:S581"/>
    <mergeCell ref="B438:G438"/>
    <mergeCell ref="H438:M438"/>
    <mergeCell ref="N438:S438"/>
    <mergeCell ref="B477:G477"/>
    <mergeCell ref="H477:M477"/>
    <mergeCell ref="N477:S477"/>
    <mergeCell ref="B464:G464"/>
    <mergeCell ref="H464:M464"/>
    <mergeCell ref="N464:S46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2022-06-11T17:26:06Z</dcterms:modified>
</cp:coreProperties>
</file>