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2 F571\liquidador sem-55\"/>
    </mc:Choice>
  </mc:AlternateContent>
  <bookViews>
    <workbookView xWindow="0" yWindow="0" windowWidth="20490" windowHeight="7425" tabRatio="733" firstSheet="7" activeTab="12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62913"/>
</workbook>
</file>

<file path=xl/calcChain.xml><?xml version="1.0" encoding="utf-8"?>
<calcChain xmlns="http://schemas.openxmlformats.org/spreadsheetml/2006/main">
  <c r="M723" i="249" l="1"/>
  <c r="L723" i="249"/>
  <c r="E723" i="249"/>
  <c r="D723" i="249"/>
  <c r="B723" i="249"/>
  <c r="G723" i="251"/>
  <c r="F723" i="251"/>
  <c r="E723" i="251"/>
  <c r="D723" i="251"/>
  <c r="C723" i="251"/>
  <c r="B723" i="251"/>
  <c r="G719" i="251"/>
  <c r="F719" i="251"/>
  <c r="E719" i="251"/>
  <c r="D719" i="251"/>
  <c r="C719" i="251"/>
  <c r="B719" i="251"/>
  <c r="H719" i="251"/>
  <c r="J723" i="251"/>
  <c r="H721" i="251"/>
  <c r="V723" i="249"/>
  <c r="S723" i="249"/>
  <c r="R723" i="249"/>
  <c r="Q723" i="249"/>
  <c r="P723" i="249"/>
  <c r="O723" i="249"/>
  <c r="N723" i="249"/>
  <c r="K723" i="249"/>
  <c r="J723" i="249"/>
  <c r="I723" i="249"/>
  <c r="H723" i="249"/>
  <c r="G723" i="249"/>
  <c r="F723" i="249"/>
  <c r="C723" i="249"/>
  <c r="T721" i="249"/>
  <c r="V721" i="249" s="1"/>
  <c r="W721" i="249" s="1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B719" i="249"/>
  <c r="J710" i="251" l="1"/>
  <c r="G710" i="251"/>
  <c r="F710" i="251"/>
  <c r="E710" i="251"/>
  <c r="D710" i="251"/>
  <c r="C710" i="251"/>
  <c r="B710" i="251"/>
  <c r="H708" i="25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5" i="250"/>
  <c r="G645" i="250"/>
  <c r="F645" i="250"/>
  <c r="E645" i="250"/>
  <c r="D645" i="250"/>
  <c r="C645" i="250"/>
  <c r="B645" i="250"/>
  <c r="H643" i="250"/>
  <c r="J643" i="250" s="1"/>
  <c r="K643" i="250" s="1"/>
  <c r="H642" i="250"/>
  <c r="G642" i="250"/>
  <c r="F642" i="250"/>
  <c r="E642" i="250"/>
  <c r="D642" i="250"/>
  <c r="C642" i="250"/>
  <c r="B642" i="250"/>
  <c r="H641" i="250"/>
  <c r="G641" i="250"/>
  <c r="F641" i="250"/>
  <c r="E641" i="250"/>
  <c r="D641" i="250"/>
  <c r="C641" i="250"/>
  <c r="B641" i="250"/>
  <c r="V710" i="249"/>
  <c r="S710" i="249"/>
  <c r="R710" i="249"/>
  <c r="Q710" i="249"/>
  <c r="P710" i="249"/>
  <c r="O710" i="249"/>
  <c r="N710" i="249"/>
  <c r="M710" i="249"/>
  <c r="L710" i="249"/>
  <c r="K710" i="249"/>
  <c r="J710" i="249"/>
  <c r="I710" i="249"/>
  <c r="H710" i="249"/>
  <c r="G710" i="249"/>
  <c r="F710" i="249"/>
  <c r="E710" i="249"/>
  <c r="D710" i="249"/>
  <c r="C710" i="249"/>
  <c r="B710" i="249"/>
  <c r="T708" i="249"/>
  <c r="V708" i="249" s="1"/>
  <c r="W708" i="249" s="1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V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6" i="248"/>
  <c r="V646" i="248" s="1"/>
  <c r="W646" i="248" s="1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J721" i="251" l="1"/>
  <c r="K721" i="251" s="1"/>
  <c r="J697" i="251"/>
  <c r="G697" i="251"/>
  <c r="F697" i="251"/>
  <c r="E697" i="251"/>
  <c r="D697" i="251"/>
  <c r="C697" i="251"/>
  <c r="B697" i="251"/>
  <c r="H695" i="25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B697" i="249"/>
  <c r="T695" i="249"/>
  <c r="V695" i="249" s="1"/>
  <c r="W695" i="249" s="1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J708" i="251" l="1"/>
  <c r="K708" i="251" s="1"/>
  <c r="J684" i="251"/>
  <c r="G684" i="251"/>
  <c r="F684" i="251"/>
  <c r="E684" i="251"/>
  <c r="D684" i="251"/>
  <c r="C684" i="251"/>
  <c r="B684" i="251"/>
  <c r="H682" i="25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32" i="250"/>
  <c r="G632" i="250"/>
  <c r="F632" i="250"/>
  <c r="E632" i="250"/>
  <c r="D632" i="250"/>
  <c r="C632" i="250"/>
  <c r="B632" i="250"/>
  <c r="H630" i="250"/>
  <c r="J630" i="250" s="1"/>
  <c r="K630" i="250" s="1"/>
  <c r="H629" i="250"/>
  <c r="G629" i="250"/>
  <c r="F629" i="250"/>
  <c r="E629" i="250"/>
  <c r="D629" i="250"/>
  <c r="C629" i="250"/>
  <c r="B629" i="250"/>
  <c r="H628" i="250"/>
  <c r="G628" i="250"/>
  <c r="F628" i="250"/>
  <c r="E628" i="250"/>
  <c r="D628" i="250"/>
  <c r="C628" i="250"/>
  <c r="B628" i="250"/>
  <c r="V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T682" i="249"/>
  <c r="V682" i="249" s="1"/>
  <c r="W682" i="249" s="1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V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3" i="248"/>
  <c r="V633" i="248" s="1"/>
  <c r="W633" i="248" s="1"/>
  <c r="T632" i="248"/>
  <c r="S632" i="248"/>
  <c r="R632" i="248"/>
  <c r="Q632" i="248"/>
  <c r="P632" i="248"/>
  <c r="O632" i="248"/>
  <c r="N632" i="248"/>
  <c r="M632" i="248"/>
  <c r="L632" i="248"/>
  <c r="K632" i="248"/>
  <c r="J632" i="248"/>
  <c r="I632" i="248"/>
  <c r="H632" i="248"/>
  <c r="G632" i="248"/>
  <c r="F632" i="248"/>
  <c r="E632" i="248"/>
  <c r="D632" i="248"/>
  <c r="C632" i="248"/>
  <c r="B632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J695" i="251" l="1"/>
  <c r="K695" i="251" s="1"/>
  <c r="J671" i="25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1" i="249"/>
  <c r="S671" i="249"/>
  <c r="R671" i="249"/>
  <c r="Q671" i="249"/>
  <c r="P671" i="249"/>
  <c r="O671" i="249"/>
  <c r="N671" i="249"/>
  <c r="M671" i="249"/>
  <c r="L671" i="249"/>
  <c r="K671" i="249"/>
  <c r="J671" i="249"/>
  <c r="I671" i="249"/>
  <c r="H671" i="249"/>
  <c r="G671" i="249"/>
  <c r="F671" i="249"/>
  <c r="E671" i="249"/>
  <c r="D671" i="249"/>
  <c r="C671" i="249"/>
  <c r="B671" i="249"/>
  <c r="T669" i="249"/>
  <c r="V669" i="249" s="1"/>
  <c r="W669" i="249" s="1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J682" i="251" l="1"/>
  <c r="K682" i="251" s="1"/>
  <c r="V632" i="249"/>
  <c r="J658" i="251" l="1"/>
  <c r="G658" i="251"/>
  <c r="F658" i="251"/>
  <c r="E658" i="251"/>
  <c r="D658" i="251"/>
  <c r="C658" i="251"/>
  <c r="B658" i="251"/>
  <c r="H656" i="251"/>
  <c r="J669" i="251" s="1"/>
  <c r="K669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AB615" i="248"/>
  <c r="AA615" i="248"/>
  <c r="Z615" i="248"/>
  <c r="Y615" i="248"/>
  <c r="V656" i="249" l="1"/>
  <c r="W656" i="249" s="1"/>
  <c r="J645" i="25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J656" i="251" l="1"/>
  <c r="K656" i="251" s="1"/>
  <c r="J632" i="251"/>
  <c r="G632" i="251"/>
  <c r="F632" i="251"/>
  <c r="E632" i="251"/>
  <c r="D632" i="251"/>
  <c r="C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6" i="250"/>
  <c r="G606" i="250"/>
  <c r="F606" i="250"/>
  <c r="E606" i="250"/>
  <c r="D606" i="250"/>
  <c r="C606" i="250"/>
  <c r="B606" i="250"/>
  <c r="H604" i="250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AB602" i="248"/>
  <c r="AA602" i="248"/>
  <c r="Z602" i="248"/>
  <c r="Y602" i="248"/>
  <c r="V643" i="249" l="1"/>
  <c r="W643" i="249" s="1"/>
  <c r="J617" i="250"/>
  <c r="K617" i="250" s="1"/>
  <c r="V620" i="248"/>
  <c r="W620" i="248" s="1"/>
  <c r="T617" i="249"/>
  <c r="V630" i="249" s="1"/>
  <c r="W630" i="249" s="1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3" i="250"/>
  <c r="G593" i="250"/>
  <c r="F593" i="250"/>
  <c r="E593" i="250"/>
  <c r="D593" i="250"/>
  <c r="C593" i="250"/>
  <c r="B593" i="250"/>
  <c r="H591" i="250"/>
  <c r="J604" i="250" s="1"/>
  <c r="K604" i="250" s="1"/>
  <c r="H590" i="250"/>
  <c r="G590" i="250"/>
  <c r="F590" i="250"/>
  <c r="E590" i="250"/>
  <c r="D590" i="250"/>
  <c r="C590" i="250"/>
  <c r="B590" i="250"/>
  <c r="H589" i="250"/>
  <c r="G589" i="250"/>
  <c r="F589" i="250"/>
  <c r="E589" i="250"/>
  <c r="D589" i="250"/>
  <c r="C589" i="250"/>
  <c r="B589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AB589" i="248"/>
  <c r="AA589" i="248"/>
  <c r="Z589" i="248"/>
  <c r="Y589" i="248"/>
  <c r="V617" i="249" l="1"/>
  <c r="W617" i="249" s="1"/>
  <c r="J617" i="251"/>
  <c r="K617" i="251" s="1"/>
  <c r="J593" i="251"/>
  <c r="G593" i="251"/>
  <c r="F593" i="251"/>
  <c r="E593" i="251"/>
  <c r="D593" i="251"/>
  <c r="C593" i="251"/>
  <c r="B593" i="251"/>
  <c r="H591" i="251"/>
  <c r="J604" i="251" s="1"/>
  <c r="K604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V604" i="249" l="1"/>
  <c r="W604" i="249" s="1"/>
  <c r="J580" i="251"/>
  <c r="G580" i="251"/>
  <c r="F580" i="251"/>
  <c r="E580" i="251"/>
  <c r="D580" i="251"/>
  <c r="C580" i="251"/>
  <c r="B580" i="25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0" i="250"/>
  <c r="G580" i="250"/>
  <c r="F580" i="250"/>
  <c r="E580" i="250"/>
  <c r="D580" i="250"/>
  <c r="C580" i="250"/>
  <c r="B580" i="250"/>
  <c r="H578" i="250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AB576" i="248"/>
  <c r="AA576" i="248"/>
  <c r="Z576" i="248"/>
  <c r="Y576" i="248"/>
  <c r="V594" i="248" l="1"/>
  <c r="W594" i="248" s="1"/>
  <c r="J591" i="250"/>
  <c r="K591" i="250" s="1"/>
  <c r="V591" i="249"/>
  <c r="W591" i="249" s="1"/>
  <c r="AB563" i="248"/>
  <c r="AA563" i="248"/>
  <c r="Z563" i="248"/>
  <c r="Y563" i="248"/>
  <c r="AB550" i="248"/>
  <c r="AA550" i="248"/>
  <c r="Z550" i="248"/>
  <c r="Y550" i="248"/>
  <c r="J567" i="251" l="1"/>
  <c r="G567" i="251"/>
  <c r="F567" i="251"/>
  <c r="E567" i="251"/>
  <c r="D567" i="251"/>
  <c r="C567" i="251"/>
  <c r="B567" i="251"/>
  <c r="H565" i="251"/>
  <c r="J578" i="251" s="1"/>
  <c r="K578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V578" i="249" s="1"/>
  <c r="W578" i="249" s="1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J554" i="251" l="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7" i="250"/>
  <c r="G567" i="250"/>
  <c r="F567" i="250"/>
  <c r="E567" i="250"/>
  <c r="D567" i="250"/>
  <c r="C567" i="250"/>
  <c r="B567" i="250"/>
  <c r="H565" i="250"/>
  <c r="J578" i="250" s="1"/>
  <c r="K578" i="250" s="1"/>
  <c r="H564" i="250"/>
  <c r="G564" i="250"/>
  <c r="F564" i="250"/>
  <c r="E564" i="250"/>
  <c r="D564" i="250"/>
  <c r="C564" i="250"/>
  <c r="B564" i="250"/>
  <c r="H563" i="250"/>
  <c r="G563" i="250"/>
  <c r="F563" i="250"/>
  <c r="E563" i="250"/>
  <c r="D563" i="250"/>
  <c r="C563" i="250"/>
  <c r="B563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V581" i="248" s="1"/>
  <c r="W581" i="248" s="1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65" i="249" l="1"/>
  <c r="W565" i="249" s="1"/>
  <c r="J565" i="251"/>
  <c r="K565" i="251" s="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41" i="251"/>
  <c r="G541" i="251"/>
  <c r="F541" i="251"/>
  <c r="E541" i="251"/>
  <c r="D541" i="251"/>
  <c r="C541" i="251"/>
  <c r="B541" i="251"/>
  <c r="H539" i="25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52" i="251" l="1"/>
  <c r="K552" i="251" s="1"/>
  <c r="J528" i="25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4" i="250"/>
  <c r="G554" i="250"/>
  <c r="F554" i="250"/>
  <c r="E554" i="250"/>
  <c r="D554" i="250"/>
  <c r="C554" i="250"/>
  <c r="B554" i="250"/>
  <c r="H552" i="250"/>
  <c r="H551" i="250"/>
  <c r="G551" i="250"/>
  <c r="F551" i="250"/>
  <c r="E551" i="250"/>
  <c r="D551" i="250"/>
  <c r="C551" i="250"/>
  <c r="B551" i="250"/>
  <c r="H550" i="250"/>
  <c r="G550" i="250"/>
  <c r="F550" i="250"/>
  <c r="E550" i="250"/>
  <c r="D550" i="250"/>
  <c r="C550" i="250"/>
  <c r="B550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553" i="248"/>
  <c r="S553" i="248"/>
  <c r="R553" i="248"/>
  <c r="Q553" i="248"/>
  <c r="P553" i="248"/>
  <c r="O553" i="248"/>
  <c r="N553" i="248"/>
  <c r="M553" i="248"/>
  <c r="L553" i="248"/>
  <c r="K553" i="248"/>
  <c r="J553" i="248"/>
  <c r="I553" i="248"/>
  <c r="H553" i="248"/>
  <c r="G553" i="248"/>
  <c r="F553" i="248"/>
  <c r="E553" i="248"/>
  <c r="D553" i="248"/>
  <c r="C553" i="248"/>
  <c r="B553" i="248"/>
  <c r="V568" i="248" l="1"/>
  <c r="W568" i="248" s="1"/>
  <c r="J565" i="250"/>
  <c r="K565" i="250" s="1"/>
  <c r="J541" i="250"/>
  <c r="AB537" i="248" l="1"/>
  <c r="AA537" i="248"/>
  <c r="Z537" i="248"/>
  <c r="Y537" i="248"/>
  <c r="AB524" i="248"/>
  <c r="AA524" i="248"/>
  <c r="Z524" i="248"/>
  <c r="Y524" i="248"/>
  <c r="AB511" i="248"/>
  <c r="AA511" i="248"/>
  <c r="Z511" i="248"/>
  <c r="Y511" i="248"/>
  <c r="AB498" i="248"/>
  <c r="AA498" i="248"/>
  <c r="Z498" i="248"/>
  <c r="Y498" i="248"/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541" i="250"/>
  <c r="F541" i="250"/>
  <c r="E541" i="250"/>
  <c r="D541" i="250"/>
  <c r="C541" i="250"/>
  <c r="B541" i="250"/>
  <c r="H539" i="250"/>
  <c r="H538" i="250"/>
  <c r="G538" i="250"/>
  <c r="F538" i="250"/>
  <c r="E538" i="250"/>
  <c r="D538" i="250"/>
  <c r="C538" i="250"/>
  <c r="B538" i="250"/>
  <c r="H537" i="250"/>
  <c r="G537" i="250"/>
  <c r="F537" i="250"/>
  <c r="E537" i="250"/>
  <c r="D537" i="250"/>
  <c r="C537" i="250"/>
  <c r="B537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V526" i="249" l="1"/>
  <c r="W526" i="249" s="1"/>
  <c r="J552" i="250"/>
  <c r="K552" i="250" s="1"/>
  <c r="V555" i="248"/>
  <c r="W555" i="248" s="1"/>
  <c r="J526" i="251"/>
  <c r="K526" i="251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8" i="250"/>
  <c r="G528" i="250"/>
  <c r="F528" i="250"/>
  <c r="E528" i="250"/>
  <c r="D528" i="250"/>
  <c r="C528" i="250"/>
  <c r="B528" i="250"/>
  <c r="H526" i="250"/>
  <c r="J539" i="250" s="1"/>
  <c r="K539" i="250" s="1"/>
  <c r="H525" i="250"/>
  <c r="G525" i="250"/>
  <c r="F525" i="250"/>
  <c r="E525" i="250"/>
  <c r="D525" i="250"/>
  <c r="C525" i="250"/>
  <c r="B525" i="250"/>
  <c r="H524" i="250"/>
  <c r="G524" i="250"/>
  <c r="F524" i="250"/>
  <c r="E524" i="250"/>
  <c r="D524" i="250"/>
  <c r="C524" i="250"/>
  <c r="B524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V542" i="248" s="1"/>
  <c r="W542" i="248" s="1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13" i="249" l="1"/>
  <c r="W513" i="249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5" i="250"/>
  <c r="G515" i="250"/>
  <c r="F515" i="250"/>
  <c r="E515" i="250"/>
  <c r="D515" i="250"/>
  <c r="C515" i="250"/>
  <c r="B515" i="250"/>
  <c r="H513" i="250"/>
  <c r="H512" i="250"/>
  <c r="G512" i="250"/>
  <c r="F512" i="250"/>
  <c r="E512" i="250"/>
  <c r="D512" i="250"/>
  <c r="C512" i="250"/>
  <c r="B512" i="250"/>
  <c r="H511" i="250"/>
  <c r="G511" i="250"/>
  <c r="F511" i="250"/>
  <c r="E511" i="250"/>
  <c r="D511" i="250"/>
  <c r="C511" i="250"/>
  <c r="B511" i="250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29" i="248" s="1"/>
  <c r="W529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00" i="249" l="1"/>
  <c r="W500" i="249" s="1"/>
  <c r="J526" i="250"/>
  <c r="K526" i="250" s="1"/>
  <c r="J476" i="25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J513" i="250" s="1"/>
  <c r="K513" i="250" s="1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V516" i="248" s="1"/>
  <c r="W516" i="248" s="1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74" i="251" l="1"/>
  <c r="K474" i="251" s="1"/>
  <c r="J500" i="250"/>
  <c r="K500" i="250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61" i="249" s="1"/>
  <c r="W461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90" i="248" s="1"/>
  <c r="W490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61" i="251" l="1"/>
  <c r="K461" i="251" s="1"/>
  <c r="J487" i="250"/>
  <c r="K487" i="250" s="1"/>
  <c r="J437" i="25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J474" i="250" s="1"/>
  <c r="K474" i="250" s="1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V448" i="249" s="1"/>
  <c r="W448" i="249" s="1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V477" i="248" s="1"/>
  <c r="W477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J461" i="250" s="1"/>
  <c r="K461" i="250" s="1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48" i="250" l="1"/>
  <c r="K448" i="250" s="1"/>
  <c r="J422" i="251"/>
  <c r="K422" i="251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J435" i="250" s="1"/>
  <c r="K435" i="250" s="1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82" i="251" l="1"/>
  <c r="J82" i="251" s="1"/>
  <c r="AC106" i="248"/>
  <c r="AD106" i="248" s="1"/>
  <c r="I235" i="248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<sst xmlns="http://schemas.openxmlformats.org/spreadsheetml/2006/main" count="4135" uniqueCount="250">
  <si>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</si>
  <si>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</si>
  <si>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</si>
  <si>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</si>
  <si>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</si>
  <si>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</si>
  <si>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</si>
  <si>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</si>
  <si>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</si>
  <si>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</si>
  <si>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</si>
  <si>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</si>
  <si>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</si>
  <si>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</si>
  <si>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</si>
  <si>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</si>
  <si>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</si>
  <si>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</si>
  <si>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</si>
  <si>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</si>
  <si>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</si>
  <si>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</si>
  <si>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</si>
  <si>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</si>
  <si>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</si>
  <si>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</si>
  <si>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</si>
  <si>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</si>
  <si>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</si>
  <si>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</si>
  <si>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</si>
  <si>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</si>
  <si>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</si>
  <si>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</si>
  <si>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</si>
  <si>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</si>
  <si>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</si>
  <si>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</si>
  <si>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</si>
  <si>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</si>
  <si>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</si>
  <si>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</si>
  <si>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</si>
  <si>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</si>
  <si>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</si>
  <si>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</si>
  <si>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</si>
  <si>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</si>
  <si>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</si>
  <si>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</si>
  <si>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</si>
  <si>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</si>
  <si>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</si>
  <si>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</si>
  <si>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</si>
  <si>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</si>
  <si>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</si>
  <si>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</si>
  <si>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</si>
  <si>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</si>
  <si>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</si>
  <si>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</si>
  <si>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</si>
  <si>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</si>
  <si>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</si>
  <si>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</si>
  <si>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</si>
  <si>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</si>
  <si>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</si>
  <si>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</si>
  <si>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</si>
  <si>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</si>
  <si>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</si>
  <si>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</si>
  <si>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</si>
  <si>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</si>
  <si>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</si>
  <si>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</si>
  <si>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</si>
  <si>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</si>
  <si>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</si>
  <si>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</si>
  <si>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</si>
  <si>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</si>
  <si>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</si>
  <si>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</si>
  <si>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</si>
  <si>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</si>
  <si>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</si>
  <si>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</si>
  <si>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</si>
  <si>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</si>
  <si>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</si>
  <si>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</si>
  <si>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</si>
  <si>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</si>
  <si>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</si>
  <si>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</si>
  <si>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</si>
  <si>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</si>
  <si>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</si>
  <si>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</si>
  <si>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</si>
  <si>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</si>
  <si>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</si>
  <si>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</si>
  <si>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</si>
  <si>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</si>
  <si>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</si>
  <si>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</si>
  <si>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</si>
  <si>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</si>
  <si>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</si>
  <si>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</si>
  <si>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</si>
  <si>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</si>
  <si>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</si>
  <si>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</si>
  <si>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</si>
  <si>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</si>
  <si>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</si>
  <si>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</si>
  <si>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</si>
  <si>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</si>
  <si>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</si>
  <si>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</si>
  <si>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</si>
  <si>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</si>
  <si>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</si>
  <si>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</si>
  <si>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</si>
  <si>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</si>
  <si>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</si>
  <si>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</si>
  <si>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</si>
  <si>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</si>
  <si>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</si>
  <si>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</si>
  <si>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</si>
  <si>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</si>
  <si>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</si>
  <si>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</si>
  <si>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</si>
  <si>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</si>
  <si>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</si>
  <si>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</si>
  <si>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</si>
  <si>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</si>
  <si>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</si>
  <si>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</si>
  <si>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</si>
  <si>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</si>
  <si>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</si>
  <si>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</si>
  <si>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</si>
  <si>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</si>
  <si>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</si>
  <si>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</si>
  <si>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</si>
  <si>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</si>
  <si>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</si>
  <si>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</si>
  <si>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</si>
  <si>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</si>
  <si>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</si>
  <si>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</si>
  <si>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</si>
  <si>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</si>
  <si>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</si>
  <si>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</si>
  <si>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</si>
  <si>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</si>
  <si>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</si>
  <si>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</si>
  <si>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</si>
  <si>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</si>
  <si>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</si>
  <si>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</si>
  <si>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</si>
  <si>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</si>
  <si>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</si>
  <si>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</si>
  <si>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</si>
  <si>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</si>
  <si>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</si>
  <si>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</si>
  <si>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</si>
  <si>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</si>
  <si>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</si>
  <si>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</si>
  <si>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</si>
  <si>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</si>
  <si>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</si>
  <si>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</si>
  <si>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</si>
  <si>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</si>
  <si>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</si>
  <si>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</si>
  <si>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</si>
  <si>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</si>
  <si>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</si>
  <si>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</si>
  <si>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</si>
  <si>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</si>
  <si>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</si>
  <si>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</si>
  <si>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</si>
  <si>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</si>
  <si>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</si>
  <si>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</si>
  <si>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</si>
  <si>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</si>
  <si>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</si>
  <si>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</si>
  <si>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</si>
  <si>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</si>
  <si>
    <t>Semana 37</t>
  </si>
  <si>
    <t>Se venden descartes</t>
  </si>
  <si>
    <t>Se realiza manejo de reubicacion de aves</t>
  </si>
  <si>
    <t xml:space="preserve">Ya habian salido del sistema, per del excel no porque teniamos que alimentarlos con las aves que quedaban buenas </t>
  </si>
  <si>
    <t>Semana 38</t>
  </si>
  <si>
    <t>Semana 39</t>
  </si>
  <si>
    <t>S36</t>
  </si>
  <si>
    <t>S37</t>
  </si>
  <si>
    <t>S38</t>
  </si>
  <si>
    <t>S39</t>
  </si>
  <si>
    <t>Semana 40</t>
  </si>
  <si>
    <t>Semana 41</t>
  </si>
  <si>
    <t>Semana 42</t>
  </si>
  <si>
    <t>Semana 43</t>
  </si>
  <si>
    <t>S40</t>
  </si>
  <si>
    <t>S41</t>
  </si>
  <si>
    <t>S42</t>
  </si>
  <si>
    <t>S43</t>
  </si>
  <si>
    <t>S44</t>
  </si>
  <si>
    <t>S45</t>
  </si>
  <si>
    <t>Semana 44</t>
  </si>
  <si>
    <t>Semana 45</t>
  </si>
  <si>
    <t>Jueves y viernes realizaremos manejo de machos a este modulo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</si>
  <si>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</si>
  <si>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</si>
  <si>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</si>
  <si>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</si>
  <si>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</si>
  <si>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</si>
  <si>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</si>
  <si>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</si>
  <si>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</si>
  <si>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Para el dia martes  tenemos programados los manejos de machos en esta cepa</t>
  </si>
  <si>
    <t>Semana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</si>
</sst>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  <font>
      <sz val="10"/>
      <color theme="0" tint="-0.1499984740745262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718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71" xfId="0" applyFont="1" applyFill="1" applyBorder="1" applyAlignment="1">
      <alignment vertical="center"/>
    </xf>
    <xf numFmtId="1" fontId="15" fillId="0" borderId="63" xfId="10" applyNumberFormat="1" applyFont="1" applyFill="1" applyBorder="1" applyAlignment="1">
      <alignment horizontal="center" vertical="center"/>
    </xf>
    <xf numFmtId="2" fontId="4" fillId="3" borderId="63" xfId="10" applyNumberFormat="1" applyFont="1" applyFill="1" applyBorder="1" applyAlignment="1">
      <alignment horizontal="center" vertical="center"/>
    </xf>
    <xf numFmtId="2" fontId="22" fillId="0" borderId="63" xfId="10" applyNumberFormat="1" applyFont="1" applyFill="1" applyBorder="1" applyAlignment="1">
      <alignment horizontal="center" vertical="center"/>
    </xf>
    <xf numFmtId="10" fontId="4" fillId="0" borderId="63" xfId="3" applyNumberFormat="1" applyFont="1" applyFill="1" applyBorder="1" applyAlignment="1">
      <alignment horizontal="center" vertical="center"/>
    </xf>
    <xf numFmtId="2" fontId="4" fillId="3" borderId="63" xfId="3" applyNumberFormat="1" applyFont="1" applyFill="1" applyBorder="1" applyAlignment="1">
      <alignment horizontal="center" vertical="center"/>
    </xf>
    <xf numFmtId="164" fontId="4" fillId="0" borderId="72" xfId="0" applyNumberFormat="1" applyFont="1" applyFill="1" applyBorder="1" applyAlignment="1">
      <alignment horizontal="center" vertical="center"/>
    </xf>
    <xf numFmtId="1" fontId="4" fillId="0" borderId="71" xfId="0" applyNumberFormat="1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4" fillId="0" borderId="53" xfId="0" applyFont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34" fillId="0" borderId="7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</cellXfs>
  <cellStyles count="49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Hoja1!$C$5:$C$25</c:f>
              <c:numCache>
                <c:formatCode>0</c:formatCode>
                <c:ptCount val="21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  <c:pt idx="11">
                  <c:v>4651.0761446886445</c:v>
                </c:pt>
                <c:pt idx="12">
                  <c:v>4643.3919999999998</c:v>
                </c:pt>
                <c:pt idx="13">
                  <c:v>4676.7512579899358</c:v>
                </c:pt>
                <c:pt idx="14">
                  <c:v>4650.0140000000001</c:v>
                </c:pt>
                <c:pt idx="15">
                  <c:v>4629.2996084075676</c:v>
                </c:pt>
                <c:pt idx="16">
                  <c:v>4629.2996084075676</c:v>
                </c:pt>
                <c:pt idx="17">
                  <c:v>4742.5217980849557</c:v>
                </c:pt>
                <c:pt idx="18">
                  <c:v>4742.5217980849557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Hoja1!$D$5:$D$25</c:f>
              <c:numCache>
                <c:formatCode>0</c:formatCode>
                <c:ptCount val="21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  <c:pt idx="11">
                  <c:v>4566.6229437229431</c:v>
                </c:pt>
                <c:pt idx="12">
                  <c:v>4621.0320000000011</c:v>
                </c:pt>
                <c:pt idx="13">
                  <c:v>4619.0944444444449</c:v>
                </c:pt>
                <c:pt idx="14">
                  <c:v>4683.348</c:v>
                </c:pt>
                <c:pt idx="15">
                  <c:v>4618.4725688263561</c:v>
                </c:pt>
                <c:pt idx="16">
                  <c:v>4618.4725688263561</c:v>
                </c:pt>
                <c:pt idx="17">
                  <c:v>4709.5606271776996</c:v>
                </c:pt>
                <c:pt idx="18">
                  <c:v>4709.5606271776996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Hoja1!$E$5:$E$25</c:f>
              <c:numCache>
                <c:formatCode>0</c:formatCode>
                <c:ptCount val="21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  <c:pt idx="11">
                  <c:v>4512.8457918050935</c:v>
                </c:pt>
                <c:pt idx="12">
                  <c:v>4560.7375000000002</c:v>
                </c:pt>
                <c:pt idx="13">
                  <c:v>4564.1804034036104</c:v>
                </c:pt>
                <c:pt idx="14">
                  <c:v>4620.76</c:v>
                </c:pt>
                <c:pt idx="15">
                  <c:v>4602.188273132113</c:v>
                </c:pt>
                <c:pt idx="16">
                  <c:v>4602.188273132113</c:v>
                </c:pt>
                <c:pt idx="17">
                  <c:v>4688.4417775207257</c:v>
                </c:pt>
                <c:pt idx="18">
                  <c:v>4688.4417775207257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Hoja1!$F$5:$F$25</c:f>
              <c:numCache>
                <c:formatCode>0</c:formatCode>
                <c:ptCount val="21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  <c:pt idx="11">
                  <c:v>4476.4882677708765</c:v>
                </c:pt>
                <c:pt idx="12">
                  <c:v>4624.58</c:v>
                </c:pt>
                <c:pt idx="13">
                  <c:v>4618.0951655052268</c:v>
                </c:pt>
                <c:pt idx="14">
                  <c:v>4541.2725</c:v>
                </c:pt>
                <c:pt idx="15">
                  <c:v>4565.7120628886623</c:v>
                </c:pt>
                <c:pt idx="16">
                  <c:v>4565.7120628886623</c:v>
                </c:pt>
                <c:pt idx="17">
                  <c:v>4710.7539682539682</c:v>
                </c:pt>
                <c:pt idx="18">
                  <c:v>4710.7539682539682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48" t="s">
        <v>18</v>
      </c>
      <c r="C4" s="649"/>
      <c r="D4" s="649"/>
      <c r="E4" s="649"/>
      <c r="F4" s="649"/>
      <c r="G4" s="649"/>
      <c r="H4" s="649"/>
      <c r="I4" s="649"/>
      <c r="J4" s="650"/>
      <c r="K4" s="648" t="s">
        <v>21</v>
      </c>
      <c r="L4" s="649"/>
      <c r="M4" s="649"/>
      <c r="N4" s="649"/>
      <c r="O4" s="649"/>
      <c r="P4" s="649"/>
      <c r="Q4" s="649"/>
      <c r="R4" s="649"/>
      <c r="S4" s="649"/>
      <c r="T4" s="649"/>
      <c r="U4" s="649"/>
      <c r="V4" s="649"/>
      <c r="W4" s="650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48" t="s">
        <v>22</v>
      </c>
      <c r="C17" s="649"/>
      <c r="D17" s="649"/>
      <c r="E17" s="649"/>
      <c r="F17" s="650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723"/>
  <sheetViews>
    <sheetView showGridLines="0" topLeftCell="A694" zoomScale="75" zoomScaleNormal="75" workbookViewId="0">
      <selection activeCell="T715" sqref="T715:T717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53" t="s">
        <v>52</v>
      </c>
      <c r="C9" s="654"/>
      <c r="D9" s="654"/>
      <c r="E9" s="654"/>
      <c r="F9" s="655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53" t="s">
        <v>52</v>
      </c>
      <c r="C22" s="654"/>
      <c r="D22" s="654"/>
      <c r="E22" s="654"/>
      <c r="F22" s="655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53" t="s">
        <v>52</v>
      </c>
      <c r="C35" s="654"/>
      <c r="D35" s="654"/>
      <c r="E35" s="654"/>
      <c r="F35" s="655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53" t="s">
        <v>52</v>
      </c>
      <c r="C48" s="654"/>
      <c r="D48" s="654"/>
      <c r="E48" s="654"/>
      <c r="F48" s="655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53" t="s">
        <v>52</v>
      </c>
      <c r="C61" s="654"/>
      <c r="D61" s="654"/>
      <c r="E61" s="654"/>
      <c r="F61" s="655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53" t="s">
        <v>52</v>
      </c>
      <c r="C74" s="654"/>
      <c r="D74" s="654"/>
      <c r="E74" s="654"/>
      <c r="F74" s="655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53" t="s">
        <v>52</v>
      </c>
      <c r="C87" s="654"/>
      <c r="D87" s="654"/>
      <c r="E87" s="654"/>
      <c r="F87" s="655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53" t="s">
        <v>52</v>
      </c>
      <c r="C100" s="654"/>
      <c r="D100" s="654"/>
      <c r="E100" s="654"/>
      <c r="F100" s="655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53" t="s">
        <v>52</v>
      </c>
      <c r="C113" s="654"/>
      <c r="D113" s="654"/>
      <c r="E113" s="654"/>
      <c r="F113" s="655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53" t="s">
        <v>52</v>
      </c>
      <c r="C126" s="654"/>
      <c r="D126" s="654"/>
      <c r="E126" s="654"/>
      <c r="F126" s="655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53" t="s">
        <v>52</v>
      </c>
      <c r="C139" s="654"/>
      <c r="D139" s="654"/>
      <c r="E139" s="654"/>
      <c r="F139" s="655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53" t="s">
        <v>52</v>
      </c>
      <c r="C152" s="654"/>
      <c r="D152" s="654"/>
      <c r="E152" s="654"/>
      <c r="F152" s="655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53" t="s">
        <v>52</v>
      </c>
      <c r="C165" s="654"/>
      <c r="D165" s="654"/>
      <c r="E165" s="654"/>
      <c r="F165" s="655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53" t="s">
        <v>52</v>
      </c>
      <c r="C178" s="654"/>
      <c r="D178" s="654"/>
      <c r="E178" s="654"/>
      <c r="F178" s="655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53" t="s">
        <v>52</v>
      </c>
      <c r="C191" s="654"/>
      <c r="D191" s="654"/>
      <c r="E191" s="654"/>
      <c r="F191" s="655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53" t="s">
        <v>52</v>
      </c>
      <c r="C204" s="654"/>
      <c r="D204" s="654"/>
      <c r="E204" s="654"/>
      <c r="F204" s="655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53" t="s">
        <v>52</v>
      </c>
      <c r="C217" s="654"/>
      <c r="D217" s="654"/>
      <c r="E217" s="654"/>
      <c r="F217" s="655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53" t="s">
        <v>52</v>
      </c>
      <c r="C230" s="654"/>
      <c r="D230" s="654"/>
      <c r="E230" s="654"/>
      <c r="F230" s="655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53" t="s">
        <v>52</v>
      </c>
      <c r="C243" s="654"/>
      <c r="D243" s="654"/>
      <c r="E243" s="654"/>
      <c r="F243" s="655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53" t="s">
        <v>52</v>
      </c>
      <c r="C256" s="654"/>
      <c r="D256" s="654"/>
      <c r="E256" s="654"/>
      <c r="F256" s="655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53" t="s">
        <v>52</v>
      </c>
      <c r="C269" s="654"/>
      <c r="D269" s="654"/>
      <c r="E269" s="654"/>
      <c r="F269" s="655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53" t="s">
        <v>52</v>
      </c>
      <c r="C282" s="654"/>
      <c r="D282" s="654"/>
      <c r="E282" s="654"/>
      <c r="F282" s="655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53" t="s">
        <v>52</v>
      </c>
      <c r="C296" s="654"/>
      <c r="D296" s="654"/>
      <c r="E296" s="654"/>
      <c r="F296" s="655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53" t="s">
        <v>52</v>
      </c>
      <c r="C310" s="654"/>
      <c r="D310" s="654"/>
      <c r="E310" s="654"/>
      <c r="F310" s="655"/>
      <c r="G310" s="653" t="s">
        <v>64</v>
      </c>
      <c r="H310" s="654"/>
      <c r="I310" s="654"/>
      <c r="J310" s="654"/>
      <c r="K310" s="655"/>
      <c r="L310" s="653" t="s">
        <v>62</v>
      </c>
      <c r="M310" s="654"/>
      <c r="N310" s="654"/>
      <c r="O310" s="655"/>
      <c r="P310" s="653" t="s">
        <v>63</v>
      </c>
      <c r="Q310" s="654"/>
      <c r="R310" s="654"/>
      <c r="S310" s="655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53" t="s">
        <v>52</v>
      </c>
      <c r="C323" s="654"/>
      <c r="D323" s="654"/>
      <c r="E323" s="654"/>
      <c r="F323" s="655"/>
      <c r="G323" s="653" t="s">
        <v>64</v>
      </c>
      <c r="H323" s="654"/>
      <c r="I323" s="654"/>
      <c r="J323" s="654"/>
      <c r="K323" s="655"/>
      <c r="L323" s="653" t="s">
        <v>62</v>
      </c>
      <c r="M323" s="654"/>
      <c r="N323" s="654"/>
      <c r="O323" s="655"/>
      <c r="P323" s="653" t="s">
        <v>63</v>
      </c>
      <c r="Q323" s="654"/>
      <c r="R323" s="654"/>
      <c r="S323" s="655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53" t="s">
        <v>52</v>
      </c>
      <c r="C336" s="654"/>
      <c r="D336" s="654"/>
      <c r="E336" s="654"/>
      <c r="F336" s="655"/>
      <c r="G336" s="653" t="s">
        <v>64</v>
      </c>
      <c r="H336" s="654"/>
      <c r="I336" s="654"/>
      <c r="J336" s="654"/>
      <c r="K336" s="655"/>
      <c r="L336" s="653" t="s">
        <v>62</v>
      </c>
      <c r="M336" s="654"/>
      <c r="N336" s="654"/>
      <c r="O336" s="655"/>
      <c r="P336" s="653" t="s">
        <v>63</v>
      </c>
      <c r="Q336" s="654"/>
      <c r="R336" s="654"/>
      <c r="S336" s="655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53" t="s">
        <v>52</v>
      </c>
      <c r="C349" s="654"/>
      <c r="D349" s="654"/>
      <c r="E349" s="654"/>
      <c r="F349" s="655"/>
      <c r="G349" s="653" t="s">
        <v>64</v>
      </c>
      <c r="H349" s="654"/>
      <c r="I349" s="654"/>
      <c r="J349" s="654"/>
      <c r="K349" s="655"/>
      <c r="L349" s="653" t="s">
        <v>62</v>
      </c>
      <c r="M349" s="654"/>
      <c r="N349" s="654"/>
      <c r="O349" s="655"/>
      <c r="P349" s="653" t="s">
        <v>63</v>
      </c>
      <c r="Q349" s="654"/>
      <c r="R349" s="654"/>
      <c r="S349" s="655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53" t="s">
        <v>52</v>
      </c>
      <c r="C362" s="654"/>
      <c r="D362" s="654"/>
      <c r="E362" s="654"/>
      <c r="F362" s="655"/>
      <c r="G362" s="653" t="s">
        <v>64</v>
      </c>
      <c r="H362" s="654"/>
      <c r="I362" s="654"/>
      <c r="J362" s="654"/>
      <c r="K362" s="655"/>
      <c r="L362" s="653" t="s">
        <v>62</v>
      </c>
      <c r="M362" s="654"/>
      <c r="N362" s="654"/>
      <c r="O362" s="655"/>
      <c r="P362" s="653" t="s">
        <v>63</v>
      </c>
      <c r="Q362" s="654"/>
      <c r="R362" s="654"/>
      <c r="S362" s="655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53" t="s">
        <v>52</v>
      </c>
      <c r="C375" s="654"/>
      <c r="D375" s="654"/>
      <c r="E375" s="654"/>
      <c r="F375" s="655"/>
      <c r="G375" s="653" t="s">
        <v>64</v>
      </c>
      <c r="H375" s="654"/>
      <c r="I375" s="654"/>
      <c r="J375" s="654"/>
      <c r="K375" s="655"/>
      <c r="L375" s="653" t="s">
        <v>62</v>
      </c>
      <c r="M375" s="654"/>
      <c r="N375" s="654"/>
      <c r="O375" s="655"/>
      <c r="P375" s="653" t="s">
        <v>63</v>
      </c>
      <c r="Q375" s="654"/>
      <c r="R375" s="654"/>
      <c r="S375" s="655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53" t="s">
        <v>52</v>
      </c>
      <c r="C388" s="654"/>
      <c r="D388" s="654"/>
      <c r="E388" s="654"/>
      <c r="F388" s="655"/>
      <c r="G388" s="653" t="s">
        <v>64</v>
      </c>
      <c r="H388" s="654"/>
      <c r="I388" s="654"/>
      <c r="J388" s="654"/>
      <c r="K388" s="655"/>
      <c r="L388" s="653" t="s">
        <v>62</v>
      </c>
      <c r="M388" s="654"/>
      <c r="N388" s="654"/>
      <c r="O388" s="655"/>
      <c r="P388" s="653" t="s">
        <v>63</v>
      </c>
      <c r="Q388" s="654"/>
      <c r="R388" s="654"/>
      <c r="S388" s="655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53" t="s">
        <v>52</v>
      </c>
      <c r="C401" s="654"/>
      <c r="D401" s="654"/>
      <c r="E401" s="654"/>
      <c r="F401" s="655"/>
      <c r="G401" s="653" t="s">
        <v>64</v>
      </c>
      <c r="H401" s="654"/>
      <c r="I401" s="654"/>
      <c r="J401" s="654"/>
      <c r="K401" s="655"/>
      <c r="L401" s="653" t="s">
        <v>62</v>
      </c>
      <c r="M401" s="654"/>
      <c r="N401" s="654"/>
      <c r="O401" s="655"/>
      <c r="P401" s="653" t="s">
        <v>63</v>
      </c>
      <c r="Q401" s="654"/>
      <c r="R401" s="654"/>
      <c r="S401" s="655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53" t="s">
        <v>52</v>
      </c>
      <c r="C414" s="654"/>
      <c r="D414" s="654"/>
      <c r="E414" s="654"/>
      <c r="F414" s="655"/>
      <c r="G414" s="653" t="s">
        <v>64</v>
      </c>
      <c r="H414" s="654"/>
      <c r="I414" s="654"/>
      <c r="J414" s="654"/>
      <c r="K414" s="655"/>
      <c r="L414" s="653" t="s">
        <v>62</v>
      </c>
      <c r="M414" s="654"/>
      <c r="N414" s="654"/>
      <c r="O414" s="655"/>
      <c r="P414" s="653" t="s">
        <v>63</v>
      </c>
      <c r="Q414" s="654"/>
      <c r="R414" s="654"/>
      <c r="S414" s="655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53" t="s">
        <v>52</v>
      </c>
      <c r="C427" s="654"/>
      <c r="D427" s="654"/>
      <c r="E427" s="654"/>
      <c r="F427" s="655"/>
      <c r="G427" s="653" t="s">
        <v>64</v>
      </c>
      <c r="H427" s="654"/>
      <c r="I427" s="654"/>
      <c r="J427" s="654"/>
      <c r="K427" s="655"/>
      <c r="L427" s="653" t="s">
        <v>62</v>
      </c>
      <c r="M427" s="654"/>
      <c r="N427" s="654"/>
      <c r="O427" s="655"/>
      <c r="P427" s="653" t="s">
        <v>63</v>
      </c>
      <c r="Q427" s="654"/>
      <c r="R427" s="654"/>
      <c r="S427" s="655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53" t="s">
        <v>52</v>
      </c>
      <c r="C440" s="654"/>
      <c r="D440" s="654"/>
      <c r="E440" s="654"/>
      <c r="F440" s="655"/>
      <c r="G440" s="653" t="s">
        <v>64</v>
      </c>
      <c r="H440" s="654"/>
      <c r="I440" s="654"/>
      <c r="J440" s="654"/>
      <c r="K440" s="655"/>
      <c r="L440" s="653" t="s">
        <v>62</v>
      </c>
      <c r="M440" s="654"/>
      <c r="N440" s="654"/>
      <c r="O440" s="655"/>
      <c r="P440" s="653" t="s">
        <v>63</v>
      </c>
      <c r="Q440" s="654"/>
      <c r="R440" s="654"/>
      <c r="S440" s="655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53" t="s">
        <v>52</v>
      </c>
      <c r="C453" s="654"/>
      <c r="D453" s="654"/>
      <c r="E453" s="654"/>
      <c r="F453" s="655"/>
      <c r="G453" s="653" t="s">
        <v>64</v>
      </c>
      <c r="H453" s="654"/>
      <c r="I453" s="654"/>
      <c r="J453" s="654"/>
      <c r="K453" s="655"/>
      <c r="L453" s="653" t="s">
        <v>62</v>
      </c>
      <c r="M453" s="654"/>
      <c r="N453" s="654"/>
      <c r="O453" s="655"/>
      <c r="P453" s="653" t="s">
        <v>63</v>
      </c>
      <c r="Q453" s="654"/>
      <c r="R453" s="654"/>
      <c r="S453" s="655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53" t="s">
        <v>52</v>
      </c>
      <c r="C466" s="654"/>
      <c r="D466" s="654"/>
      <c r="E466" s="654"/>
      <c r="F466" s="655"/>
      <c r="G466" s="653" t="s">
        <v>64</v>
      </c>
      <c r="H466" s="654"/>
      <c r="I466" s="654"/>
      <c r="J466" s="654"/>
      <c r="K466" s="655"/>
      <c r="L466" s="653" t="s">
        <v>62</v>
      </c>
      <c r="M466" s="654"/>
      <c r="N466" s="654"/>
      <c r="O466" s="655"/>
      <c r="P466" s="653" t="s">
        <v>63</v>
      </c>
      <c r="Q466" s="654"/>
      <c r="R466" s="654"/>
      <c r="S466" s="655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/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  <row r="478" spans="1:23" ht="13.5" thickBot="1" x14ac:dyDescent="0.25"/>
    <row r="479" spans="1:23" ht="13.5" thickBot="1" x14ac:dyDescent="0.25">
      <c r="A479" s="297" t="s">
        <v>216</v>
      </c>
      <c r="B479" s="653" t="s">
        <v>52</v>
      </c>
      <c r="C479" s="654"/>
      <c r="D479" s="654"/>
      <c r="E479" s="654"/>
      <c r="F479" s="655"/>
      <c r="G479" s="653" t="s">
        <v>64</v>
      </c>
      <c r="H479" s="654"/>
      <c r="I479" s="654"/>
      <c r="J479" s="654"/>
      <c r="K479" s="655"/>
      <c r="L479" s="653" t="s">
        <v>62</v>
      </c>
      <c r="M479" s="654"/>
      <c r="N479" s="654"/>
      <c r="O479" s="655"/>
      <c r="P479" s="653" t="s">
        <v>63</v>
      </c>
      <c r="Q479" s="654"/>
      <c r="R479" s="654"/>
      <c r="S479" s="655"/>
      <c r="T479" s="365" t="s">
        <v>54</v>
      </c>
      <c r="U479" s="614"/>
      <c r="V479" s="614"/>
      <c r="W479" s="614"/>
    </row>
    <row r="480" spans="1:23" x14ac:dyDescent="0.2">
      <c r="A480" s="219" t="s">
        <v>53</v>
      </c>
      <c r="B480" s="542">
        <v>1</v>
      </c>
      <c r="C480" s="528">
        <v>2</v>
      </c>
      <c r="D480" s="528">
        <v>3</v>
      </c>
      <c r="E480" s="584">
        <v>4</v>
      </c>
      <c r="F480" s="585">
        <v>5</v>
      </c>
      <c r="G480" s="540">
        <v>1</v>
      </c>
      <c r="H480" s="528">
        <v>2</v>
      </c>
      <c r="I480" s="528">
        <v>3</v>
      </c>
      <c r="J480" s="528">
        <v>4</v>
      </c>
      <c r="K480" s="528">
        <v>5</v>
      </c>
      <c r="L480" s="542">
        <v>1</v>
      </c>
      <c r="M480" s="528">
        <v>2</v>
      </c>
      <c r="N480" s="528">
        <v>3</v>
      </c>
      <c r="O480" s="585">
        <v>4</v>
      </c>
      <c r="P480" s="542">
        <v>1</v>
      </c>
      <c r="Q480" s="528">
        <v>2</v>
      </c>
      <c r="R480" s="528">
        <v>3</v>
      </c>
      <c r="S480" s="585">
        <v>4</v>
      </c>
      <c r="T480" s="367"/>
      <c r="U480" s="614"/>
      <c r="V480" s="614"/>
      <c r="W480" s="614"/>
    </row>
    <row r="481" spans="1:24" x14ac:dyDescent="0.2">
      <c r="A481" s="304" t="s">
        <v>74</v>
      </c>
      <c r="B481" s="507">
        <v>4265</v>
      </c>
      <c r="C481" s="508">
        <v>4265</v>
      </c>
      <c r="D481" s="508">
        <v>4265</v>
      </c>
      <c r="E481" s="509">
        <v>4265</v>
      </c>
      <c r="F481" s="510">
        <v>4265</v>
      </c>
      <c r="G481" s="511">
        <v>4265</v>
      </c>
      <c r="H481" s="508">
        <v>4265</v>
      </c>
      <c r="I481" s="508">
        <v>4265</v>
      </c>
      <c r="J481" s="508">
        <v>4265</v>
      </c>
      <c r="K481" s="508">
        <v>4265</v>
      </c>
      <c r="L481" s="507">
        <v>4265</v>
      </c>
      <c r="M481" s="508">
        <v>4265</v>
      </c>
      <c r="N481" s="508">
        <v>4265</v>
      </c>
      <c r="O481" s="510">
        <v>4265</v>
      </c>
      <c r="P481" s="507">
        <v>4265</v>
      </c>
      <c r="Q481" s="508">
        <v>4265</v>
      </c>
      <c r="R481" s="508">
        <v>4265</v>
      </c>
      <c r="S481" s="510">
        <v>4265</v>
      </c>
      <c r="T481" s="512">
        <v>4265</v>
      </c>
      <c r="U481" s="614"/>
      <c r="V481" s="614"/>
      <c r="W481" s="614"/>
    </row>
    <row r="482" spans="1:24" x14ac:dyDescent="0.2">
      <c r="A482" s="307" t="s">
        <v>6</v>
      </c>
      <c r="B482" s="471">
        <v>4405</v>
      </c>
      <c r="C482" s="472">
        <v>4753.53</v>
      </c>
      <c r="D482" s="472">
        <v>4358.33</v>
      </c>
      <c r="E482" s="473">
        <v>4592.5</v>
      </c>
      <c r="F482" s="474">
        <v>4846</v>
      </c>
      <c r="G482" s="475">
        <v>4521.43</v>
      </c>
      <c r="H482" s="472">
        <v>4615.88</v>
      </c>
      <c r="I482" s="472">
        <v>4276.67</v>
      </c>
      <c r="J482" s="472">
        <v>4649.29</v>
      </c>
      <c r="K482" s="472">
        <v>4859</v>
      </c>
      <c r="L482" s="471">
        <v>4373.33</v>
      </c>
      <c r="M482" s="472">
        <v>4584.29</v>
      </c>
      <c r="N482" s="472">
        <v>4298</v>
      </c>
      <c r="O482" s="474">
        <v>4750</v>
      </c>
      <c r="P482" s="471">
        <v>4408</v>
      </c>
      <c r="Q482" s="472">
        <v>4598.7</v>
      </c>
      <c r="R482" s="472">
        <v>4195</v>
      </c>
      <c r="S482" s="474">
        <v>4695.63</v>
      </c>
      <c r="T482" s="476">
        <v>4583.07</v>
      </c>
      <c r="U482" s="614"/>
      <c r="V482" s="614"/>
      <c r="W482" s="614"/>
    </row>
    <row r="483" spans="1:24" x14ac:dyDescent="0.2">
      <c r="A483" s="219" t="s">
        <v>7</v>
      </c>
      <c r="B483" s="477">
        <v>100</v>
      </c>
      <c r="C483" s="478">
        <v>100</v>
      </c>
      <c r="D483" s="478">
        <v>100</v>
      </c>
      <c r="E483" s="479">
        <v>100</v>
      </c>
      <c r="F483" s="480">
        <v>100</v>
      </c>
      <c r="G483" s="481">
        <v>100</v>
      </c>
      <c r="H483" s="478">
        <v>94.12</v>
      </c>
      <c r="I483" s="478">
        <v>83.33</v>
      </c>
      <c r="J483" s="478">
        <v>100</v>
      </c>
      <c r="K483" s="478">
        <v>100</v>
      </c>
      <c r="L483" s="477">
        <v>100</v>
      </c>
      <c r="M483" s="478">
        <v>100</v>
      </c>
      <c r="N483" s="478">
        <v>100</v>
      </c>
      <c r="O483" s="480">
        <v>100</v>
      </c>
      <c r="P483" s="477">
        <v>93.33</v>
      </c>
      <c r="Q483" s="478">
        <v>100</v>
      </c>
      <c r="R483" s="478">
        <v>100</v>
      </c>
      <c r="S483" s="480">
        <v>100</v>
      </c>
      <c r="T483" s="482">
        <v>93.33</v>
      </c>
      <c r="U483" s="614"/>
      <c r="V483" s="614"/>
      <c r="W483" s="614"/>
    </row>
    <row r="484" spans="1:24" x14ac:dyDescent="0.2">
      <c r="A484" s="219" t="s">
        <v>8</v>
      </c>
      <c r="B484" s="489">
        <v>3.9800000000000002E-2</v>
      </c>
      <c r="C484" s="490">
        <v>3.7699999999999997E-2</v>
      </c>
      <c r="D484" s="490">
        <v>4.07E-2</v>
      </c>
      <c r="E484" s="491">
        <v>2.07E-2</v>
      </c>
      <c r="F484" s="492">
        <v>3.3500000000000002E-2</v>
      </c>
      <c r="G484" s="493">
        <v>5.8000000000000003E-2</v>
      </c>
      <c r="H484" s="490">
        <v>5.5E-2</v>
      </c>
      <c r="I484" s="490">
        <v>6.5100000000000005E-2</v>
      </c>
      <c r="J484" s="490">
        <v>3.3799999999999997E-2</v>
      </c>
      <c r="K484" s="490">
        <v>2.5499999999999998E-2</v>
      </c>
      <c r="L484" s="489">
        <v>3.15E-2</v>
      </c>
      <c r="M484" s="490">
        <v>3.7600000000000001E-2</v>
      </c>
      <c r="N484" s="490">
        <v>6.7299999999999999E-2</v>
      </c>
      <c r="O484" s="492">
        <v>0.04</v>
      </c>
      <c r="P484" s="489">
        <v>5.2699999999999997E-2</v>
      </c>
      <c r="Q484" s="490">
        <v>4.41E-2</v>
      </c>
      <c r="R484" s="490">
        <v>6.4000000000000003E-3</v>
      </c>
      <c r="S484" s="492">
        <v>5.9499999999999997E-2</v>
      </c>
      <c r="T484" s="494">
        <v>5.7000000000000002E-2</v>
      </c>
      <c r="U484" s="614"/>
      <c r="V484" s="614"/>
      <c r="W484" s="614"/>
    </row>
    <row r="485" spans="1:24" x14ac:dyDescent="0.2">
      <c r="A485" s="307" t="s">
        <v>1</v>
      </c>
      <c r="B485" s="483">
        <f>B482/B481*100-100</f>
        <v>3.2825322391559126</v>
      </c>
      <c r="C485" s="484">
        <f t="shared" ref="C485:F485" si="138">C482/C481*100-100</f>
        <v>11.454396248534565</v>
      </c>
      <c r="D485" s="484">
        <f t="shared" si="138"/>
        <v>2.1882766705744388</v>
      </c>
      <c r="E485" s="484">
        <f t="shared" si="138"/>
        <v>7.6787807737397316</v>
      </c>
      <c r="F485" s="485">
        <f t="shared" si="138"/>
        <v>13.622508792497072</v>
      </c>
      <c r="G485" s="486">
        <f>G482/G481*100-100</f>
        <v>6.0124267291910911</v>
      </c>
      <c r="H485" s="484">
        <f t="shared" ref="H485:L485" si="139">H482/H481*100-100</f>
        <v>8.2269636576787946</v>
      </c>
      <c r="I485" s="484">
        <f t="shared" si="139"/>
        <v>0.27362250879249927</v>
      </c>
      <c r="J485" s="484">
        <f t="shared" si="139"/>
        <v>9.0103165298944816</v>
      </c>
      <c r="K485" s="484">
        <f t="shared" si="139"/>
        <v>13.927315357561554</v>
      </c>
      <c r="L485" s="483">
        <f t="shared" si="139"/>
        <v>2.5399765533411482</v>
      </c>
      <c r="M485" s="484">
        <f>M482/M481*100-100</f>
        <v>7.486283704572088</v>
      </c>
      <c r="N485" s="484">
        <f t="shared" ref="N485:T485" si="140">N482/N481*100-100</f>
        <v>0.77373974208674667</v>
      </c>
      <c r="O485" s="485">
        <f t="shared" si="140"/>
        <v>11.37162954279016</v>
      </c>
      <c r="P485" s="483">
        <f t="shared" si="140"/>
        <v>3.3528722157092545</v>
      </c>
      <c r="Q485" s="484">
        <f t="shared" si="140"/>
        <v>7.8241500586166524</v>
      </c>
      <c r="R485" s="484">
        <f t="shared" si="140"/>
        <v>-1.6412661195779492</v>
      </c>
      <c r="S485" s="485">
        <f t="shared" si="140"/>
        <v>10.096834701055116</v>
      </c>
      <c r="T485" s="275">
        <f t="shared" si="140"/>
        <v>7.457678780773719</v>
      </c>
      <c r="U485" s="370"/>
      <c r="V485" s="614"/>
      <c r="W485" s="614"/>
    </row>
    <row r="486" spans="1:24" ht="13.5" thickBot="1" x14ac:dyDescent="0.25">
      <c r="A486" s="425" t="s">
        <v>26</v>
      </c>
      <c r="B486" s="395">
        <f>B482-B469</f>
        <v>43.125</v>
      </c>
      <c r="C486" s="396">
        <f t="shared" ref="C486:T486" si="141">C482-C469</f>
        <v>166.86333333333278</v>
      </c>
      <c r="D486" s="396">
        <f t="shared" si="141"/>
        <v>-119.67000000000007</v>
      </c>
      <c r="E486" s="396">
        <f t="shared" si="141"/>
        <v>-80.83333333333303</v>
      </c>
      <c r="F486" s="397">
        <f t="shared" si="141"/>
        <v>12.923076923077133</v>
      </c>
      <c r="G486" s="401">
        <f t="shared" si="141"/>
        <v>191.43000000000029</v>
      </c>
      <c r="H486" s="396">
        <f t="shared" si="141"/>
        <v>153.45575757575807</v>
      </c>
      <c r="I486" s="396">
        <f t="shared" si="141"/>
        <v>-357.77444444444427</v>
      </c>
      <c r="J486" s="396">
        <f t="shared" si="141"/>
        <v>109.28999999999996</v>
      </c>
      <c r="K486" s="396">
        <f t="shared" si="141"/>
        <v>222.25</v>
      </c>
      <c r="L486" s="398">
        <f t="shared" si="141"/>
        <v>31.663333333332957</v>
      </c>
      <c r="M486" s="399">
        <f t="shared" si="141"/>
        <v>-17.585000000000036</v>
      </c>
      <c r="N486" s="399">
        <f t="shared" si="141"/>
        <v>-59.5</v>
      </c>
      <c r="O486" s="400">
        <f t="shared" si="141"/>
        <v>12.5</v>
      </c>
      <c r="P486" s="395">
        <f t="shared" si="141"/>
        <v>31.571428571428442</v>
      </c>
      <c r="Q486" s="396">
        <f t="shared" si="141"/>
        <v>43.699999999999818</v>
      </c>
      <c r="R486" s="396">
        <f t="shared" si="141"/>
        <v>65</v>
      </c>
      <c r="S486" s="397">
        <f t="shared" si="141"/>
        <v>-184.95823529411791</v>
      </c>
      <c r="T486" s="403">
        <f t="shared" si="141"/>
        <v>40.823164556962183</v>
      </c>
      <c r="U486" s="387"/>
      <c r="V486" s="388"/>
      <c r="W486" s="388"/>
    </row>
    <row r="487" spans="1:24" x14ac:dyDescent="0.2">
      <c r="A487" s="426" t="s">
        <v>50</v>
      </c>
      <c r="B487" s="283">
        <v>72</v>
      </c>
      <c r="C487" s="284">
        <v>65</v>
      </c>
      <c r="D487" s="284">
        <v>13</v>
      </c>
      <c r="E487" s="451">
        <v>65</v>
      </c>
      <c r="F487" s="285">
        <v>67</v>
      </c>
      <c r="G487" s="422">
        <v>72</v>
      </c>
      <c r="H487" s="284">
        <v>64</v>
      </c>
      <c r="I487" s="284">
        <v>14</v>
      </c>
      <c r="J487" s="284">
        <v>65</v>
      </c>
      <c r="K487" s="284">
        <v>67</v>
      </c>
      <c r="L487" s="283">
        <v>71</v>
      </c>
      <c r="M487" s="284">
        <v>74</v>
      </c>
      <c r="N487" s="284">
        <v>16</v>
      </c>
      <c r="O487" s="285">
        <v>75</v>
      </c>
      <c r="P487" s="283">
        <v>75</v>
      </c>
      <c r="Q487" s="284">
        <v>76</v>
      </c>
      <c r="R487" s="284">
        <v>17</v>
      </c>
      <c r="S487" s="285">
        <v>78</v>
      </c>
      <c r="T487" s="366">
        <f>SUM(B487:S487)</f>
        <v>1046</v>
      </c>
      <c r="U487" s="220" t="s">
        <v>55</v>
      </c>
      <c r="V487" s="287">
        <f>T474-T487</f>
        <v>58</v>
      </c>
      <c r="W487" s="288">
        <f>V487/T474</f>
        <v>5.2536231884057968E-2</v>
      </c>
      <c r="X487" s="414" t="s">
        <v>217</v>
      </c>
    </row>
    <row r="488" spans="1:24" x14ac:dyDescent="0.2">
      <c r="A488" s="321" t="s">
        <v>27</v>
      </c>
      <c r="B488" s="235">
        <v>144.5</v>
      </c>
      <c r="C488" s="233">
        <v>143.5</v>
      </c>
      <c r="D488" s="233">
        <v>145</v>
      </c>
      <c r="E488" s="452">
        <v>142</v>
      </c>
      <c r="F488" s="236">
        <v>143</v>
      </c>
      <c r="G488" s="423">
        <v>145</v>
      </c>
      <c r="H488" s="233">
        <v>143</v>
      </c>
      <c r="I488" s="233">
        <v>145</v>
      </c>
      <c r="J488" s="233">
        <v>142</v>
      </c>
      <c r="K488" s="233">
        <v>142</v>
      </c>
      <c r="L488" s="235">
        <v>145</v>
      </c>
      <c r="M488" s="233">
        <v>144.5</v>
      </c>
      <c r="N488" s="233">
        <v>146</v>
      </c>
      <c r="O488" s="236">
        <v>142.5</v>
      </c>
      <c r="P488" s="235">
        <v>144.5</v>
      </c>
      <c r="Q488" s="233">
        <v>144</v>
      </c>
      <c r="R488" s="233">
        <v>145</v>
      </c>
      <c r="S488" s="236">
        <v>143.5</v>
      </c>
      <c r="T488" s="226"/>
      <c r="U488" s="220" t="s">
        <v>56</v>
      </c>
      <c r="V488" s="220">
        <v>143.83000000000001</v>
      </c>
      <c r="W488" s="220"/>
      <c r="X488" s="373" t="s">
        <v>219</v>
      </c>
    </row>
    <row r="489" spans="1:24" ht="13.5" thickBot="1" x14ac:dyDescent="0.25">
      <c r="A489" s="324" t="s">
        <v>25</v>
      </c>
      <c r="B489" s="237">
        <f>B488-B475</f>
        <v>0</v>
      </c>
      <c r="C489" s="234">
        <f t="shared" ref="C489:S489" si="142">C488-C475</f>
        <v>0</v>
      </c>
      <c r="D489" s="234">
        <f t="shared" si="142"/>
        <v>0</v>
      </c>
      <c r="E489" s="234">
        <f t="shared" si="142"/>
        <v>0</v>
      </c>
      <c r="F489" s="238">
        <f t="shared" si="142"/>
        <v>0</v>
      </c>
      <c r="G489" s="424">
        <f t="shared" si="142"/>
        <v>0</v>
      </c>
      <c r="H489" s="234">
        <f t="shared" si="142"/>
        <v>0</v>
      </c>
      <c r="I489" s="234">
        <f t="shared" si="142"/>
        <v>0</v>
      </c>
      <c r="J489" s="234">
        <f t="shared" si="142"/>
        <v>0</v>
      </c>
      <c r="K489" s="234">
        <f t="shared" si="142"/>
        <v>0</v>
      </c>
      <c r="L489" s="237">
        <f t="shared" si="142"/>
        <v>0</v>
      </c>
      <c r="M489" s="234">
        <f t="shared" si="142"/>
        <v>0</v>
      </c>
      <c r="N489" s="234">
        <f t="shared" si="142"/>
        <v>0</v>
      </c>
      <c r="O489" s="238">
        <f t="shared" si="142"/>
        <v>0</v>
      </c>
      <c r="P489" s="237">
        <f t="shared" si="142"/>
        <v>0</v>
      </c>
      <c r="Q489" s="234">
        <f t="shared" si="142"/>
        <v>0</v>
      </c>
      <c r="R489" s="234">
        <f t="shared" si="142"/>
        <v>0</v>
      </c>
      <c r="S489" s="238">
        <f t="shared" si="142"/>
        <v>0</v>
      </c>
      <c r="T489" s="227"/>
      <c r="U489" s="220" t="s">
        <v>25</v>
      </c>
      <c r="V489" s="220">
        <f>V488-V475</f>
        <v>0</v>
      </c>
      <c r="W489" s="220"/>
    </row>
    <row r="491" spans="1:24" ht="13.5" thickBot="1" x14ac:dyDescent="0.25"/>
    <row r="492" spans="1:24" ht="13.5" thickBot="1" x14ac:dyDescent="0.25">
      <c r="A492" s="297" t="s">
        <v>220</v>
      </c>
      <c r="B492" s="653" t="s">
        <v>52</v>
      </c>
      <c r="C492" s="654"/>
      <c r="D492" s="654"/>
      <c r="E492" s="654"/>
      <c r="F492" s="655"/>
      <c r="G492" s="653" t="s">
        <v>64</v>
      </c>
      <c r="H492" s="654"/>
      <c r="I492" s="654"/>
      <c r="J492" s="654"/>
      <c r="K492" s="655"/>
      <c r="L492" s="653" t="s">
        <v>62</v>
      </c>
      <c r="M492" s="654"/>
      <c r="N492" s="654"/>
      <c r="O492" s="655"/>
      <c r="P492" s="653" t="s">
        <v>63</v>
      </c>
      <c r="Q492" s="654"/>
      <c r="R492" s="654"/>
      <c r="S492" s="655"/>
      <c r="T492" s="365" t="s">
        <v>54</v>
      </c>
      <c r="U492" s="626"/>
      <c r="V492" s="626"/>
      <c r="W492" s="626"/>
    </row>
    <row r="493" spans="1:24" x14ac:dyDescent="0.2">
      <c r="A493" s="219" t="s">
        <v>53</v>
      </c>
      <c r="B493" s="542">
        <v>1</v>
      </c>
      <c r="C493" s="528">
        <v>2</v>
      </c>
      <c r="D493" s="528">
        <v>3</v>
      </c>
      <c r="E493" s="584">
        <v>4</v>
      </c>
      <c r="F493" s="585">
        <v>5</v>
      </c>
      <c r="G493" s="540">
        <v>1</v>
      </c>
      <c r="H493" s="528">
        <v>2</v>
      </c>
      <c r="I493" s="528">
        <v>3</v>
      </c>
      <c r="J493" s="528">
        <v>4</v>
      </c>
      <c r="K493" s="528">
        <v>5</v>
      </c>
      <c r="L493" s="542">
        <v>1</v>
      </c>
      <c r="M493" s="528">
        <v>2</v>
      </c>
      <c r="N493" s="528">
        <v>3</v>
      </c>
      <c r="O493" s="585">
        <v>4</v>
      </c>
      <c r="P493" s="542">
        <v>1</v>
      </c>
      <c r="Q493" s="528">
        <v>2</v>
      </c>
      <c r="R493" s="528">
        <v>3</v>
      </c>
      <c r="S493" s="585">
        <v>4</v>
      </c>
      <c r="T493" s="367"/>
      <c r="U493" s="626"/>
      <c r="V493" s="626"/>
      <c r="W493" s="626"/>
    </row>
    <row r="494" spans="1:24" x14ac:dyDescent="0.2">
      <c r="A494" s="304" t="s">
        <v>74</v>
      </c>
      <c r="B494" s="507">
        <v>4280</v>
      </c>
      <c r="C494" s="508">
        <v>4280</v>
      </c>
      <c r="D494" s="508">
        <v>4280</v>
      </c>
      <c r="E494" s="509">
        <v>4280</v>
      </c>
      <c r="F494" s="510">
        <v>4280</v>
      </c>
      <c r="G494" s="511">
        <v>4280</v>
      </c>
      <c r="H494" s="508">
        <v>4280</v>
      </c>
      <c r="I494" s="508">
        <v>4280</v>
      </c>
      <c r="J494" s="508">
        <v>4280</v>
      </c>
      <c r="K494" s="508">
        <v>4280</v>
      </c>
      <c r="L494" s="507">
        <v>4280</v>
      </c>
      <c r="M494" s="508">
        <v>4280</v>
      </c>
      <c r="N494" s="508">
        <v>4280</v>
      </c>
      <c r="O494" s="510">
        <v>4280</v>
      </c>
      <c r="P494" s="507">
        <v>4280</v>
      </c>
      <c r="Q494" s="508">
        <v>4280</v>
      </c>
      <c r="R494" s="508">
        <v>4280</v>
      </c>
      <c r="S494" s="510">
        <v>4280</v>
      </c>
      <c r="T494" s="512">
        <v>4280</v>
      </c>
      <c r="U494" s="626"/>
      <c r="V494" s="626"/>
      <c r="W494" s="626"/>
    </row>
    <row r="495" spans="1:24" x14ac:dyDescent="0.2">
      <c r="A495" s="307" t="s">
        <v>6</v>
      </c>
      <c r="B495" s="471">
        <v>4430.7692307692305</v>
      </c>
      <c r="C495" s="472">
        <v>4636.666666666667</v>
      </c>
      <c r="D495" s="472">
        <v>4330</v>
      </c>
      <c r="E495" s="473">
        <v>4712.727272727273</v>
      </c>
      <c r="F495" s="474">
        <v>4808.181818181818</v>
      </c>
      <c r="G495" s="475">
        <v>4528.333333333333</v>
      </c>
      <c r="H495" s="472">
        <v>4675.7142857142853</v>
      </c>
      <c r="I495" s="472">
        <v>4452</v>
      </c>
      <c r="J495" s="472">
        <v>4572.8571428571431</v>
      </c>
      <c r="K495" s="472">
        <v>5017.5</v>
      </c>
      <c r="L495" s="471">
        <v>4455.8823529411766</v>
      </c>
      <c r="M495" s="472">
        <v>4587.5</v>
      </c>
      <c r="N495" s="472">
        <v>4353.333333333333</v>
      </c>
      <c r="O495" s="474">
        <v>4746.666666666667</v>
      </c>
      <c r="P495" s="471">
        <v>4404.6153846153848</v>
      </c>
      <c r="Q495" s="472">
        <v>4552.5</v>
      </c>
      <c r="R495" s="472">
        <v>4152.5</v>
      </c>
      <c r="S495" s="474">
        <v>4688.5714285714284</v>
      </c>
      <c r="T495" s="476">
        <v>4597.5527426160334</v>
      </c>
      <c r="U495" s="626"/>
      <c r="V495" s="626"/>
      <c r="W495" s="626"/>
    </row>
    <row r="496" spans="1:24" x14ac:dyDescent="0.2">
      <c r="A496" s="219" t="s">
        <v>7</v>
      </c>
      <c r="B496" s="477">
        <v>100</v>
      </c>
      <c r="C496" s="478">
        <v>100</v>
      </c>
      <c r="D496" s="478">
        <v>100</v>
      </c>
      <c r="E496" s="479">
        <v>100</v>
      </c>
      <c r="F496" s="480">
        <v>100</v>
      </c>
      <c r="G496" s="481">
        <v>100</v>
      </c>
      <c r="H496" s="478">
        <v>100</v>
      </c>
      <c r="I496" s="478">
        <v>100</v>
      </c>
      <c r="J496" s="478">
        <v>97.61904761904762</v>
      </c>
      <c r="K496" s="478">
        <v>100</v>
      </c>
      <c r="L496" s="477">
        <v>100</v>
      </c>
      <c r="M496" s="478">
        <v>100</v>
      </c>
      <c r="N496" s="478">
        <v>100</v>
      </c>
      <c r="O496" s="480">
        <v>100</v>
      </c>
      <c r="P496" s="477">
        <v>100</v>
      </c>
      <c r="Q496" s="478">
        <v>100</v>
      </c>
      <c r="R496" s="478">
        <v>100</v>
      </c>
      <c r="S496" s="480">
        <v>100</v>
      </c>
      <c r="T496" s="482">
        <v>94.514767932489448</v>
      </c>
      <c r="U496" s="626"/>
      <c r="V496" s="626"/>
      <c r="W496" s="626"/>
    </row>
    <row r="497" spans="1:23" x14ac:dyDescent="0.2">
      <c r="A497" s="219" t="s">
        <v>8</v>
      </c>
      <c r="B497" s="489">
        <v>3.8347232282988523E-2</v>
      </c>
      <c r="C497" s="490">
        <v>4.1244856764610795E-2</v>
      </c>
      <c r="D497" s="490">
        <v>3.8367777657820207E-2</v>
      </c>
      <c r="E497" s="491">
        <v>3.0375666850964409E-2</v>
      </c>
      <c r="F497" s="492">
        <v>4.0830723906444648E-2</v>
      </c>
      <c r="G497" s="493">
        <v>6.1270599891314954E-2</v>
      </c>
      <c r="H497" s="490">
        <v>4.9028775195027983E-2</v>
      </c>
      <c r="I497" s="490">
        <v>4.8517520215633422E-2</v>
      </c>
      <c r="J497" s="490">
        <v>4.7052955584437797E-2</v>
      </c>
      <c r="K497" s="490">
        <v>3.4358001012574614E-2</v>
      </c>
      <c r="L497" s="489">
        <v>4.4045349483939226E-2</v>
      </c>
      <c r="M497" s="490">
        <v>3.1139061857573088E-2</v>
      </c>
      <c r="N497" s="490">
        <v>8.4573974097885835E-3</v>
      </c>
      <c r="O497" s="492">
        <v>3.776497095435042E-2</v>
      </c>
      <c r="P497" s="489">
        <v>4.9063519999503605E-2</v>
      </c>
      <c r="Q497" s="490">
        <v>4.1767813003418829E-2</v>
      </c>
      <c r="R497" s="490">
        <v>3.4369447263557097E-2</v>
      </c>
      <c r="S497" s="492">
        <v>5.5088664098865842E-2</v>
      </c>
      <c r="T497" s="494">
        <v>5.5750494132314761E-2</v>
      </c>
      <c r="U497" s="626"/>
      <c r="V497" s="626"/>
      <c r="W497" s="626"/>
    </row>
    <row r="498" spans="1:23" x14ac:dyDescent="0.2">
      <c r="A498" s="307" t="s">
        <v>1</v>
      </c>
      <c r="B498" s="483">
        <f>B495/B494*100-100</f>
        <v>3.5226455787203292</v>
      </c>
      <c r="C498" s="484">
        <f t="shared" ref="C498:F498" si="143">C495/C494*100-100</f>
        <v>8.3333333333333428</v>
      </c>
      <c r="D498" s="484">
        <f t="shared" si="143"/>
        <v>1.1682242990654288</v>
      </c>
      <c r="E498" s="484">
        <f t="shared" si="143"/>
        <v>10.110450297366185</v>
      </c>
      <c r="F498" s="485">
        <f t="shared" si="143"/>
        <v>12.340696686491071</v>
      </c>
      <c r="G498" s="486">
        <f>G495/G494*100-100</f>
        <v>5.8021806853582518</v>
      </c>
      <c r="H498" s="484">
        <f t="shared" ref="H498:L498" si="144">H495/H494*100-100</f>
        <v>9.245660881174885</v>
      </c>
      <c r="I498" s="484">
        <f t="shared" si="144"/>
        <v>4.0186915887850461</v>
      </c>
      <c r="J498" s="484">
        <f t="shared" si="144"/>
        <v>6.8424566088117587</v>
      </c>
      <c r="K498" s="484">
        <f t="shared" si="144"/>
        <v>17.231308411214968</v>
      </c>
      <c r="L498" s="483">
        <f t="shared" si="144"/>
        <v>4.1094007696536465</v>
      </c>
      <c r="M498" s="484">
        <f>M495/M494*100-100</f>
        <v>7.1845794392523317</v>
      </c>
      <c r="N498" s="484">
        <f t="shared" ref="N498:T498" si="145">N495/N494*100-100</f>
        <v>1.7133956386292652</v>
      </c>
      <c r="O498" s="485">
        <f t="shared" si="145"/>
        <v>10.903426791277269</v>
      </c>
      <c r="P498" s="483">
        <f t="shared" si="145"/>
        <v>2.9115744069015079</v>
      </c>
      <c r="Q498" s="484">
        <f t="shared" si="145"/>
        <v>6.3668224299065344</v>
      </c>
      <c r="R498" s="484">
        <f t="shared" si="145"/>
        <v>-2.978971962616825</v>
      </c>
      <c r="S498" s="485">
        <f t="shared" si="145"/>
        <v>9.5460614152202936</v>
      </c>
      <c r="T498" s="275">
        <f t="shared" si="145"/>
        <v>7.4194566031783609</v>
      </c>
      <c r="U498" s="370"/>
      <c r="V498" s="626"/>
      <c r="W498" s="626"/>
    </row>
    <row r="499" spans="1:23" ht="13.5" thickBot="1" x14ac:dyDescent="0.25">
      <c r="A499" s="425" t="s">
        <v>26</v>
      </c>
      <c r="B499" s="395">
        <f>B495-B482</f>
        <v>25.769230769230489</v>
      </c>
      <c r="C499" s="396">
        <f t="shared" ref="C499:T499" si="146">C495-C482</f>
        <v>-116.86333333333278</v>
      </c>
      <c r="D499" s="396">
        <f t="shared" si="146"/>
        <v>-28.329999999999927</v>
      </c>
      <c r="E499" s="396">
        <f t="shared" si="146"/>
        <v>120.22727272727298</v>
      </c>
      <c r="F499" s="397">
        <f t="shared" si="146"/>
        <v>-37.818181818181984</v>
      </c>
      <c r="G499" s="401">
        <f t="shared" si="146"/>
        <v>6.9033333333327391</v>
      </c>
      <c r="H499" s="396">
        <f t="shared" si="146"/>
        <v>59.834285714285215</v>
      </c>
      <c r="I499" s="396">
        <f t="shared" si="146"/>
        <v>175.32999999999993</v>
      </c>
      <c r="J499" s="396">
        <f t="shared" si="146"/>
        <v>-76.432857142856847</v>
      </c>
      <c r="K499" s="396">
        <f t="shared" si="146"/>
        <v>158.5</v>
      </c>
      <c r="L499" s="398">
        <f t="shared" si="146"/>
        <v>82.55235294117665</v>
      </c>
      <c r="M499" s="399">
        <f t="shared" si="146"/>
        <v>3.2100000000000364</v>
      </c>
      <c r="N499" s="399">
        <f t="shared" si="146"/>
        <v>55.33333333333303</v>
      </c>
      <c r="O499" s="400">
        <f t="shared" si="146"/>
        <v>-3.3333333333330302</v>
      </c>
      <c r="P499" s="395">
        <f t="shared" si="146"/>
        <v>-3.3846153846152447</v>
      </c>
      <c r="Q499" s="396">
        <f t="shared" si="146"/>
        <v>-46.199999999999818</v>
      </c>
      <c r="R499" s="396">
        <f t="shared" si="146"/>
        <v>-42.5</v>
      </c>
      <c r="S499" s="397">
        <f t="shared" si="146"/>
        <v>-7.0585714285716676</v>
      </c>
      <c r="T499" s="403">
        <f t="shared" si="146"/>
        <v>14.482742616033647</v>
      </c>
      <c r="U499" s="387"/>
      <c r="V499" s="388"/>
      <c r="W499" s="388"/>
    </row>
    <row r="500" spans="1:23" x14ac:dyDescent="0.2">
      <c r="A500" s="426" t="s">
        <v>50</v>
      </c>
      <c r="B500" s="283">
        <v>72</v>
      </c>
      <c r="C500" s="284">
        <v>65</v>
      </c>
      <c r="D500" s="284">
        <v>13</v>
      </c>
      <c r="E500" s="451">
        <v>65</v>
      </c>
      <c r="F500" s="285">
        <v>67</v>
      </c>
      <c r="G500" s="422">
        <v>72</v>
      </c>
      <c r="H500" s="284">
        <v>63</v>
      </c>
      <c r="I500" s="284">
        <v>14</v>
      </c>
      <c r="J500" s="284">
        <v>65</v>
      </c>
      <c r="K500" s="284">
        <v>67</v>
      </c>
      <c r="L500" s="283">
        <v>71</v>
      </c>
      <c r="M500" s="284">
        <v>74</v>
      </c>
      <c r="N500" s="284">
        <v>16</v>
      </c>
      <c r="O500" s="285">
        <v>75</v>
      </c>
      <c r="P500" s="283">
        <v>75</v>
      </c>
      <c r="Q500" s="284">
        <v>76</v>
      </c>
      <c r="R500" s="284">
        <v>17</v>
      </c>
      <c r="S500" s="285">
        <v>78</v>
      </c>
      <c r="T500" s="366">
        <f>SUM(B500:S500)</f>
        <v>1045</v>
      </c>
      <c r="U500" s="220" t="s">
        <v>55</v>
      </c>
      <c r="V500" s="287">
        <f>T487-T500</f>
        <v>1</v>
      </c>
      <c r="W500" s="288">
        <f>V500/T487</f>
        <v>9.5602294455066918E-4</v>
      </c>
    </row>
    <row r="501" spans="1:23" x14ac:dyDescent="0.2">
      <c r="A501" s="321" t="s">
        <v>27</v>
      </c>
      <c r="B501" s="235">
        <v>145.5</v>
      </c>
      <c r="C501" s="233">
        <v>145</v>
      </c>
      <c r="D501" s="233">
        <v>146.5</v>
      </c>
      <c r="E501" s="452">
        <v>143</v>
      </c>
      <c r="F501" s="236">
        <v>144</v>
      </c>
      <c r="G501" s="423">
        <v>146</v>
      </c>
      <c r="H501" s="233">
        <v>144</v>
      </c>
      <c r="I501" s="233">
        <v>146</v>
      </c>
      <c r="J501" s="233">
        <v>143</v>
      </c>
      <c r="K501" s="233">
        <v>143</v>
      </c>
      <c r="L501" s="235">
        <v>146</v>
      </c>
      <c r="M501" s="233">
        <v>145.5</v>
      </c>
      <c r="N501" s="233">
        <v>147</v>
      </c>
      <c r="O501" s="236">
        <v>143.5</v>
      </c>
      <c r="P501" s="235">
        <v>145.5</v>
      </c>
      <c r="Q501" s="233">
        <v>145</v>
      </c>
      <c r="R501" s="233">
        <v>146.5</v>
      </c>
      <c r="S501" s="236">
        <v>145</v>
      </c>
      <c r="T501" s="226"/>
      <c r="U501" s="220" t="s">
        <v>56</v>
      </c>
      <c r="V501" s="220">
        <v>143.75</v>
      </c>
      <c r="W501" s="220"/>
    </row>
    <row r="502" spans="1:23" ht="13.5" thickBot="1" x14ac:dyDescent="0.25">
      <c r="A502" s="324" t="s">
        <v>25</v>
      </c>
      <c r="B502" s="237">
        <f>B501-B488</f>
        <v>1</v>
      </c>
      <c r="C502" s="234">
        <f t="shared" ref="C502:S502" si="147">C501-C488</f>
        <v>1.5</v>
      </c>
      <c r="D502" s="234">
        <f t="shared" si="147"/>
        <v>1.5</v>
      </c>
      <c r="E502" s="234">
        <f t="shared" si="147"/>
        <v>1</v>
      </c>
      <c r="F502" s="238">
        <f t="shared" si="147"/>
        <v>1</v>
      </c>
      <c r="G502" s="424">
        <f t="shared" si="147"/>
        <v>1</v>
      </c>
      <c r="H502" s="234">
        <f t="shared" si="147"/>
        <v>1</v>
      </c>
      <c r="I502" s="234">
        <f t="shared" si="147"/>
        <v>1</v>
      </c>
      <c r="J502" s="234">
        <f t="shared" si="147"/>
        <v>1</v>
      </c>
      <c r="K502" s="234">
        <f t="shared" si="147"/>
        <v>1</v>
      </c>
      <c r="L502" s="237">
        <f t="shared" si="147"/>
        <v>1</v>
      </c>
      <c r="M502" s="234">
        <f t="shared" si="147"/>
        <v>1</v>
      </c>
      <c r="N502" s="234">
        <f t="shared" si="147"/>
        <v>1</v>
      </c>
      <c r="O502" s="238">
        <f t="shared" si="147"/>
        <v>1</v>
      </c>
      <c r="P502" s="237">
        <f t="shared" si="147"/>
        <v>1</v>
      </c>
      <c r="Q502" s="234">
        <f t="shared" si="147"/>
        <v>1</v>
      </c>
      <c r="R502" s="234">
        <f t="shared" si="147"/>
        <v>1.5</v>
      </c>
      <c r="S502" s="238">
        <f t="shared" si="147"/>
        <v>1.5</v>
      </c>
      <c r="T502" s="227"/>
      <c r="U502" s="220" t="s">
        <v>25</v>
      </c>
      <c r="V502" s="220">
        <f>V501-V488</f>
        <v>-8.0000000000012506E-2</v>
      </c>
      <c r="W502" s="220"/>
    </row>
    <row r="504" spans="1:23" ht="13.5" thickBot="1" x14ac:dyDescent="0.25"/>
    <row r="505" spans="1:23" s="627" customFormat="1" ht="13.5" thickBot="1" x14ac:dyDescent="0.25">
      <c r="A505" s="297" t="s">
        <v>221</v>
      </c>
      <c r="B505" s="653" t="s">
        <v>52</v>
      </c>
      <c r="C505" s="654"/>
      <c r="D505" s="654"/>
      <c r="E505" s="654"/>
      <c r="F505" s="655"/>
      <c r="G505" s="653" t="s">
        <v>64</v>
      </c>
      <c r="H505" s="654"/>
      <c r="I505" s="654"/>
      <c r="J505" s="654"/>
      <c r="K505" s="655"/>
      <c r="L505" s="653" t="s">
        <v>62</v>
      </c>
      <c r="M505" s="654"/>
      <c r="N505" s="654"/>
      <c r="O505" s="655"/>
      <c r="P505" s="653" t="s">
        <v>63</v>
      </c>
      <c r="Q505" s="654"/>
      <c r="R505" s="654"/>
      <c r="S505" s="655"/>
      <c r="T505" s="365" t="s">
        <v>54</v>
      </c>
    </row>
    <row r="506" spans="1:23" s="627" customFormat="1" x14ac:dyDescent="0.2">
      <c r="A506" s="219" t="s">
        <v>53</v>
      </c>
      <c r="B506" s="542">
        <v>1</v>
      </c>
      <c r="C506" s="528">
        <v>2</v>
      </c>
      <c r="D506" s="528">
        <v>3</v>
      </c>
      <c r="E506" s="584">
        <v>4</v>
      </c>
      <c r="F506" s="585">
        <v>5</v>
      </c>
      <c r="G506" s="540">
        <v>1</v>
      </c>
      <c r="H506" s="528">
        <v>2</v>
      </c>
      <c r="I506" s="528">
        <v>3</v>
      </c>
      <c r="J506" s="528">
        <v>4</v>
      </c>
      <c r="K506" s="528">
        <v>5</v>
      </c>
      <c r="L506" s="542">
        <v>1</v>
      </c>
      <c r="M506" s="528">
        <v>2</v>
      </c>
      <c r="N506" s="528">
        <v>3</v>
      </c>
      <c r="O506" s="585">
        <v>4</v>
      </c>
      <c r="P506" s="542">
        <v>1</v>
      </c>
      <c r="Q506" s="528">
        <v>2</v>
      </c>
      <c r="R506" s="528">
        <v>3</v>
      </c>
      <c r="S506" s="585">
        <v>4</v>
      </c>
      <c r="T506" s="367"/>
    </row>
    <row r="507" spans="1:23" s="627" customFormat="1" x14ac:dyDescent="0.2">
      <c r="A507" s="304" t="s">
        <v>74</v>
      </c>
      <c r="B507" s="507">
        <v>4295</v>
      </c>
      <c r="C507" s="508">
        <v>4295</v>
      </c>
      <c r="D507" s="508">
        <v>4295</v>
      </c>
      <c r="E507" s="509">
        <v>4295</v>
      </c>
      <c r="F507" s="510">
        <v>4295</v>
      </c>
      <c r="G507" s="511">
        <v>4295</v>
      </c>
      <c r="H507" s="508">
        <v>4295</v>
      </c>
      <c r="I507" s="508">
        <v>4295</v>
      </c>
      <c r="J507" s="508">
        <v>4295</v>
      </c>
      <c r="K507" s="508">
        <v>4295</v>
      </c>
      <c r="L507" s="507">
        <v>4295</v>
      </c>
      <c r="M507" s="508">
        <v>4295</v>
      </c>
      <c r="N507" s="508">
        <v>4295</v>
      </c>
      <c r="O507" s="510">
        <v>4295</v>
      </c>
      <c r="P507" s="507">
        <v>4295</v>
      </c>
      <c r="Q507" s="508">
        <v>4295</v>
      </c>
      <c r="R507" s="508">
        <v>4295</v>
      </c>
      <c r="S507" s="510">
        <v>4295</v>
      </c>
      <c r="T507" s="512">
        <v>4295</v>
      </c>
    </row>
    <row r="508" spans="1:23" s="627" customFormat="1" x14ac:dyDescent="0.2">
      <c r="A508" s="307" t="s">
        <v>6</v>
      </c>
      <c r="B508" s="471">
        <v>4432</v>
      </c>
      <c r="C508" s="472">
        <v>4622.7299999999996</v>
      </c>
      <c r="D508" s="472">
        <v>4610</v>
      </c>
      <c r="E508" s="473">
        <v>4716.1499999999996</v>
      </c>
      <c r="F508" s="474">
        <v>4824.67</v>
      </c>
      <c r="G508" s="475">
        <v>4612.3100000000004</v>
      </c>
      <c r="H508" s="472">
        <v>4526.43</v>
      </c>
      <c r="I508" s="472">
        <v>4230</v>
      </c>
      <c r="J508" s="472">
        <v>4851.54</v>
      </c>
      <c r="K508" s="472">
        <v>4987</v>
      </c>
      <c r="L508" s="471">
        <v>4420</v>
      </c>
      <c r="M508" s="472">
        <v>4630.67</v>
      </c>
      <c r="N508" s="472">
        <v>4462.5</v>
      </c>
      <c r="O508" s="474">
        <v>4730.6000000000004</v>
      </c>
      <c r="P508" s="471">
        <v>4552.5</v>
      </c>
      <c r="Q508" s="472">
        <v>4589.3999999999996</v>
      </c>
      <c r="R508" s="472">
        <v>4040</v>
      </c>
      <c r="S508" s="474">
        <v>4750</v>
      </c>
      <c r="T508" s="476">
        <v>4628.63</v>
      </c>
    </row>
    <row r="509" spans="1:23" s="627" customFormat="1" x14ac:dyDescent="0.2">
      <c r="A509" s="219" t="s">
        <v>7</v>
      </c>
      <c r="B509" s="477">
        <v>100</v>
      </c>
      <c r="C509" s="478">
        <v>100</v>
      </c>
      <c r="D509" s="478">
        <v>100</v>
      </c>
      <c r="E509" s="479">
        <v>100</v>
      </c>
      <c r="F509" s="480">
        <v>100</v>
      </c>
      <c r="G509" s="481">
        <v>100</v>
      </c>
      <c r="H509" s="478">
        <v>100</v>
      </c>
      <c r="I509" s="478">
        <v>75</v>
      </c>
      <c r="J509" s="478">
        <v>100</v>
      </c>
      <c r="K509" s="478">
        <v>100</v>
      </c>
      <c r="L509" s="477">
        <v>100</v>
      </c>
      <c r="M509" s="478">
        <v>100</v>
      </c>
      <c r="N509" s="478">
        <v>100</v>
      </c>
      <c r="O509" s="480">
        <v>100</v>
      </c>
      <c r="P509" s="477">
        <v>100</v>
      </c>
      <c r="Q509" s="478">
        <v>100</v>
      </c>
      <c r="R509" s="478">
        <v>100</v>
      </c>
      <c r="S509" s="480">
        <v>92.86</v>
      </c>
      <c r="T509" s="482">
        <v>92.89</v>
      </c>
    </row>
    <row r="510" spans="1:23" s="627" customFormat="1" x14ac:dyDescent="0.2">
      <c r="A510" s="219" t="s">
        <v>8</v>
      </c>
      <c r="B510" s="489">
        <v>3.4099999999999998E-2</v>
      </c>
      <c r="C510" s="490">
        <v>4.4200000000000003E-2</v>
      </c>
      <c r="D510" s="490">
        <v>3.8399999999999997E-2</v>
      </c>
      <c r="E510" s="491">
        <v>2.98E-2</v>
      </c>
      <c r="F510" s="492">
        <v>4.19E-2</v>
      </c>
      <c r="G510" s="493">
        <v>5.3999999999999999E-2</v>
      </c>
      <c r="H510" s="490">
        <v>3.6999999999999998E-2</v>
      </c>
      <c r="I510" s="490">
        <v>5.8700000000000002E-2</v>
      </c>
      <c r="J510" s="490">
        <v>4.02E-2</v>
      </c>
      <c r="K510" s="490">
        <v>4.1500000000000002E-2</v>
      </c>
      <c r="L510" s="489">
        <v>4.1399999999999999E-2</v>
      </c>
      <c r="M510" s="490">
        <v>3.56E-2</v>
      </c>
      <c r="N510" s="490">
        <v>5.3699999999999998E-2</v>
      </c>
      <c r="O510" s="492">
        <v>0.04</v>
      </c>
      <c r="P510" s="489">
        <v>0.04</v>
      </c>
      <c r="Q510" s="490">
        <v>3.2599999999999997E-2</v>
      </c>
      <c r="R510" s="490">
        <v>1.23E-2</v>
      </c>
      <c r="S510" s="492">
        <v>0.05</v>
      </c>
      <c r="T510" s="494">
        <v>5.5500000000000001E-2</v>
      </c>
    </row>
    <row r="511" spans="1:23" s="627" customFormat="1" x14ac:dyDescent="0.2">
      <c r="A511" s="307" t="s">
        <v>1</v>
      </c>
      <c r="B511" s="483">
        <f>B508/B507*100-100</f>
        <v>3.1897555296856837</v>
      </c>
      <c r="C511" s="484">
        <f t="shared" ref="C511:F511" si="148">C508/C507*100-100</f>
        <v>7.6305005820721732</v>
      </c>
      <c r="D511" s="484">
        <f t="shared" si="148"/>
        <v>7.334109429569267</v>
      </c>
      <c r="E511" s="484">
        <f t="shared" si="148"/>
        <v>9.8055878928987141</v>
      </c>
      <c r="F511" s="485">
        <f t="shared" si="148"/>
        <v>12.332246798603023</v>
      </c>
      <c r="G511" s="486">
        <f>G508/G507*100-100</f>
        <v>7.387892898719457</v>
      </c>
      <c r="H511" s="484">
        <f t="shared" ref="H511:L511" si="149">H508/H507*100-100</f>
        <v>5.3883585564610001</v>
      </c>
      <c r="I511" s="484">
        <f t="shared" si="149"/>
        <v>-1.5133876600698528</v>
      </c>
      <c r="J511" s="484">
        <f t="shared" si="149"/>
        <v>12.957857974388816</v>
      </c>
      <c r="K511" s="484">
        <f t="shared" si="149"/>
        <v>16.111757857974382</v>
      </c>
      <c r="L511" s="483">
        <f t="shared" si="149"/>
        <v>2.9103608847497213</v>
      </c>
      <c r="M511" s="484">
        <f>M508/M507*100-100</f>
        <v>7.8153667054714759</v>
      </c>
      <c r="N511" s="484">
        <f t="shared" ref="N511:T511" si="150">N508/N507*100-100</f>
        <v>3.8998835855646092</v>
      </c>
      <c r="O511" s="485">
        <f t="shared" si="150"/>
        <v>10.142025611175782</v>
      </c>
      <c r="P511" s="483">
        <f t="shared" si="150"/>
        <v>5.995343422584412</v>
      </c>
      <c r="Q511" s="484">
        <f t="shared" si="150"/>
        <v>6.854481955762509</v>
      </c>
      <c r="R511" s="484">
        <f t="shared" si="150"/>
        <v>-5.9371362048893985</v>
      </c>
      <c r="S511" s="485">
        <f t="shared" si="150"/>
        <v>10.593713620488927</v>
      </c>
      <c r="T511" s="275">
        <f t="shared" si="150"/>
        <v>7.7678696158323532</v>
      </c>
      <c r="U511" s="370"/>
    </row>
    <row r="512" spans="1:23" s="627" customFormat="1" ht="13.5" thickBot="1" x14ac:dyDescent="0.25">
      <c r="A512" s="425" t="s">
        <v>26</v>
      </c>
      <c r="B512" s="395">
        <f>B508-B495</f>
        <v>1.2307692307695106</v>
      </c>
      <c r="C512" s="396">
        <f t="shared" ref="C512:T512" si="151">C508-C495</f>
        <v>-13.936666666667406</v>
      </c>
      <c r="D512" s="396">
        <f t="shared" si="151"/>
        <v>280</v>
      </c>
      <c r="E512" s="396">
        <f t="shared" si="151"/>
        <v>3.4227272727266609</v>
      </c>
      <c r="F512" s="397">
        <f t="shared" si="151"/>
        <v>16.488181818182056</v>
      </c>
      <c r="G512" s="401">
        <f t="shared" si="151"/>
        <v>83.97666666666737</v>
      </c>
      <c r="H512" s="396">
        <f t="shared" si="151"/>
        <v>-149.28428571428503</v>
      </c>
      <c r="I512" s="396">
        <f t="shared" si="151"/>
        <v>-222</v>
      </c>
      <c r="J512" s="396">
        <f t="shared" si="151"/>
        <v>278.68285714285685</v>
      </c>
      <c r="K512" s="396">
        <f t="shared" si="151"/>
        <v>-30.5</v>
      </c>
      <c r="L512" s="398">
        <f t="shared" si="151"/>
        <v>-35.882352941176578</v>
      </c>
      <c r="M512" s="399">
        <f t="shared" si="151"/>
        <v>43.170000000000073</v>
      </c>
      <c r="N512" s="399">
        <f t="shared" si="151"/>
        <v>109.16666666666697</v>
      </c>
      <c r="O512" s="400">
        <f t="shared" si="151"/>
        <v>-16.066666666666606</v>
      </c>
      <c r="P512" s="395">
        <f t="shared" si="151"/>
        <v>147.88461538461524</v>
      </c>
      <c r="Q512" s="396">
        <f t="shared" si="151"/>
        <v>36.899999999999636</v>
      </c>
      <c r="R512" s="396">
        <f t="shared" si="151"/>
        <v>-112.5</v>
      </c>
      <c r="S512" s="397">
        <f t="shared" si="151"/>
        <v>61.428571428571558</v>
      </c>
      <c r="T512" s="403">
        <f t="shared" si="151"/>
        <v>31.077257383966753</v>
      </c>
      <c r="U512" s="387"/>
      <c r="V512" s="388"/>
      <c r="W512" s="388"/>
    </row>
    <row r="513" spans="1:23" s="627" customFormat="1" x14ac:dyDescent="0.2">
      <c r="A513" s="426" t="s">
        <v>50</v>
      </c>
      <c r="B513" s="283">
        <v>72</v>
      </c>
      <c r="C513" s="284">
        <v>65</v>
      </c>
      <c r="D513" s="284">
        <v>13</v>
      </c>
      <c r="E513" s="451">
        <v>65</v>
      </c>
      <c r="F513" s="285">
        <v>67</v>
      </c>
      <c r="G513" s="422">
        <v>72</v>
      </c>
      <c r="H513" s="284">
        <v>63</v>
      </c>
      <c r="I513" s="284">
        <v>14</v>
      </c>
      <c r="J513" s="284">
        <v>65</v>
      </c>
      <c r="K513" s="284">
        <v>67</v>
      </c>
      <c r="L513" s="283">
        <v>71</v>
      </c>
      <c r="M513" s="284">
        <v>74</v>
      </c>
      <c r="N513" s="284">
        <v>16</v>
      </c>
      <c r="O513" s="285">
        <v>75</v>
      </c>
      <c r="P513" s="283">
        <v>75</v>
      </c>
      <c r="Q513" s="284">
        <v>76</v>
      </c>
      <c r="R513" s="284">
        <v>17</v>
      </c>
      <c r="S513" s="285">
        <v>78</v>
      </c>
      <c r="T513" s="366">
        <f>SUM(B513:S513)</f>
        <v>1045</v>
      </c>
      <c r="U513" s="220" t="s">
        <v>55</v>
      </c>
      <c r="V513" s="287">
        <f>T500-T513</f>
        <v>0</v>
      </c>
      <c r="W513" s="288">
        <f>V513/T500</f>
        <v>0</v>
      </c>
    </row>
    <row r="514" spans="1:23" s="627" customFormat="1" x14ac:dyDescent="0.2">
      <c r="A514" s="321" t="s">
        <v>27</v>
      </c>
      <c r="B514" s="235">
        <v>145.5</v>
      </c>
      <c r="C514" s="233">
        <v>145</v>
      </c>
      <c r="D514" s="233">
        <v>146.5</v>
      </c>
      <c r="E514" s="452">
        <v>143</v>
      </c>
      <c r="F514" s="236">
        <v>144</v>
      </c>
      <c r="G514" s="423">
        <v>146</v>
      </c>
      <c r="H514" s="233">
        <v>144</v>
      </c>
      <c r="I514" s="233">
        <v>146</v>
      </c>
      <c r="J514" s="233">
        <v>143</v>
      </c>
      <c r="K514" s="233">
        <v>143</v>
      </c>
      <c r="L514" s="235">
        <v>146</v>
      </c>
      <c r="M514" s="233">
        <v>145.5</v>
      </c>
      <c r="N514" s="233">
        <v>147</v>
      </c>
      <c r="O514" s="236">
        <v>143.5</v>
      </c>
      <c r="P514" s="235">
        <v>145.5</v>
      </c>
      <c r="Q514" s="233">
        <v>145</v>
      </c>
      <c r="R514" s="233">
        <v>146.5</v>
      </c>
      <c r="S514" s="236">
        <v>145</v>
      </c>
      <c r="T514" s="226"/>
      <c r="U514" s="220" t="s">
        <v>56</v>
      </c>
      <c r="V514" s="220">
        <v>144.78</v>
      </c>
      <c r="W514" s="220"/>
    </row>
    <row r="515" spans="1:23" s="627" customFormat="1" ht="13.5" thickBot="1" x14ac:dyDescent="0.25">
      <c r="A515" s="324" t="s">
        <v>25</v>
      </c>
      <c r="B515" s="237">
        <f>B514-B501</f>
        <v>0</v>
      </c>
      <c r="C515" s="234">
        <f t="shared" ref="C515:S515" si="152">C514-C501</f>
        <v>0</v>
      </c>
      <c r="D515" s="234">
        <f t="shared" si="152"/>
        <v>0</v>
      </c>
      <c r="E515" s="234">
        <f t="shared" si="152"/>
        <v>0</v>
      </c>
      <c r="F515" s="238">
        <f t="shared" si="152"/>
        <v>0</v>
      </c>
      <c r="G515" s="424">
        <f t="shared" si="152"/>
        <v>0</v>
      </c>
      <c r="H515" s="234">
        <f t="shared" si="152"/>
        <v>0</v>
      </c>
      <c r="I515" s="234">
        <f t="shared" si="152"/>
        <v>0</v>
      </c>
      <c r="J515" s="234">
        <f t="shared" si="152"/>
        <v>0</v>
      </c>
      <c r="K515" s="234">
        <f t="shared" si="152"/>
        <v>0</v>
      </c>
      <c r="L515" s="237">
        <f t="shared" si="152"/>
        <v>0</v>
      </c>
      <c r="M515" s="234">
        <f t="shared" si="152"/>
        <v>0</v>
      </c>
      <c r="N515" s="234">
        <f t="shared" si="152"/>
        <v>0</v>
      </c>
      <c r="O515" s="238">
        <f t="shared" si="152"/>
        <v>0</v>
      </c>
      <c r="P515" s="237">
        <f t="shared" si="152"/>
        <v>0</v>
      </c>
      <c r="Q515" s="234">
        <f t="shared" si="152"/>
        <v>0</v>
      </c>
      <c r="R515" s="234">
        <f t="shared" si="152"/>
        <v>0</v>
      </c>
      <c r="S515" s="238">
        <f t="shared" si="152"/>
        <v>0</v>
      </c>
      <c r="T515" s="227"/>
      <c r="U515" s="220" t="s">
        <v>25</v>
      </c>
      <c r="V515" s="220">
        <f>V514-V501</f>
        <v>1.0300000000000011</v>
      </c>
      <c r="W515" s="220"/>
    </row>
    <row r="517" spans="1:23" ht="13.5" thickBot="1" x14ac:dyDescent="0.25"/>
    <row r="518" spans="1:23" ht="13.5" thickBot="1" x14ac:dyDescent="0.25">
      <c r="A518" s="297" t="s">
        <v>226</v>
      </c>
      <c r="B518" s="653" t="s">
        <v>52</v>
      </c>
      <c r="C518" s="654"/>
      <c r="D518" s="654"/>
      <c r="E518" s="654"/>
      <c r="F518" s="655"/>
      <c r="G518" s="653" t="s">
        <v>64</v>
      </c>
      <c r="H518" s="654"/>
      <c r="I518" s="654"/>
      <c r="J518" s="654"/>
      <c r="K518" s="655"/>
      <c r="L518" s="653" t="s">
        <v>62</v>
      </c>
      <c r="M518" s="654"/>
      <c r="N518" s="654"/>
      <c r="O518" s="655"/>
      <c r="P518" s="653" t="s">
        <v>63</v>
      </c>
      <c r="Q518" s="654"/>
      <c r="R518" s="654"/>
      <c r="S518" s="655"/>
      <c r="T518" s="365" t="s">
        <v>54</v>
      </c>
      <c r="U518" s="628"/>
      <c r="V518" s="628"/>
      <c r="W518" s="628"/>
    </row>
    <row r="519" spans="1:23" x14ac:dyDescent="0.2">
      <c r="A519" s="219" t="s">
        <v>53</v>
      </c>
      <c r="B519" s="542">
        <v>1</v>
      </c>
      <c r="C519" s="528">
        <v>2</v>
      </c>
      <c r="D519" s="528">
        <v>3</v>
      </c>
      <c r="E519" s="584">
        <v>4</v>
      </c>
      <c r="F519" s="585">
        <v>5</v>
      </c>
      <c r="G519" s="540">
        <v>1</v>
      </c>
      <c r="H519" s="528">
        <v>2</v>
      </c>
      <c r="I519" s="528">
        <v>3</v>
      </c>
      <c r="J519" s="528">
        <v>4</v>
      </c>
      <c r="K519" s="528">
        <v>5</v>
      </c>
      <c r="L519" s="542">
        <v>1</v>
      </c>
      <c r="M519" s="528">
        <v>2</v>
      </c>
      <c r="N519" s="528">
        <v>3</v>
      </c>
      <c r="O519" s="585">
        <v>4</v>
      </c>
      <c r="P519" s="542">
        <v>1</v>
      </c>
      <c r="Q519" s="528">
        <v>2</v>
      </c>
      <c r="R519" s="528">
        <v>3</v>
      </c>
      <c r="S519" s="585">
        <v>4</v>
      </c>
      <c r="T519" s="367"/>
      <c r="U519" s="628"/>
      <c r="V519" s="628"/>
      <c r="W519" s="628"/>
    </row>
    <row r="520" spans="1:23" x14ac:dyDescent="0.2">
      <c r="A520" s="304" t="s">
        <v>74</v>
      </c>
      <c r="B520" s="507">
        <v>4310</v>
      </c>
      <c r="C520" s="508">
        <v>4310</v>
      </c>
      <c r="D520" s="508">
        <v>4310</v>
      </c>
      <c r="E520" s="509">
        <v>4310</v>
      </c>
      <c r="F520" s="510">
        <v>4310</v>
      </c>
      <c r="G520" s="511">
        <v>4310</v>
      </c>
      <c r="H520" s="508">
        <v>4310</v>
      </c>
      <c r="I520" s="508">
        <v>4310</v>
      </c>
      <c r="J520" s="508">
        <v>4310</v>
      </c>
      <c r="K520" s="508">
        <v>4310</v>
      </c>
      <c r="L520" s="507">
        <v>4310</v>
      </c>
      <c r="M520" s="508">
        <v>4310</v>
      </c>
      <c r="N520" s="508">
        <v>4310</v>
      </c>
      <c r="O520" s="510">
        <v>4310</v>
      </c>
      <c r="P520" s="507">
        <v>4310</v>
      </c>
      <c r="Q520" s="508">
        <v>4310</v>
      </c>
      <c r="R520" s="508">
        <v>4310</v>
      </c>
      <c r="S520" s="510">
        <v>4310</v>
      </c>
      <c r="T520" s="512">
        <v>4310</v>
      </c>
      <c r="U520" s="628"/>
      <c r="V520" s="628"/>
      <c r="W520" s="628"/>
    </row>
    <row r="521" spans="1:23" x14ac:dyDescent="0.2">
      <c r="A521" s="307" t="s">
        <v>6</v>
      </c>
      <c r="B521" s="471">
        <v>4559.333333333333</v>
      </c>
      <c r="C521" s="472">
        <v>4795.3846153846152</v>
      </c>
      <c r="D521" s="472">
        <v>4678</v>
      </c>
      <c r="E521" s="473">
        <v>4715.3846153846152</v>
      </c>
      <c r="F521" s="474">
        <v>4899.166666666667</v>
      </c>
      <c r="G521" s="475">
        <v>4475.3846153846152</v>
      </c>
      <c r="H521" s="472">
        <v>4636.1538461538457</v>
      </c>
      <c r="I521" s="472">
        <v>4390</v>
      </c>
      <c r="J521" s="472">
        <v>4766.9230769230771</v>
      </c>
      <c r="K521" s="472">
        <v>5072.8571428571431</v>
      </c>
      <c r="L521" s="471">
        <v>4370.625</v>
      </c>
      <c r="M521" s="472">
        <v>4589.2857142857147</v>
      </c>
      <c r="N521" s="472">
        <v>4305</v>
      </c>
      <c r="O521" s="474">
        <v>4741.25</v>
      </c>
      <c r="P521" s="471">
        <v>4621.7647058823532</v>
      </c>
      <c r="Q521" s="472">
        <v>4678.5714285714284</v>
      </c>
      <c r="R521" s="472">
        <v>4387.5</v>
      </c>
      <c r="S521" s="474">
        <v>4682.666666666667</v>
      </c>
      <c r="T521" s="476">
        <v>4660.7407407407409</v>
      </c>
      <c r="U521" s="628"/>
      <c r="V521" s="628"/>
      <c r="W521" s="628"/>
    </row>
    <row r="522" spans="1:23" x14ac:dyDescent="0.2">
      <c r="A522" s="219" t="s">
        <v>7</v>
      </c>
      <c r="B522" s="477">
        <v>100</v>
      </c>
      <c r="C522" s="478">
        <v>100</v>
      </c>
      <c r="D522" s="478">
        <v>100</v>
      </c>
      <c r="E522" s="479">
        <v>100</v>
      </c>
      <c r="F522" s="480">
        <v>100</v>
      </c>
      <c r="G522" s="481">
        <v>84.615384615384613</v>
      </c>
      <c r="H522" s="478">
        <v>100</v>
      </c>
      <c r="I522" s="478">
        <v>100</v>
      </c>
      <c r="J522" s="478">
        <v>92.307692307692307</v>
      </c>
      <c r="K522" s="478">
        <v>100</v>
      </c>
      <c r="L522" s="477">
        <v>100</v>
      </c>
      <c r="M522" s="478">
        <v>100</v>
      </c>
      <c r="N522" s="478">
        <v>100</v>
      </c>
      <c r="O522" s="480">
        <v>93.75</v>
      </c>
      <c r="P522" s="477">
        <v>100</v>
      </c>
      <c r="Q522" s="478">
        <v>100</v>
      </c>
      <c r="R522" s="478">
        <v>100</v>
      </c>
      <c r="S522" s="480">
        <v>93.333333333333329</v>
      </c>
      <c r="T522" s="482">
        <v>90.277777777777771</v>
      </c>
      <c r="U522" s="628"/>
      <c r="V522" s="628"/>
      <c r="W522" s="628"/>
    </row>
    <row r="523" spans="1:23" x14ac:dyDescent="0.2">
      <c r="A523" s="219" t="s">
        <v>8</v>
      </c>
      <c r="B523" s="489">
        <v>4.8718765144696453E-2</v>
      </c>
      <c r="C523" s="490">
        <v>4.1871789228502744E-2</v>
      </c>
      <c r="D523" s="490">
        <v>5.0809934217171712E-2</v>
      </c>
      <c r="E523" s="491">
        <v>2.8977888436712541E-2</v>
      </c>
      <c r="F523" s="492">
        <v>4.1283831104021056E-2</v>
      </c>
      <c r="G523" s="493">
        <v>7.0830981320421982E-2</v>
      </c>
      <c r="H523" s="490">
        <v>4.0269033135351462E-2</v>
      </c>
      <c r="I523" s="490">
        <v>6.1156534649839944E-2</v>
      </c>
      <c r="J523" s="490">
        <v>5.9796955905636752E-2</v>
      </c>
      <c r="K523" s="490">
        <v>4.0167811914766663E-2</v>
      </c>
      <c r="L523" s="489">
        <v>4.3059667756127899E-2</v>
      </c>
      <c r="M523" s="490">
        <v>3.0265470890388581E-2</v>
      </c>
      <c r="N523" s="490">
        <v>6.0806690419086755E-2</v>
      </c>
      <c r="O523" s="492">
        <v>5.4307372454566731E-2</v>
      </c>
      <c r="P523" s="489">
        <v>5.0033500731152654E-2</v>
      </c>
      <c r="Q523" s="490">
        <v>2.7034542711522804E-2</v>
      </c>
      <c r="R523" s="490">
        <v>5.95952560926249E-2</v>
      </c>
      <c r="S523" s="492">
        <v>5.7932821694924377E-2</v>
      </c>
      <c r="T523" s="494">
        <v>6.1143991953194941E-2</v>
      </c>
      <c r="U523" s="628"/>
      <c r="V523" s="628"/>
      <c r="W523" s="628"/>
    </row>
    <row r="524" spans="1:23" x14ac:dyDescent="0.2">
      <c r="A524" s="307" t="s">
        <v>1</v>
      </c>
      <c r="B524" s="483">
        <f>B521/B520*100-100</f>
        <v>5.7849961330239665</v>
      </c>
      <c r="C524" s="484">
        <f t="shared" ref="C524:F524" si="153">C521/C520*100-100</f>
        <v>11.261824022844905</v>
      </c>
      <c r="D524" s="484">
        <f t="shared" si="153"/>
        <v>8.5382830626450072</v>
      </c>
      <c r="E524" s="484">
        <f t="shared" si="153"/>
        <v>9.4056755309655387</v>
      </c>
      <c r="F524" s="485">
        <f t="shared" si="153"/>
        <v>13.669760247486479</v>
      </c>
      <c r="G524" s="486">
        <f>G521/G520*100-100</f>
        <v>3.8372300553274954</v>
      </c>
      <c r="H524" s="484">
        <f t="shared" ref="H524:L524" si="154">H521/H520*100-100</f>
        <v>7.5673746207388888</v>
      </c>
      <c r="I524" s="484">
        <f t="shared" si="154"/>
        <v>1.8561484918793667</v>
      </c>
      <c r="J524" s="484">
        <f t="shared" si="154"/>
        <v>10.601463501695534</v>
      </c>
      <c r="K524" s="484">
        <f t="shared" si="154"/>
        <v>17.699701690420937</v>
      </c>
      <c r="L524" s="483">
        <f t="shared" si="154"/>
        <v>1.4066125290023166</v>
      </c>
      <c r="M524" s="484">
        <f>M521/M520*100-100</f>
        <v>6.4799469671859526</v>
      </c>
      <c r="N524" s="484">
        <f t="shared" ref="N524:T524" si="155">N521/N520*100-100</f>
        <v>-0.11600928074246042</v>
      </c>
      <c r="O524" s="485">
        <f t="shared" si="155"/>
        <v>10.005800464037122</v>
      </c>
      <c r="P524" s="483">
        <f t="shared" si="155"/>
        <v>7.233519858059239</v>
      </c>
      <c r="Q524" s="484">
        <f t="shared" si="155"/>
        <v>8.5515412661584236</v>
      </c>
      <c r="R524" s="484">
        <f t="shared" si="155"/>
        <v>1.7981438515081152</v>
      </c>
      <c r="S524" s="485">
        <f t="shared" si="155"/>
        <v>8.6465583913379902</v>
      </c>
      <c r="T524" s="275">
        <f t="shared" si="155"/>
        <v>8.1378362120821492</v>
      </c>
      <c r="U524" s="370"/>
      <c r="V524" s="628"/>
      <c r="W524" s="628"/>
    </row>
    <row r="525" spans="1:23" ht="13.5" thickBot="1" x14ac:dyDescent="0.25">
      <c r="A525" s="425" t="s">
        <v>26</v>
      </c>
      <c r="B525" s="395">
        <f>B521-B508</f>
        <v>127.33333333333303</v>
      </c>
      <c r="C525" s="396">
        <f t="shared" ref="C525:T525" si="156">C521-C508</f>
        <v>172.65461538461568</v>
      </c>
      <c r="D525" s="396">
        <f t="shared" si="156"/>
        <v>68</v>
      </c>
      <c r="E525" s="396">
        <f t="shared" si="156"/>
        <v>-0.76538461538439151</v>
      </c>
      <c r="F525" s="397">
        <f t="shared" si="156"/>
        <v>74.496666666666897</v>
      </c>
      <c r="G525" s="401">
        <f t="shared" si="156"/>
        <v>-136.92538461538516</v>
      </c>
      <c r="H525" s="396">
        <f t="shared" si="156"/>
        <v>109.72384615384544</v>
      </c>
      <c r="I525" s="396">
        <f t="shared" si="156"/>
        <v>160</v>
      </c>
      <c r="J525" s="396">
        <f t="shared" si="156"/>
        <v>-84.616923076922831</v>
      </c>
      <c r="K525" s="396">
        <f t="shared" si="156"/>
        <v>85.857142857143117</v>
      </c>
      <c r="L525" s="398">
        <f t="shared" si="156"/>
        <v>-49.375</v>
      </c>
      <c r="M525" s="399">
        <f t="shared" si="156"/>
        <v>-41.384285714285397</v>
      </c>
      <c r="N525" s="399">
        <f t="shared" si="156"/>
        <v>-157.5</v>
      </c>
      <c r="O525" s="400">
        <f t="shared" si="156"/>
        <v>10.649999999999636</v>
      </c>
      <c r="P525" s="395">
        <f t="shared" si="156"/>
        <v>69.264705882353155</v>
      </c>
      <c r="Q525" s="396">
        <f t="shared" si="156"/>
        <v>89.171428571428805</v>
      </c>
      <c r="R525" s="396">
        <f t="shared" si="156"/>
        <v>347.5</v>
      </c>
      <c r="S525" s="397">
        <f t="shared" si="156"/>
        <v>-67.33333333333303</v>
      </c>
      <c r="T525" s="403">
        <f t="shared" si="156"/>
        <v>32.110740740740766</v>
      </c>
      <c r="U525" s="387"/>
      <c r="V525" s="388"/>
      <c r="W525" s="388"/>
    </row>
    <row r="526" spans="1:23" x14ac:dyDescent="0.2">
      <c r="A526" s="426" t="s">
        <v>50</v>
      </c>
      <c r="B526" s="283">
        <v>72</v>
      </c>
      <c r="C526" s="284">
        <v>64</v>
      </c>
      <c r="D526" s="284">
        <v>13</v>
      </c>
      <c r="E526" s="451">
        <v>64</v>
      </c>
      <c r="F526" s="285">
        <v>67</v>
      </c>
      <c r="G526" s="422">
        <v>72</v>
      </c>
      <c r="H526" s="284">
        <v>63</v>
      </c>
      <c r="I526" s="284">
        <v>14</v>
      </c>
      <c r="J526" s="284">
        <v>65</v>
      </c>
      <c r="K526" s="284">
        <v>66</v>
      </c>
      <c r="L526" s="283">
        <v>71</v>
      </c>
      <c r="M526" s="284">
        <v>74</v>
      </c>
      <c r="N526" s="284">
        <v>16</v>
      </c>
      <c r="O526" s="285">
        <v>75</v>
      </c>
      <c r="P526" s="283">
        <v>75</v>
      </c>
      <c r="Q526" s="284">
        <v>76</v>
      </c>
      <c r="R526" s="284">
        <v>17</v>
      </c>
      <c r="S526" s="285">
        <v>77</v>
      </c>
      <c r="T526" s="366">
        <f>SUM(B526:S526)</f>
        <v>1041</v>
      </c>
      <c r="U526" s="220" t="s">
        <v>55</v>
      </c>
      <c r="V526" s="287">
        <f>T513-T526</f>
        <v>4</v>
      </c>
      <c r="W526" s="288">
        <f>V526/T513</f>
        <v>3.8277511961722489E-3</v>
      </c>
    </row>
    <row r="527" spans="1:23" x14ac:dyDescent="0.2">
      <c r="A527" s="321" t="s">
        <v>27</v>
      </c>
      <c r="B527" s="235">
        <v>145.5</v>
      </c>
      <c r="C527" s="233">
        <v>145</v>
      </c>
      <c r="D527" s="233">
        <v>146.5</v>
      </c>
      <c r="E527" s="452">
        <v>143</v>
      </c>
      <c r="F527" s="236">
        <v>144</v>
      </c>
      <c r="G527" s="423">
        <v>146</v>
      </c>
      <c r="H527" s="233">
        <v>144</v>
      </c>
      <c r="I527" s="233">
        <v>146</v>
      </c>
      <c r="J527" s="233">
        <v>143</v>
      </c>
      <c r="K527" s="233">
        <v>143</v>
      </c>
      <c r="L527" s="235">
        <v>146</v>
      </c>
      <c r="M527" s="233">
        <v>145.5</v>
      </c>
      <c r="N527" s="233">
        <v>147</v>
      </c>
      <c r="O527" s="236">
        <v>143.5</v>
      </c>
      <c r="P527" s="235">
        <v>145.5</v>
      </c>
      <c r="Q527" s="233">
        <v>145</v>
      </c>
      <c r="R527" s="233">
        <v>146.5</v>
      </c>
      <c r="S527" s="236">
        <v>145</v>
      </c>
      <c r="T527" s="226"/>
      <c r="U527" s="220" t="s">
        <v>56</v>
      </c>
      <c r="V527" s="220">
        <v>144.97</v>
      </c>
      <c r="W527" s="220"/>
    </row>
    <row r="528" spans="1:23" ht="13.5" thickBot="1" x14ac:dyDescent="0.25">
      <c r="A528" s="324" t="s">
        <v>25</v>
      </c>
      <c r="B528" s="237">
        <f>B527-B514</f>
        <v>0</v>
      </c>
      <c r="C528" s="234">
        <f t="shared" ref="C528:S528" si="157">C527-C514</f>
        <v>0</v>
      </c>
      <c r="D528" s="234">
        <f t="shared" si="157"/>
        <v>0</v>
      </c>
      <c r="E528" s="234">
        <f t="shared" si="157"/>
        <v>0</v>
      </c>
      <c r="F528" s="238">
        <f t="shared" si="157"/>
        <v>0</v>
      </c>
      <c r="G528" s="424">
        <f t="shared" si="157"/>
        <v>0</v>
      </c>
      <c r="H528" s="234">
        <f t="shared" si="157"/>
        <v>0</v>
      </c>
      <c r="I528" s="234">
        <f t="shared" si="157"/>
        <v>0</v>
      </c>
      <c r="J528" s="234">
        <f t="shared" si="157"/>
        <v>0</v>
      </c>
      <c r="K528" s="234">
        <f t="shared" si="157"/>
        <v>0</v>
      </c>
      <c r="L528" s="237">
        <f t="shared" si="157"/>
        <v>0</v>
      </c>
      <c r="M528" s="234">
        <f t="shared" si="157"/>
        <v>0</v>
      </c>
      <c r="N528" s="234">
        <f t="shared" si="157"/>
        <v>0</v>
      </c>
      <c r="O528" s="238">
        <f t="shared" si="157"/>
        <v>0</v>
      </c>
      <c r="P528" s="237">
        <f t="shared" si="157"/>
        <v>0</v>
      </c>
      <c r="Q528" s="234">
        <f t="shared" si="157"/>
        <v>0</v>
      </c>
      <c r="R528" s="234">
        <f t="shared" si="157"/>
        <v>0</v>
      </c>
      <c r="S528" s="238">
        <f t="shared" si="157"/>
        <v>0</v>
      </c>
      <c r="T528" s="227"/>
      <c r="U528" s="220" t="s">
        <v>25</v>
      </c>
      <c r="V528" s="220">
        <f>V527-V514</f>
        <v>0.18999999999999773</v>
      </c>
      <c r="W528" s="220"/>
    </row>
    <row r="530" spans="1:23" ht="13.5" thickBot="1" x14ac:dyDescent="0.25"/>
    <row r="531" spans="1:23" s="629" customFormat="1" ht="13.5" thickBot="1" x14ac:dyDescent="0.25">
      <c r="A531" s="297" t="s">
        <v>227</v>
      </c>
      <c r="B531" s="653" t="s">
        <v>52</v>
      </c>
      <c r="C531" s="654"/>
      <c r="D531" s="654"/>
      <c r="E531" s="654"/>
      <c r="F531" s="655"/>
      <c r="G531" s="653" t="s">
        <v>64</v>
      </c>
      <c r="H531" s="654"/>
      <c r="I531" s="654"/>
      <c r="J531" s="654"/>
      <c r="K531" s="655"/>
      <c r="L531" s="653" t="s">
        <v>62</v>
      </c>
      <c r="M531" s="654"/>
      <c r="N531" s="654"/>
      <c r="O531" s="655"/>
      <c r="P531" s="653" t="s">
        <v>63</v>
      </c>
      <c r="Q531" s="654"/>
      <c r="R531" s="654"/>
      <c r="S531" s="655"/>
      <c r="T531" s="365" t="s">
        <v>54</v>
      </c>
    </row>
    <row r="532" spans="1:23" s="629" customFormat="1" x14ac:dyDescent="0.2">
      <c r="A532" s="219" t="s">
        <v>53</v>
      </c>
      <c r="B532" s="542">
        <v>1</v>
      </c>
      <c r="C532" s="528">
        <v>2</v>
      </c>
      <c r="D532" s="528">
        <v>3</v>
      </c>
      <c r="E532" s="584">
        <v>4</v>
      </c>
      <c r="F532" s="585">
        <v>5</v>
      </c>
      <c r="G532" s="540">
        <v>1</v>
      </c>
      <c r="H532" s="528">
        <v>2</v>
      </c>
      <c r="I532" s="528">
        <v>3</v>
      </c>
      <c r="J532" s="528">
        <v>4</v>
      </c>
      <c r="K532" s="528">
        <v>5</v>
      </c>
      <c r="L532" s="542">
        <v>1</v>
      </c>
      <c r="M532" s="528">
        <v>2</v>
      </c>
      <c r="N532" s="528">
        <v>3</v>
      </c>
      <c r="O532" s="585">
        <v>4</v>
      </c>
      <c r="P532" s="542">
        <v>1</v>
      </c>
      <c r="Q532" s="528">
        <v>2</v>
      </c>
      <c r="R532" s="528">
        <v>3</v>
      </c>
      <c r="S532" s="585">
        <v>4</v>
      </c>
      <c r="T532" s="367"/>
    </row>
    <row r="533" spans="1:23" s="629" customFormat="1" x14ac:dyDescent="0.2">
      <c r="A533" s="304" t="s">
        <v>74</v>
      </c>
      <c r="B533" s="507">
        <v>4325</v>
      </c>
      <c r="C533" s="508">
        <v>4325</v>
      </c>
      <c r="D533" s="508">
        <v>4325</v>
      </c>
      <c r="E533" s="509">
        <v>4325</v>
      </c>
      <c r="F533" s="510">
        <v>4325</v>
      </c>
      <c r="G533" s="511">
        <v>4325</v>
      </c>
      <c r="H533" s="508">
        <v>4325</v>
      </c>
      <c r="I533" s="508">
        <v>4325</v>
      </c>
      <c r="J533" s="508">
        <v>4325</v>
      </c>
      <c r="K533" s="508">
        <v>4325</v>
      </c>
      <c r="L533" s="507">
        <v>4325</v>
      </c>
      <c r="M533" s="508">
        <v>4325</v>
      </c>
      <c r="N533" s="508">
        <v>4325</v>
      </c>
      <c r="O533" s="510">
        <v>4325</v>
      </c>
      <c r="P533" s="507">
        <v>4325</v>
      </c>
      <c r="Q533" s="508">
        <v>4325</v>
      </c>
      <c r="R533" s="508">
        <v>4325</v>
      </c>
      <c r="S533" s="510">
        <v>4325</v>
      </c>
      <c r="T533" s="512">
        <v>4325</v>
      </c>
    </row>
    <row r="534" spans="1:23" s="629" customFormat="1" x14ac:dyDescent="0.2">
      <c r="A534" s="307" t="s">
        <v>6</v>
      </c>
      <c r="B534" s="471">
        <v>4558</v>
      </c>
      <c r="C534" s="472">
        <v>4832.1428571428569</v>
      </c>
      <c r="D534" s="472">
        <v>4312.5</v>
      </c>
      <c r="E534" s="473">
        <v>4738</v>
      </c>
      <c r="F534" s="474">
        <v>4843.333333333333</v>
      </c>
      <c r="G534" s="475">
        <v>4569.333333333333</v>
      </c>
      <c r="H534" s="472">
        <v>4651.1764705882351</v>
      </c>
      <c r="I534" s="472">
        <v>4380</v>
      </c>
      <c r="J534" s="472">
        <v>4815.625</v>
      </c>
      <c r="K534" s="472">
        <v>4782</v>
      </c>
      <c r="L534" s="471">
        <v>4460</v>
      </c>
      <c r="M534" s="472">
        <v>4680</v>
      </c>
      <c r="N534" s="472">
        <v>4320</v>
      </c>
      <c r="O534" s="474">
        <v>4808.75</v>
      </c>
      <c r="P534" s="471">
        <v>4537.8571428571431</v>
      </c>
      <c r="Q534" s="472">
        <v>4710.625</v>
      </c>
      <c r="R534" s="472">
        <v>4305</v>
      </c>
      <c r="S534" s="474">
        <v>4641.818181818182</v>
      </c>
      <c r="T534" s="476">
        <v>4661.2</v>
      </c>
    </row>
    <row r="535" spans="1:23" s="629" customFormat="1" x14ac:dyDescent="0.2">
      <c r="A535" s="219" t="s">
        <v>7</v>
      </c>
      <c r="B535" s="477">
        <v>100</v>
      </c>
      <c r="C535" s="478">
        <v>100</v>
      </c>
      <c r="D535" s="478">
        <v>100</v>
      </c>
      <c r="E535" s="479">
        <v>100</v>
      </c>
      <c r="F535" s="480">
        <v>100</v>
      </c>
      <c r="G535" s="481">
        <v>93.333333333333329</v>
      </c>
      <c r="H535" s="478">
        <v>100</v>
      </c>
      <c r="I535" s="478">
        <v>100</v>
      </c>
      <c r="J535" s="478">
        <v>100</v>
      </c>
      <c r="K535" s="478">
        <v>93.333333333333329</v>
      </c>
      <c r="L535" s="477">
        <v>100</v>
      </c>
      <c r="M535" s="478">
        <v>100</v>
      </c>
      <c r="N535" s="478">
        <v>100</v>
      </c>
      <c r="O535" s="480">
        <v>100</v>
      </c>
      <c r="P535" s="477">
        <v>92.857142857142861</v>
      </c>
      <c r="Q535" s="478">
        <v>100</v>
      </c>
      <c r="R535" s="478">
        <v>100</v>
      </c>
      <c r="S535" s="480">
        <v>100</v>
      </c>
      <c r="T535" s="482">
        <v>93.777777777777771</v>
      </c>
    </row>
    <row r="536" spans="1:23" s="629" customFormat="1" x14ac:dyDescent="0.2">
      <c r="A536" s="219" t="s">
        <v>8</v>
      </c>
      <c r="B536" s="489">
        <v>3.8229237423456873E-2</v>
      </c>
      <c r="C536" s="490">
        <v>5.7095331721189323E-2</v>
      </c>
      <c r="D536" s="490">
        <v>4.7447779141195134E-2</v>
      </c>
      <c r="E536" s="491">
        <v>3.2889186591538749E-2</v>
      </c>
      <c r="F536" s="492">
        <v>4.8869264903171353E-2</v>
      </c>
      <c r="G536" s="493">
        <v>5.9278231357534995E-2</v>
      </c>
      <c r="H536" s="490">
        <v>3.6216441821588986E-2</v>
      </c>
      <c r="I536" s="490">
        <v>1.2224032271087527E-2</v>
      </c>
      <c r="J536" s="490">
        <v>3.3947126801705967E-2</v>
      </c>
      <c r="K536" s="490">
        <v>5.3392308426683271E-2</v>
      </c>
      <c r="L536" s="489">
        <v>4.7088341958572158E-2</v>
      </c>
      <c r="M536" s="490">
        <v>5.0850792655636974E-2</v>
      </c>
      <c r="N536" s="490">
        <v>1.8005033780213016E-2</v>
      </c>
      <c r="O536" s="492">
        <v>4.5914319368674128E-2</v>
      </c>
      <c r="P536" s="489">
        <v>5.5363277553389503E-2</v>
      </c>
      <c r="Q536" s="490">
        <v>4.3876173977986425E-2</v>
      </c>
      <c r="R536" s="490">
        <v>1.9744483159117306E-2</v>
      </c>
      <c r="S536" s="492">
        <v>2.6747419733926352E-2</v>
      </c>
      <c r="T536" s="494">
        <v>5.4992900656242266E-2</v>
      </c>
    </row>
    <row r="537" spans="1:23" s="629" customFormat="1" x14ac:dyDescent="0.2">
      <c r="A537" s="307" t="s">
        <v>1</v>
      </c>
      <c r="B537" s="483">
        <f>B534/B533*100-100</f>
        <v>5.3872832369942216</v>
      </c>
      <c r="C537" s="484">
        <f t="shared" ref="C537:F537" si="158">C534/C533*100-100</f>
        <v>11.725846407927335</v>
      </c>
      <c r="D537" s="484">
        <f t="shared" si="158"/>
        <v>-0.28901734104046284</v>
      </c>
      <c r="E537" s="484">
        <f t="shared" si="158"/>
        <v>9.5491329479768865</v>
      </c>
      <c r="F537" s="485">
        <f t="shared" si="158"/>
        <v>11.984585741811159</v>
      </c>
      <c r="G537" s="486">
        <f>G534/G533*100-100</f>
        <v>5.6493256262042451</v>
      </c>
      <c r="H537" s="484">
        <f t="shared" ref="H537:L537" si="159">H534/H533*100-100</f>
        <v>7.5416524991499472</v>
      </c>
      <c r="I537" s="484">
        <f t="shared" si="159"/>
        <v>1.2716763005780223</v>
      </c>
      <c r="J537" s="484">
        <f t="shared" si="159"/>
        <v>11.343930635838134</v>
      </c>
      <c r="K537" s="484">
        <f t="shared" si="159"/>
        <v>10.566473988439313</v>
      </c>
      <c r="L537" s="483">
        <f t="shared" si="159"/>
        <v>3.1213872832369844</v>
      </c>
      <c r="M537" s="484">
        <f>M534/M533*100-100</f>
        <v>8.2080924855491162</v>
      </c>
      <c r="N537" s="484">
        <f t="shared" ref="N537:T537" si="160">N534/N533*100-100</f>
        <v>-0.11560693641618514</v>
      </c>
      <c r="O537" s="485">
        <f t="shared" si="160"/>
        <v>11.184971098265905</v>
      </c>
      <c r="P537" s="483">
        <f t="shared" si="160"/>
        <v>4.9215524360033243</v>
      </c>
      <c r="Q537" s="484">
        <f t="shared" si="160"/>
        <v>8.916184971098275</v>
      </c>
      <c r="R537" s="484">
        <f t="shared" si="160"/>
        <v>-0.46242774566474054</v>
      </c>
      <c r="S537" s="485">
        <f t="shared" si="160"/>
        <v>7.3252758801891815</v>
      </c>
      <c r="T537" s="275">
        <f t="shared" si="160"/>
        <v>7.773410404624272</v>
      </c>
      <c r="U537" s="370"/>
    </row>
    <row r="538" spans="1:23" s="629" customFormat="1" ht="13.5" thickBot="1" x14ac:dyDescent="0.25">
      <c r="A538" s="425" t="s">
        <v>26</v>
      </c>
      <c r="B538" s="395">
        <f>B534-B521</f>
        <v>-1.3333333333330302</v>
      </c>
      <c r="C538" s="396">
        <f t="shared" ref="C538:T538" si="161">C534-C521</f>
        <v>36.758241758241638</v>
      </c>
      <c r="D538" s="396">
        <f t="shared" si="161"/>
        <v>-365.5</v>
      </c>
      <c r="E538" s="396">
        <f t="shared" si="161"/>
        <v>22.615384615384755</v>
      </c>
      <c r="F538" s="397">
        <f t="shared" si="161"/>
        <v>-55.83333333333394</v>
      </c>
      <c r="G538" s="401">
        <f t="shared" si="161"/>
        <v>93.948717948717785</v>
      </c>
      <c r="H538" s="396">
        <f t="shared" si="161"/>
        <v>15.0226244343894</v>
      </c>
      <c r="I538" s="396">
        <f t="shared" si="161"/>
        <v>-10</v>
      </c>
      <c r="J538" s="396">
        <f t="shared" si="161"/>
        <v>48.701923076922867</v>
      </c>
      <c r="K538" s="396">
        <f t="shared" si="161"/>
        <v>-290.85714285714312</v>
      </c>
      <c r="L538" s="398">
        <f t="shared" si="161"/>
        <v>89.375</v>
      </c>
      <c r="M538" s="399">
        <f t="shared" si="161"/>
        <v>90.714285714285325</v>
      </c>
      <c r="N538" s="399">
        <f t="shared" si="161"/>
        <v>15</v>
      </c>
      <c r="O538" s="400">
        <f t="shared" si="161"/>
        <v>67.5</v>
      </c>
      <c r="P538" s="395">
        <f t="shared" si="161"/>
        <v>-83.907563025210038</v>
      </c>
      <c r="Q538" s="396">
        <f t="shared" si="161"/>
        <v>32.053571428571558</v>
      </c>
      <c r="R538" s="396">
        <f t="shared" si="161"/>
        <v>-82.5</v>
      </c>
      <c r="S538" s="397">
        <f t="shared" si="161"/>
        <v>-40.848484848484986</v>
      </c>
      <c r="T538" s="403">
        <f t="shared" si="161"/>
        <v>0.45925925925894262</v>
      </c>
      <c r="U538" s="387"/>
      <c r="V538" s="388"/>
      <c r="W538" s="388"/>
    </row>
    <row r="539" spans="1:23" s="629" customFormat="1" x14ac:dyDescent="0.2">
      <c r="A539" s="426" t="s">
        <v>50</v>
      </c>
      <c r="B539" s="283">
        <v>72</v>
      </c>
      <c r="C539" s="284">
        <v>64</v>
      </c>
      <c r="D539" s="284">
        <v>13</v>
      </c>
      <c r="E539" s="451">
        <v>64</v>
      </c>
      <c r="F539" s="285">
        <v>67</v>
      </c>
      <c r="G539" s="422">
        <v>71</v>
      </c>
      <c r="H539" s="284">
        <v>63</v>
      </c>
      <c r="I539" s="284">
        <v>14</v>
      </c>
      <c r="J539" s="284">
        <v>65</v>
      </c>
      <c r="K539" s="284">
        <v>66</v>
      </c>
      <c r="L539" s="283">
        <v>71</v>
      </c>
      <c r="M539" s="284">
        <v>74</v>
      </c>
      <c r="N539" s="284">
        <v>16</v>
      </c>
      <c r="O539" s="285">
        <v>74</v>
      </c>
      <c r="P539" s="283">
        <v>75</v>
      </c>
      <c r="Q539" s="284">
        <v>76</v>
      </c>
      <c r="R539" s="284">
        <v>17</v>
      </c>
      <c r="S539" s="285">
        <v>77</v>
      </c>
      <c r="T539" s="366">
        <f>SUM(B539:S539)</f>
        <v>1039</v>
      </c>
      <c r="U539" s="220" t="s">
        <v>55</v>
      </c>
      <c r="V539" s="287">
        <f>T526-T539</f>
        <v>2</v>
      </c>
      <c r="W539" s="288">
        <f>V539/T526</f>
        <v>1.9212295869356388E-3</v>
      </c>
    </row>
    <row r="540" spans="1:23" s="629" customFormat="1" x14ac:dyDescent="0.2">
      <c r="A540" s="321" t="s">
        <v>27</v>
      </c>
      <c r="B540" s="235">
        <v>146.5</v>
      </c>
      <c r="C540" s="233">
        <v>146</v>
      </c>
      <c r="D540" s="233">
        <v>148</v>
      </c>
      <c r="E540" s="452">
        <v>144</v>
      </c>
      <c r="F540" s="236">
        <v>145</v>
      </c>
      <c r="G540" s="423">
        <v>147</v>
      </c>
      <c r="H540" s="233">
        <v>145</v>
      </c>
      <c r="I540" s="233">
        <v>147</v>
      </c>
      <c r="J540" s="233">
        <v>144</v>
      </c>
      <c r="K540" s="233">
        <v>144.5</v>
      </c>
      <c r="L540" s="235">
        <v>147</v>
      </c>
      <c r="M540" s="233">
        <v>146.5</v>
      </c>
      <c r="N540" s="233">
        <v>148.5</v>
      </c>
      <c r="O540" s="236">
        <v>144.5</v>
      </c>
      <c r="P540" s="235">
        <v>147</v>
      </c>
      <c r="Q540" s="233">
        <v>146</v>
      </c>
      <c r="R540" s="233">
        <v>148</v>
      </c>
      <c r="S540" s="236">
        <v>146.5</v>
      </c>
      <c r="T540" s="226"/>
      <c r="U540" s="220" t="s">
        <v>56</v>
      </c>
      <c r="V540" s="220">
        <v>144.77000000000001</v>
      </c>
      <c r="W540" s="220"/>
    </row>
    <row r="541" spans="1:23" s="629" customFormat="1" ht="13.5" thickBot="1" x14ac:dyDescent="0.25">
      <c r="A541" s="324" t="s">
        <v>25</v>
      </c>
      <c r="B541" s="237">
        <f>B540-B527</f>
        <v>1</v>
      </c>
      <c r="C541" s="234">
        <f t="shared" ref="C541:S541" si="162">C540-C527</f>
        <v>1</v>
      </c>
      <c r="D541" s="234">
        <f t="shared" si="162"/>
        <v>1.5</v>
      </c>
      <c r="E541" s="234">
        <f t="shared" si="162"/>
        <v>1</v>
      </c>
      <c r="F541" s="238">
        <f t="shared" si="162"/>
        <v>1</v>
      </c>
      <c r="G541" s="424">
        <f t="shared" si="162"/>
        <v>1</v>
      </c>
      <c r="H541" s="234">
        <f t="shared" si="162"/>
        <v>1</v>
      </c>
      <c r="I541" s="234">
        <f t="shared" si="162"/>
        <v>1</v>
      </c>
      <c r="J541" s="234">
        <f t="shared" si="162"/>
        <v>1</v>
      </c>
      <c r="K541" s="234">
        <f t="shared" si="162"/>
        <v>1.5</v>
      </c>
      <c r="L541" s="237">
        <f t="shared" si="162"/>
        <v>1</v>
      </c>
      <c r="M541" s="234">
        <f t="shared" si="162"/>
        <v>1</v>
      </c>
      <c r="N541" s="234">
        <f t="shared" si="162"/>
        <v>1.5</v>
      </c>
      <c r="O541" s="238">
        <f t="shared" si="162"/>
        <v>1</v>
      </c>
      <c r="P541" s="237">
        <f t="shared" si="162"/>
        <v>1.5</v>
      </c>
      <c r="Q541" s="234">
        <f t="shared" si="162"/>
        <v>1</v>
      </c>
      <c r="R541" s="234">
        <f t="shared" si="162"/>
        <v>1.5</v>
      </c>
      <c r="S541" s="238">
        <f t="shared" si="162"/>
        <v>1.5</v>
      </c>
      <c r="T541" s="227"/>
      <c r="U541" s="220" t="s">
        <v>25</v>
      </c>
      <c r="V541" s="220">
        <f>V540-V527</f>
        <v>-0.19999999999998863</v>
      </c>
      <c r="W541" s="220"/>
    </row>
    <row r="543" spans="1:23" ht="13.5" thickBot="1" x14ac:dyDescent="0.25"/>
    <row r="544" spans="1:23" ht="13.5" thickBot="1" x14ac:dyDescent="0.25">
      <c r="A544" s="297" t="s">
        <v>228</v>
      </c>
      <c r="B544" s="653" t="s">
        <v>52</v>
      </c>
      <c r="C544" s="654"/>
      <c r="D544" s="654"/>
      <c r="E544" s="654"/>
      <c r="F544" s="655"/>
      <c r="G544" s="653" t="s">
        <v>64</v>
      </c>
      <c r="H544" s="654"/>
      <c r="I544" s="654"/>
      <c r="J544" s="654"/>
      <c r="K544" s="655"/>
      <c r="L544" s="653" t="s">
        <v>62</v>
      </c>
      <c r="M544" s="654"/>
      <c r="N544" s="654"/>
      <c r="O544" s="655"/>
      <c r="P544" s="653" t="s">
        <v>63</v>
      </c>
      <c r="Q544" s="654"/>
      <c r="R544" s="654"/>
      <c r="S544" s="655"/>
      <c r="T544" s="365" t="s">
        <v>54</v>
      </c>
      <c r="U544" s="630"/>
      <c r="V544" s="630"/>
      <c r="W544" s="630"/>
    </row>
    <row r="545" spans="1:23" x14ac:dyDescent="0.2">
      <c r="A545" s="219" t="s">
        <v>53</v>
      </c>
      <c r="B545" s="542">
        <v>1</v>
      </c>
      <c r="C545" s="528">
        <v>2</v>
      </c>
      <c r="D545" s="528">
        <v>3</v>
      </c>
      <c r="E545" s="584">
        <v>4</v>
      </c>
      <c r="F545" s="585">
        <v>5</v>
      </c>
      <c r="G545" s="540">
        <v>1</v>
      </c>
      <c r="H545" s="528">
        <v>2</v>
      </c>
      <c r="I545" s="528">
        <v>3</v>
      </c>
      <c r="J545" s="528">
        <v>4</v>
      </c>
      <c r="K545" s="528">
        <v>5</v>
      </c>
      <c r="L545" s="542">
        <v>1</v>
      </c>
      <c r="M545" s="528">
        <v>2</v>
      </c>
      <c r="N545" s="528">
        <v>3</v>
      </c>
      <c r="O545" s="585">
        <v>4</v>
      </c>
      <c r="P545" s="542">
        <v>1</v>
      </c>
      <c r="Q545" s="528">
        <v>2</v>
      </c>
      <c r="R545" s="528">
        <v>3</v>
      </c>
      <c r="S545" s="585">
        <v>4</v>
      </c>
      <c r="T545" s="631">
        <v>227</v>
      </c>
      <c r="U545" s="630"/>
      <c r="V545" s="630"/>
      <c r="W545" s="630"/>
    </row>
    <row r="546" spans="1:23" x14ac:dyDescent="0.2">
      <c r="A546" s="304" t="s">
        <v>74</v>
      </c>
      <c r="B546" s="507">
        <v>4340</v>
      </c>
      <c r="C546" s="508">
        <v>4340</v>
      </c>
      <c r="D546" s="508">
        <v>4340</v>
      </c>
      <c r="E546" s="509">
        <v>4340</v>
      </c>
      <c r="F546" s="510">
        <v>4340</v>
      </c>
      <c r="G546" s="511">
        <v>4340</v>
      </c>
      <c r="H546" s="508">
        <v>4340</v>
      </c>
      <c r="I546" s="508">
        <v>4340</v>
      </c>
      <c r="J546" s="508">
        <v>4340</v>
      </c>
      <c r="K546" s="508">
        <v>4340</v>
      </c>
      <c r="L546" s="507">
        <v>4340</v>
      </c>
      <c r="M546" s="508">
        <v>4340</v>
      </c>
      <c r="N546" s="508">
        <v>4340</v>
      </c>
      <c r="O546" s="510">
        <v>4340</v>
      </c>
      <c r="P546" s="507">
        <v>4340</v>
      </c>
      <c r="Q546" s="508">
        <v>4340</v>
      </c>
      <c r="R546" s="508">
        <v>4340</v>
      </c>
      <c r="S546" s="510">
        <v>4340</v>
      </c>
      <c r="T546" s="512">
        <v>4340</v>
      </c>
      <c r="U546" s="630"/>
      <c r="V546" s="630"/>
      <c r="W546" s="630"/>
    </row>
    <row r="547" spans="1:23" x14ac:dyDescent="0.2">
      <c r="A547" s="307" t="s">
        <v>6</v>
      </c>
      <c r="B547" s="471">
        <v>4557.333333333333</v>
      </c>
      <c r="C547" s="472">
        <v>4887.333333333333</v>
      </c>
      <c r="D547" s="472">
        <v>4636</v>
      </c>
      <c r="E547" s="473">
        <v>4844</v>
      </c>
      <c r="F547" s="474">
        <v>4890.666666666667</v>
      </c>
      <c r="G547" s="475">
        <v>4516.4285714285716</v>
      </c>
      <c r="H547" s="472">
        <v>4719.2857142857147</v>
      </c>
      <c r="I547" s="472">
        <v>4732</v>
      </c>
      <c r="J547" s="472">
        <v>4750.666666666667</v>
      </c>
      <c r="K547" s="472">
        <v>5053.0769230769229</v>
      </c>
      <c r="L547" s="471">
        <v>4524.7058823529414</v>
      </c>
      <c r="M547" s="472">
        <v>4826.25</v>
      </c>
      <c r="N547" s="472">
        <v>4295</v>
      </c>
      <c r="O547" s="474">
        <v>4880</v>
      </c>
      <c r="P547" s="471">
        <v>4625.625</v>
      </c>
      <c r="Q547" s="472">
        <v>4773.75</v>
      </c>
      <c r="R547" s="472">
        <v>4387.5</v>
      </c>
      <c r="S547" s="474">
        <v>4863.0769230769229</v>
      </c>
      <c r="T547" s="476">
        <v>4742.1145374449343</v>
      </c>
      <c r="U547" s="630"/>
      <c r="V547" s="630"/>
      <c r="W547" s="630"/>
    </row>
    <row r="548" spans="1:23" x14ac:dyDescent="0.2">
      <c r="A548" s="219" t="s">
        <v>7</v>
      </c>
      <c r="B548" s="477">
        <v>100</v>
      </c>
      <c r="C548" s="478">
        <v>100</v>
      </c>
      <c r="D548" s="478">
        <v>100</v>
      </c>
      <c r="E548" s="479">
        <v>73.333333333333329</v>
      </c>
      <c r="F548" s="480">
        <v>100</v>
      </c>
      <c r="G548" s="481">
        <v>92.857142857142861</v>
      </c>
      <c r="H548" s="478">
        <v>100</v>
      </c>
      <c r="I548" s="478">
        <v>100</v>
      </c>
      <c r="J548" s="478">
        <v>86.666666666666671</v>
      </c>
      <c r="K548" s="478">
        <v>100</v>
      </c>
      <c r="L548" s="477">
        <v>100</v>
      </c>
      <c r="M548" s="478">
        <v>100</v>
      </c>
      <c r="N548" s="478">
        <v>100</v>
      </c>
      <c r="O548" s="480">
        <v>100</v>
      </c>
      <c r="P548" s="477">
        <v>93.75</v>
      </c>
      <c r="Q548" s="478">
        <v>100</v>
      </c>
      <c r="R548" s="478">
        <v>100</v>
      </c>
      <c r="S548" s="480">
        <v>100</v>
      </c>
      <c r="T548" s="482">
        <v>91.629955947136565</v>
      </c>
      <c r="U548" s="630"/>
      <c r="V548" s="630"/>
      <c r="W548" s="630"/>
    </row>
    <row r="549" spans="1:23" x14ac:dyDescent="0.2">
      <c r="A549" s="219" t="s">
        <v>8</v>
      </c>
      <c r="B549" s="489">
        <v>3.9767832270440853E-2</v>
      </c>
      <c r="C549" s="490">
        <v>4.1312195265749994E-2</v>
      </c>
      <c r="D549" s="490">
        <v>4.3518620234403768E-2</v>
      </c>
      <c r="E549" s="491">
        <v>8.0279789708904106E-2</v>
      </c>
      <c r="F549" s="492">
        <v>4.3965037923365154E-2</v>
      </c>
      <c r="G549" s="493">
        <v>4.9443171485498469E-2</v>
      </c>
      <c r="H549" s="490">
        <v>4.7133540727135548E-2</v>
      </c>
      <c r="I549" s="490">
        <v>5.1529165356308269E-2</v>
      </c>
      <c r="J549" s="490">
        <v>5.8215287489524412E-2</v>
      </c>
      <c r="K549" s="490">
        <v>2.5702115952578264E-2</v>
      </c>
      <c r="L549" s="489">
        <v>4.5855176506178201E-2</v>
      </c>
      <c r="M549" s="490">
        <v>3.9216949944338969E-2</v>
      </c>
      <c r="N549" s="490">
        <v>2.9289279686633585E-2</v>
      </c>
      <c r="O549" s="492">
        <v>4.5563744621925563E-2</v>
      </c>
      <c r="P549" s="489">
        <v>6.1451743486173258E-2</v>
      </c>
      <c r="Q549" s="490">
        <v>2.8404242931041688E-2</v>
      </c>
      <c r="R549" s="490">
        <v>4.1132339882105864E-2</v>
      </c>
      <c r="S549" s="492">
        <v>5.0872791138540187E-2</v>
      </c>
      <c r="T549" s="494">
        <v>5.9752457384517767E-2</v>
      </c>
      <c r="U549" s="630"/>
      <c r="V549" s="630"/>
      <c r="W549" s="630"/>
    </row>
    <row r="550" spans="1:23" x14ac:dyDescent="0.2">
      <c r="A550" s="307" t="s">
        <v>1</v>
      </c>
      <c r="B550" s="483">
        <f>B547/B546*100-100</f>
        <v>5.0076804915514401</v>
      </c>
      <c r="C550" s="484">
        <f t="shared" ref="C550:F550" si="163">C547/C546*100-100</f>
        <v>12.611367127496152</v>
      </c>
      <c r="D550" s="484">
        <f t="shared" si="163"/>
        <v>6.8202764976958576</v>
      </c>
      <c r="E550" s="484">
        <f t="shared" si="163"/>
        <v>11.612903225806463</v>
      </c>
      <c r="F550" s="485">
        <f t="shared" si="163"/>
        <v>12.688172043010752</v>
      </c>
      <c r="G550" s="486">
        <f>G547/G546*100-100</f>
        <v>4.0651744568795323</v>
      </c>
      <c r="H550" s="484">
        <f t="shared" ref="H550:L550" si="164">H547/H546*100-100</f>
        <v>8.7393021724819135</v>
      </c>
      <c r="I550" s="484">
        <f t="shared" si="164"/>
        <v>9.0322580645161281</v>
      </c>
      <c r="J550" s="484">
        <f t="shared" si="164"/>
        <v>9.4623655913978553</v>
      </c>
      <c r="K550" s="484">
        <f t="shared" si="164"/>
        <v>16.430343849698687</v>
      </c>
      <c r="L550" s="483">
        <f t="shared" si="164"/>
        <v>4.2558959067497995</v>
      </c>
      <c r="M550" s="484">
        <f>M547/M546*100-100</f>
        <v>11.203917050691231</v>
      </c>
      <c r="N550" s="484">
        <f t="shared" ref="N550:T550" si="165">N547/N546*100-100</f>
        <v>-1.0368663594470036</v>
      </c>
      <c r="O550" s="485">
        <f t="shared" si="165"/>
        <v>12.442396313364057</v>
      </c>
      <c r="P550" s="483">
        <f t="shared" si="165"/>
        <v>6.5812211981566691</v>
      </c>
      <c r="Q550" s="484">
        <f t="shared" si="165"/>
        <v>9.9942396313364128</v>
      </c>
      <c r="R550" s="484">
        <f t="shared" si="165"/>
        <v>1.0944700460829466</v>
      </c>
      <c r="S550" s="485">
        <f t="shared" si="165"/>
        <v>12.052463665366901</v>
      </c>
      <c r="T550" s="275">
        <f t="shared" si="165"/>
        <v>9.2653119226943375</v>
      </c>
      <c r="U550" s="370"/>
      <c r="V550" s="630"/>
      <c r="W550" s="630"/>
    </row>
    <row r="551" spans="1:23" ht="13.5" thickBot="1" x14ac:dyDescent="0.25">
      <c r="A551" s="425" t="s">
        <v>26</v>
      </c>
      <c r="B551" s="395">
        <f>B547-B534</f>
        <v>-0.66666666666696983</v>
      </c>
      <c r="C551" s="396">
        <f t="shared" ref="C551:T551" si="166">C547-C534</f>
        <v>55.190476190476147</v>
      </c>
      <c r="D551" s="396">
        <f t="shared" si="166"/>
        <v>323.5</v>
      </c>
      <c r="E551" s="396">
        <f t="shared" si="166"/>
        <v>106</v>
      </c>
      <c r="F551" s="397">
        <f t="shared" si="166"/>
        <v>47.33333333333394</v>
      </c>
      <c r="G551" s="401">
        <f t="shared" si="166"/>
        <v>-52.904761904761472</v>
      </c>
      <c r="H551" s="396">
        <f t="shared" si="166"/>
        <v>68.109243697479542</v>
      </c>
      <c r="I551" s="396">
        <f t="shared" si="166"/>
        <v>352</v>
      </c>
      <c r="J551" s="396">
        <f t="shared" si="166"/>
        <v>-64.95833333333303</v>
      </c>
      <c r="K551" s="396">
        <f t="shared" si="166"/>
        <v>271.07692307692287</v>
      </c>
      <c r="L551" s="398">
        <f t="shared" si="166"/>
        <v>64.705882352941444</v>
      </c>
      <c r="M551" s="399">
        <f t="shared" si="166"/>
        <v>146.25</v>
      </c>
      <c r="N551" s="399">
        <f t="shared" si="166"/>
        <v>-25</v>
      </c>
      <c r="O551" s="400">
        <f t="shared" si="166"/>
        <v>71.25</v>
      </c>
      <c r="P551" s="395">
        <f t="shared" si="166"/>
        <v>87.767857142856883</v>
      </c>
      <c r="Q551" s="396">
        <f t="shared" si="166"/>
        <v>63.125</v>
      </c>
      <c r="R551" s="396">
        <f t="shared" si="166"/>
        <v>82.5</v>
      </c>
      <c r="S551" s="397">
        <f t="shared" si="166"/>
        <v>221.25874125874088</v>
      </c>
      <c r="T551" s="403">
        <f t="shared" si="166"/>
        <v>80.914537444934467</v>
      </c>
      <c r="U551" s="387"/>
      <c r="V551" s="388"/>
      <c r="W551" s="388"/>
    </row>
    <row r="552" spans="1:23" x14ac:dyDescent="0.2">
      <c r="A552" s="426" t="s">
        <v>50</v>
      </c>
      <c r="B552" s="283">
        <v>72</v>
      </c>
      <c r="C552" s="284">
        <v>64</v>
      </c>
      <c r="D552" s="284">
        <v>13</v>
      </c>
      <c r="E552" s="451">
        <v>64</v>
      </c>
      <c r="F552" s="285">
        <v>67</v>
      </c>
      <c r="G552" s="422">
        <v>71</v>
      </c>
      <c r="H552" s="284">
        <v>62</v>
      </c>
      <c r="I552" s="284">
        <v>14</v>
      </c>
      <c r="J552" s="284">
        <v>64</v>
      </c>
      <c r="K552" s="284">
        <v>66</v>
      </c>
      <c r="L552" s="283">
        <v>71</v>
      </c>
      <c r="M552" s="284">
        <v>74</v>
      </c>
      <c r="N552" s="284">
        <v>16</v>
      </c>
      <c r="O552" s="285">
        <v>74</v>
      </c>
      <c r="P552" s="283">
        <v>75</v>
      </c>
      <c r="Q552" s="284">
        <v>76</v>
      </c>
      <c r="R552" s="284">
        <v>17</v>
      </c>
      <c r="S552" s="285">
        <v>77</v>
      </c>
      <c r="T552" s="366">
        <f>SUM(B552:S552)</f>
        <v>1037</v>
      </c>
      <c r="U552" s="220" t="s">
        <v>55</v>
      </c>
      <c r="V552" s="287">
        <f>T539-T552</f>
        <v>2</v>
      </c>
      <c r="W552" s="288">
        <f>V552/T539</f>
        <v>1.9249278152069298E-3</v>
      </c>
    </row>
    <row r="553" spans="1:23" x14ac:dyDescent="0.2">
      <c r="A553" s="321" t="s">
        <v>27</v>
      </c>
      <c r="B553" s="235">
        <v>146.5</v>
      </c>
      <c r="C553" s="233">
        <v>146</v>
      </c>
      <c r="D553" s="233">
        <v>148</v>
      </c>
      <c r="E553" s="452">
        <v>144</v>
      </c>
      <c r="F553" s="236">
        <v>145</v>
      </c>
      <c r="G553" s="423">
        <v>147</v>
      </c>
      <c r="H553" s="233">
        <v>145</v>
      </c>
      <c r="I553" s="233">
        <v>147</v>
      </c>
      <c r="J553" s="233">
        <v>144</v>
      </c>
      <c r="K553" s="233">
        <v>144.5</v>
      </c>
      <c r="L553" s="235">
        <v>147</v>
      </c>
      <c r="M553" s="233">
        <v>146.5</v>
      </c>
      <c r="N553" s="233">
        <v>148.5</v>
      </c>
      <c r="O553" s="236">
        <v>144.5</v>
      </c>
      <c r="P553" s="235">
        <v>147</v>
      </c>
      <c r="Q553" s="233">
        <v>146</v>
      </c>
      <c r="R553" s="233">
        <v>148</v>
      </c>
      <c r="S553" s="236">
        <v>146.5</v>
      </c>
      <c r="T553" s="226"/>
      <c r="U553" s="220" t="s">
        <v>56</v>
      </c>
      <c r="V553" s="220">
        <v>145.97999999999999</v>
      </c>
      <c r="W553" s="220"/>
    </row>
    <row r="554" spans="1:23" ht="13.5" thickBot="1" x14ac:dyDescent="0.25">
      <c r="A554" s="324" t="s">
        <v>25</v>
      </c>
      <c r="B554" s="237">
        <f>B553-B540</f>
        <v>0</v>
      </c>
      <c r="C554" s="234">
        <f t="shared" ref="C554:S554" si="167">C553-C540</f>
        <v>0</v>
      </c>
      <c r="D554" s="234">
        <f t="shared" si="167"/>
        <v>0</v>
      </c>
      <c r="E554" s="234">
        <f t="shared" si="167"/>
        <v>0</v>
      </c>
      <c r="F554" s="238">
        <f t="shared" si="167"/>
        <v>0</v>
      </c>
      <c r="G554" s="424">
        <f t="shared" si="167"/>
        <v>0</v>
      </c>
      <c r="H554" s="234">
        <f t="shared" si="167"/>
        <v>0</v>
      </c>
      <c r="I554" s="234">
        <f t="shared" si="167"/>
        <v>0</v>
      </c>
      <c r="J554" s="234">
        <f t="shared" si="167"/>
        <v>0</v>
      </c>
      <c r="K554" s="234">
        <f t="shared" si="167"/>
        <v>0</v>
      </c>
      <c r="L554" s="237">
        <f t="shared" si="167"/>
        <v>0</v>
      </c>
      <c r="M554" s="234">
        <f t="shared" si="167"/>
        <v>0</v>
      </c>
      <c r="N554" s="234">
        <f t="shared" si="167"/>
        <v>0</v>
      </c>
      <c r="O554" s="238">
        <f t="shared" si="167"/>
        <v>0</v>
      </c>
      <c r="P554" s="237">
        <f t="shared" si="167"/>
        <v>0</v>
      </c>
      <c r="Q554" s="234">
        <f t="shared" si="167"/>
        <v>0</v>
      </c>
      <c r="R554" s="234">
        <f t="shared" si="167"/>
        <v>0</v>
      </c>
      <c r="S554" s="238">
        <f t="shared" si="167"/>
        <v>0</v>
      </c>
      <c r="T554" s="227"/>
      <c r="U554" s="220" t="s">
        <v>25</v>
      </c>
      <c r="V554" s="220">
        <f>V553-V540</f>
        <v>1.2099999999999795</v>
      </c>
      <c r="W554" s="220"/>
    </row>
    <row r="556" spans="1:23" ht="13.5" thickBot="1" x14ac:dyDescent="0.25"/>
    <row r="557" spans="1:23" ht="13.5" thickBot="1" x14ac:dyDescent="0.25">
      <c r="A557" s="297" t="s">
        <v>229</v>
      </c>
      <c r="B557" s="653" t="s">
        <v>52</v>
      </c>
      <c r="C557" s="654"/>
      <c r="D557" s="654"/>
      <c r="E557" s="654"/>
      <c r="F557" s="655"/>
      <c r="G557" s="653" t="s">
        <v>64</v>
      </c>
      <c r="H557" s="654"/>
      <c r="I557" s="654"/>
      <c r="J557" s="654"/>
      <c r="K557" s="655"/>
      <c r="L557" s="653" t="s">
        <v>62</v>
      </c>
      <c r="M557" s="654"/>
      <c r="N557" s="654"/>
      <c r="O557" s="655"/>
      <c r="P557" s="653" t="s">
        <v>63</v>
      </c>
      <c r="Q557" s="654"/>
      <c r="R557" s="654"/>
      <c r="S557" s="655"/>
      <c r="T557" s="365" t="s">
        <v>54</v>
      </c>
      <c r="U557" s="634"/>
      <c r="V557" s="634"/>
      <c r="W557" s="634"/>
    </row>
    <row r="558" spans="1:23" x14ac:dyDescent="0.2">
      <c r="A558" s="219" t="s">
        <v>53</v>
      </c>
      <c r="B558" s="542">
        <v>1</v>
      </c>
      <c r="C558" s="528">
        <v>2</v>
      </c>
      <c r="D558" s="528">
        <v>3</v>
      </c>
      <c r="E558" s="584">
        <v>4</v>
      </c>
      <c r="F558" s="585">
        <v>5</v>
      </c>
      <c r="G558" s="540">
        <v>1</v>
      </c>
      <c r="H558" s="528">
        <v>2</v>
      </c>
      <c r="I558" s="528">
        <v>3</v>
      </c>
      <c r="J558" s="528">
        <v>4</v>
      </c>
      <c r="K558" s="528">
        <v>5</v>
      </c>
      <c r="L558" s="542">
        <v>1</v>
      </c>
      <c r="M558" s="528">
        <v>2</v>
      </c>
      <c r="N558" s="528">
        <v>3</v>
      </c>
      <c r="O558" s="585">
        <v>4</v>
      </c>
      <c r="P558" s="542">
        <v>1</v>
      </c>
      <c r="Q558" s="528">
        <v>2</v>
      </c>
      <c r="R558" s="528">
        <v>3</v>
      </c>
      <c r="S558" s="585">
        <v>4</v>
      </c>
      <c r="T558" s="631">
        <v>206</v>
      </c>
      <c r="U558" s="634"/>
      <c r="V558" s="634"/>
      <c r="W558" s="634"/>
    </row>
    <row r="559" spans="1:23" x14ac:dyDescent="0.2">
      <c r="A559" s="304" t="s">
        <v>74</v>
      </c>
      <c r="B559" s="507">
        <v>4355</v>
      </c>
      <c r="C559" s="508">
        <v>4355</v>
      </c>
      <c r="D559" s="508">
        <v>4355</v>
      </c>
      <c r="E559" s="509">
        <v>4355</v>
      </c>
      <c r="F559" s="510">
        <v>4355</v>
      </c>
      <c r="G559" s="511">
        <v>4355</v>
      </c>
      <c r="H559" s="508">
        <v>4355</v>
      </c>
      <c r="I559" s="508">
        <v>4355</v>
      </c>
      <c r="J559" s="508">
        <v>4355</v>
      </c>
      <c r="K559" s="508">
        <v>4355</v>
      </c>
      <c r="L559" s="507">
        <v>4355</v>
      </c>
      <c r="M559" s="508">
        <v>4355</v>
      </c>
      <c r="N559" s="508">
        <v>4355</v>
      </c>
      <c r="O559" s="510">
        <v>4355</v>
      </c>
      <c r="P559" s="507">
        <v>4355</v>
      </c>
      <c r="Q559" s="508">
        <v>4355</v>
      </c>
      <c r="R559" s="508">
        <v>4355</v>
      </c>
      <c r="S559" s="510">
        <v>4355</v>
      </c>
      <c r="T559" s="512">
        <v>4355</v>
      </c>
      <c r="U559" s="634"/>
      <c r="V559" s="634"/>
      <c r="W559" s="634"/>
    </row>
    <row r="560" spans="1:23" x14ac:dyDescent="0.2">
      <c r="A560" s="307" t="s">
        <v>6</v>
      </c>
      <c r="B560" s="471">
        <v>4569.2307692307695</v>
      </c>
      <c r="C560" s="472">
        <v>4815</v>
      </c>
      <c r="D560" s="472">
        <v>4563.333333333333</v>
      </c>
      <c r="E560" s="473">
        <v>4798.4615384615381</v>
      </c>
      <c r="F560" s="474">
        <v>4859.090909090909</v>
      </c>
      <c r="G560" s="475">
        <v>4593.5714285714284</v>
      </c>
      <c r="H560" s="472">
        <v>4822.5</v>
      </c>
      <c r="I560" s="472">
        <v>4510</v>
      </c>
      <c r="J560" s="472">
        <v>4810</v>
      </c>
      <c r="K560" s="472">
        <v>5005.833333333333</v>
      </c>
      <c r="L560" s="471">
        <v>4541.25</v>
      </c>
      <c r="M560" s="472">
        <v>4826.4285714285716</v>
      </c>
      <c r="N560" s="472">
        <v>4410</v>
      </c>
      <c r="O560" s="474">
        <v>4872.5</v>
      </c>
      <c r="P560" s="471">
        <v>4664.1176470588234</v>
      </c>
      <c r="Q560" s="472">
        <v>4725.7142857142853</v>
      </c>
      <c r="R560" s="472">
        <v>4710</v>
      </c>
      <c r="S560" s="474">
        <v>4932.1428571428569</v>
      </c>
      <c r="T560" s="476">
        <v>4752.4271844660198</v>
      </c>
      <c r="U560" s="634"/>
      <c r="V560" s="634"/>
      <c r="W560" s="634"/>
    </row>
    <row r="561" spans="1:23" x14ac:dyDescent="0.2">
      <c r="A561" s="219" t="s">
        <v>7</v>
      </c>
      <c r="B561" s="477">
        <v>100</v>
      </c>
      <c r="C561" s="478">
        <v>100</v>
      </c>
      <c r="D561" s="478">
        <v>100</v>
      </c>
      <c r="E561" s="479">
        <v>100</v>
      </c>
      <c r="F561" s="480">
        <v>100</v>
      </c>
      <c r="G561" s="481">
        <v>92.857142857142861</v>
      </c>
      <c r="H561" s="478">
        <v>100</v>
      </c>
      <c r="I561" s="478">
        <v>66.666666666666671</v>
      </c>
      <c r="J561" s="478">
        <v>100</v>
      </c>
      <c r="K561" s="478">
        <v>100</v>
      </c>
      <c r="L561" s="477">
        <v>93.75</v>
      </c>
      <c r="M561" s="478">
        <v>100</v>
      </c>
      <c r="N561" s="478">
        <v>100</v>
      </c>
      <c r="O561" s="480">
        <v>100</v>
      </c>
      <c r="P561" s="477">
        <v>100</v>
      </c>
      <c r="Q561" s="478">
        <v>100</v>
      </c>
      <c r="R561" s="478">
        <v>100</v>
      </c>
      <c r="S561" s="480">
        <v>92.857142857142861</v>
      </c>
      <c r="T561" s="482">
        <v>94.174757281553397</v>
      </c>
      <c r="U561" s="634"/>
      <c r="V561" s="634"/>
      <c r="W561" s="634"/>
    </row>
    <row r="562" spans="1:23" x14ac:dyDescent="0.2">
      <c r="A562" s="219" t="s">
        <v>8</v>
      </c>
      <c r="B562" s="489">
        <v>4.2701249461245511E-2</v>
      </c>
      <c r="C562" s="490">
        <v>4.3007277203778192E-2</v>
      </c>
      <c r="D562" s="490">
        <v>2.7506457828724962E-2</v>
      </c>
      <c r="E562" s="491">
        <v>2.8909677857055987E-2</v>
      </c>
      <c r="F562" s="492">
        <v>3.6902907249854899E-2</v>
      </c>
      <c r="G562" s="493">
        <v>6.4029388231203188E-2</v>
      </c>
      <c r="H562" s="490">
        <v>2.1518421545378183E-2</v>
      </c>
      <c r="I562" s="490">
        <v>8.0211747569127953E-2</v>
      </c>
      <c r="J562" s="490">
        <v>5.4617512115092505E-2</v>
      </c>
      <c r="K562" s="490">
        <v>2.633160560554075E-2</v>
      </c>
      <c r="L562" s="489">
        <v>5.3740951518724149E-2</v>
      </c>
      <c r="M562" s="490">
        <v>2.1426541681833874E-2</v>
      </c>
      <c r="N562" s="490">
        <v>3.9373594907449745E-2</v>
      </c>
      <c r="O562" s="492">
        <v>4.8150650541381811E-2</v>
      </c>
      <c r="P562" s="489">
        <v>4.1503026670590047E-2</v>
      </c>
      <c r="Q562" s="490">
        <v>2.2433241794017417E-2</v>
      </c>
      <c r="R562" s="490">
        <v>5.3057320592780469E-2</v>
      </c>
      <c r="S562" s="492">
        <v>4.962937331705658E-2</v>
      </c>
      <c r="T562" s="494">
        <v>5.2338009188410681E-2</v>
      </c>
      <c r="U562" s="634"/>
      <c r="V562" s="634"/>
      <c r="W562" s="634"/>
    </row>
    <row r="563" spans="1:23" x14ac:dyDescent="0.2">
      <c r="A563" s="307" t="s">
        <v>1</v>
      </c>
      <c r="B563" s="483">
        <f>B560/B559*100-100</f>
        <v>4.9191910271129586</v>
      </c>
      <c r="C563" s="484">
        <f t="shared" ref="C563:F563" si="168">C560/C559*100-100</f>
        <v>10.562571756601599</v>
      </c>
      <c r="D563" s="484">
        <f t="shared" si="168"/>
        <v>4.7837734404898526</v>
      </c>
      <c r="E563" s="484">
        <f t="shared" si="168"/>
        <v>10.18281374194116</v>
      </c>
      <c r="F563" s="485">
        <f t="shared" si="168"/>
        <v>11.5749921720071</v>
      </c>
      <c r="G563" s="486">
        <f>G560/G559*100-100</f>
        <v>5.4781039855666762</v>
      </c>
      <c r="H563" s="484">
        <f t="shared" ref="H563:L563" si="169">H560/H559*100-100</f>
        <v>10.734787600459256</v>
      </c>
      <c r="I563" s="484">
        <f t="shared" si="169"/>
        <v>3.5591274397244632</v>
      </c>
      <c r="J563" s="484">
        <f t="shared" si="169"/>
        <v>10.447761194029852</v>
      </c>
      <c r="K563" s="484">
        <f t="shared" si="169"/>
        <v>14.944508228090299</v>
      </c>
      <c r="L563" s="483">
        <f t="shared" si="169"/>
        <v>4.2766934557979255</v>
      </c>
      <c r="M563" s="484">
        <f>M560/M559*100-100</f>
        <v>10.824995899622763</v>
      </c>
      <c r="N563" s="484">
        <f t="shared" ref="N563:T563" si="170">N560/N559*100-100</f>
        <v>1.2629161882893243</v>
      </c>
      <c r="O563" s="485">
        <f t="shared" si="170"/>
        <v>11.882893226176819</v>
      </c>
      <c r="P563" s="483">
        <f t="shared" si="170"/>
        <v>7.0979941919362375</v>
      </c>
      <c r="Q563" s="484">
        <f t="shared" si="170"/>
        <v>8.5123831392487972</v>
      </c>
      <c r="R563" s="484">
        <f t="shared" si="170"/>
        <v>8.1515499425947269</v>
      </c>
      <c r="S563" s="485">
        <f t="shared" si="170"/>
        <v>13.252419222568477</v>
      </c>
      <c r="T563" s="275">
        <f t="shared" si="170"/>
        <v>9.1257677259706043</v>
      </c>
      <c r="U563" s="370"/>
      <c r="V563" s="634"/>
      <c r="W563" s="634"/>
    </row>
    <row r="564" spans="1:23" ht="13.5" thickBot="1" x14ac:dyDescent="0.25">
      <c r="A564" s="425" t="s">
        <v>26</v>
      </c>
      <c r="B564" s="395">
        <f>B560-B547</f>
        <v>11.89743589743648</v>
      </c>
      <c r="C564" s="396">
        <f t="shared" ref="C564:T564" si="171">C560-C547</f>
        <v>-72.33333333333303</v>
      </c>
      <c r="D564" s="396">
        <f t="shared" si="171"/>
        <v>-72.66666666666697</v>
      </c>
      <c r="E564" s="396">
        <f t="shared" si="171"/>
        <v>-45.538461538461888</v>
      </c>
      <c r="F564" s="397">
        <f t="shared" si="171"/>
        <v>-31.575757575757962</v>
      </c>
      <c r="G564" s="401">
        <f t="shared" si="171"/>
        <v>77.142857142856883</v>
      </c>
      <c r="H564" s="396">
        <f t="shared" si="171"/>
        <v>103.21428571428532</v>
      </c>
      <c r="I564" s="396">
        <f t="shared" si="171"/>
        <v>-222</v>
      </c>
      <c r="J564" s="396">
        <f t="shared" si="171"/>
        <v>59.33333333333303</v>
      </c>
      <c r="K564" s="396">
        <f t="shared" si="171"/>
        <v>-47.243589743589837</v>
      </c>
      <c r="L564" s="398">
        <f t="shared" si="171"/>
        <v>16.544117647058556</v>
      </c>
      <c r="M564" s="399">
        <f t="shared" si="171"/>
        <v>0.1785714285715585</v>
      </c>
      <c r="N564" s="399">
        <f t="shared" si="171"/>
        <v>115</v>
      </c>
      <c r="O564" s="400">
        <f t="shared" si="171"/>
        <v>-7.5</v>
      </c>
      <c r="P564" s="395">
        <f t="shared" si="171"/>
        <v>38.492647058823422</v>
      </c>
      <c r="Q564" s="396">
        <f t="shared" si="171"/>
        <v>-48.035714285714675</v>
      </c>
      <c r="R564" s="396">
        <f t="shared" si="171"/>
        <v>322.5</v>
      </c>
      <c r="S564" s="397">
        <f t="shared" si="171"/>
        <v>69.065934065934016</v>
      </c>
      <c r="T564" s="403">
        <f t="shared" si="171"/>
        <v>10.312647021085468</v>
      </c>
      <c r="U564" s="387"/>
      <c r="V564" s="388"/>
      <c r="W564" s="388"/>
    </row>
    <row r="565" spans="1:23" x14ac:dyDescent="0.2">
      <c r="A565" s="426" t="s">
        <v>50</v>
      </c>
      <c r="B565" s="283">
        <v>72</v>
      </c>
      <c r="C565" s="284">
        <v>64</v>
      </c>
      <c r="D565" s="284">
        <v>13</v>
      </c>
      <c r="E565" s="451">
        <v>63</v>
      </c>
      <c r="F565" s="285">
        <v>67</v>
      </c>
      <c r="G565" s="422">
        <v>70</v>
      </c>
      <c r="H565" s="284">
        <v>62</v>
      </c>
      <c r="I565" s="284">
        <v>14</v>
      </c>
      <c r="J565" s="284">
        <v>63</v>
      </c>
      <c r="K565" s="284">
        <v>66</v>
      </c>
      <c r="L565" s="283">
        <v>71</v>
      </c>
      <c r="M565" s="284">
        <v>74</v>
      </c>
      <c r="N565" s="284">
        <v>16</v>
      </c>
      <c r="O565" s="285">
        <v>74</v>
      </c>
      <c r="P565" s="283">
        <v>75</v>
      </c>
      <c r="Q565" s="284">
        <v>76</v>
      </c>
      <c r="R565" s="284">
        <v>17</v>
      </c>
      <c r="S565" s="285">
        <v>77</v>
      </c>
      <c r="T565" s="366">
        <f>SUM(B565:S565)</f>
        <v>1034</v>
      </c>
      <c r="U565" s="220" t="s">
        <v>55</v>
      </c>
      <c r="V565" s="287">
        <f>T552-T565</f>
        <v>3</v>
      </c>
      <c r="W565" s="288">
        <f>V565/T552</f>
        <v>2.8929604628736743E-3</v>
      </c>
    </row>
    <row r="566" spans="1:23" x14ac:dyDescent="0.2">
      <c r="A566" s="321" t="s">
        <v>27</v>
      </c>
      <c r="B566" s="235">
        <v>146.5</v>
      </c>
      <c r="C566" s="233">
        <v>146</v>
      </c>
      <c r="D566" s="233">
        <v>148</v>
      </c>
      <c r="E566" s="452">
        <v>144</v>
      </c>
      <c r="F566" s="236">
        <v>145</v>
      </c>
      <c r="G566" s="423">
        <v>147</v>
      </c>
      <c r="H566" s="233">
        <v>145</v>
      </c>
      <c r="I566" s="233">
        <v>147</v>
      </c>
      <c r="J566" s="233">
        <v>144</v>
      </c>
      <c r="K566" s="233">
        <v>144.5</v>
      </c>
      <c r="L566" s="235">
        <v>147</v>
      </c>
      <c r="M566" s="233">
        <v>146.5</v>
      </c>
      <c r="N566" s="233">
        <v>148.5</v>
      </c>
      <c r="O566" s="236">
        <v>144.5</v>
      </c>
      <c r="P566" s="235">
        <v>147</v>
      </c>
      <c r="Q566" s="233">
        <v>146</v>
      </c>
      <c r="R566" s="233">
        <v>148</v>
      </c>
      <c r="S566" s="236">
        <v>146.5</v>
      </c>
      <c r="T566" s="226"/>
      <c r="U566" s="220" t="s">
        <v>56</v>
      </c>
      <c r="V566" s="220">
        <v>145.91999999999999</v>
      </c>
      <c r="W566" s="220"/>
    </row>
    <row r="567" spans="1:23" ht="13.5" thickBot="1" x14ac:dyDescent="0.25">
      <c r="A567" s="324" t="s">
        <v>25</v>
      </c>
      <c r="B567" s="237">
        <f>B566-B553</f>
        <v>0</v>
      </c>
      <c r="C567" s="234">
        <f t="shared" ref="C567:S567" si="172">C566-C553</f>
        <v>0</v>
      </c>
      <c r="D567" s="234">
        <f t="shared" si="172"/>
        <v>0</v>
      </c>
      <c r="E567" s="234">
        <f t="shared" si="172"/>
        <v>0</v>
      </c>
      <c r="F567" s="238">
        <f t="shared" si="172"/>
        <v>0</v>
      </c>
      <c r="G567" s="424">
        <f t="shared" si="172"/>
        <v>0</v>
      </c>
      <c r="H567" s="234">
        <f t="shared" si="172"/>
        <v>0</v>
      </c>
      <c r="I567" s="234">
        <f t="shared" si="172"/>
        <v>0</v>
      </c>
      <c r="J567" s="234">
        <f t="shared" si="172"/>
        <v>0</v>
      </c>
      <c r="K567" s="234">
        <f t="shared" si="172"/>
        <v>0</v>
      </c>
      <c r="L567" s="237">
        <f t="shared" si="172"/>
        <v>0</v>
      </c>
      <c r="M567" s="234">
        <f t="shared" si="172"/>
        <v>0</v>
      </c>
      <c r="N567" s="234">
        <f t="shared" si="172"/>
        <v>0</v>
      </c>
      <c r="O567" s="238">
        <f t="shared" si="172"/>
        <v>0</v>
      </c>
      <c r="P567" s="237">
        <f t="shared" si="172"/>
        <v>0</v>
      </c>
      <c r="Q567" s="234">
        <f t="shared" si="172"/>
        <v>0</v>
      </c>
      <c r="R567" s="234">
        <f t="shared" si="172"/>
        <v>0</v>
      </c>
      <c r="S567" s="238">
        <f t="shared" si="172"/>
        <v>0</v>
      </c>
      <c r="T567" s="227"/>
      <c r="U567" s="220" t="s">
        <v>25</v>
      </c>
      <c r="V567" s="220">
        <f>V566-V553</f>
        <v>-6.0000000000002274E-2</v>
      </c>
      <c r="W567" s="220"/>
    </row>
    <row r="568" spans="1:23" s="456" customFormat="1" x14ac:dyDescent="0.2"/>
    <row r="569" spans="1:23" ht="13.5" thickBot="1" x14ac:dyDescent="0.25"/>
    <row r="570" spans="1:23" s="636" customFormat="1" ht="13.5" thickBot="1" x14ac:dyDescent="0.25">
      <c r="A570" s="297" t="s">
        <v>236</v>
      </c>
      <c r="B570" s="653" t="s">
        <v>52</v>
      </c>
      <c r="C570" s="654"/>
      <c r="D570" s="654"/>
      <c r="E570" s="654"/>
      <c r="F570" s="655"/>
      <c r="G570" s="653" t="s">
        <v>64</v>
      </c>
      <c r="H570" s="654"/>
      <c r="I570" s="654"/>
      <c r="J570" s="654"/>
      <c r="K570" s="655"/>
      <c r="L570" s="653" t="s">
        <v>62</v>
      </c>
      <c r="M570" s="654"/>
      <c r="N570" s="654"/>
      <c r="O570" s="655"/>
      <c r="P570" s="653" t="s">
        <v>63</v>
      </c>
      <c r="Q570" s="654"/>
      <c r="R570" s="654"/>
      <c r="S570" s="655"/>
      <c r="T570" s="365" t="s">
        <v>54</v>
      </c>
    </row>
    <row r="571" spans="1:23" s="636" customFormat="1" x14ac:dyDescent="0.2">
      <c r="A571" s="219" t="s">
        <v>53</v>
      </c>
      <c r="B571" s="542">
        <v>1</v>
      </c>
      <c r="C571" s="528">
        <v>2</v>
      </c>
      <c r="D571" s="528">
        <v>3</v>
      </c>
      <c r="E571" s="584">
        <v>4</v>
      </c>
      <c r="F571" s="585">
        <v>5</v>
      </c>
      <c r="G571" s="540">
        <v>1</v>
      </c>
      <c r="H571" s="528">
        <v>2</v>
      </c>
      <c r="I571" s="528">
        <v>3</v>
      </c>
      <c r="J571" s="528">
        <v>4</v>
      </c>
      <c r="K571" s="528">
        <v>5</v>
      </c>
      <c r="L571" s="542">
        <v>1</v>
      </c>
      <c r="M571" s="528">
        <v>2</v>
      </c>
      <c r="N571" s="528">
        <v>3</v>
      </c>
      <c r="O571" s="585">
        <v>4</v>
      </c>
      <c r="P571" s="542">
        <v>1</v>
      </c>
      <c r="Q571" s="528">
        <v>2</v>
      </c>
      <c r="R571" s="528">
        <v>3</v>
      </c>
      <c r="S571" s="585">
        <v>4</v>
      </c>
      <c r="T571" s="631">
        <v>206</v>
      </c>
    </row>
    <row r="572" spans="1:23" s="636" customFormat="1" x14ac:dyDescent="0.2">
      <c r="A572" s="304" t="s">
        <v>74</v>
      </c>
      <c r="B572" s="507">
        <v>4370</v>
      </c>
      <c r="C572" s="508">
        <v>4370</v>
      </c>
      <c r="D572" s="508">
        <v>4370</v>
      </c>
      <c r="E572" s="509">
        <v>4370</v>
      </c>
      <c r="F572" s="510">
        <v>4370</v>
      </c>
      <c r="G572" s="511">
        <v>4370</v>
      </c>
      <c r="H572" s="508">
        <v>4370</v>
      </c>
      <c r="I572" s="508">
        <v>4370</v>
      </c>
      <c r="J572" s="508">
        <v>4370</v>
      </c>
      <c r="K572" s="508">
        <v>4370</v>
      </c>
      <c r="L572" s="507">
        <v>4370</v>
      </c>
      <c r="M572" s="508">
        <v>4370</v>
      </c>
      <c r="N572" s="508">
        <v>4370</v>
      </c>
      <c r="O572" s="510">
        <v>4370</v>
      </c>
      <c r="P572" s="507">
        <v>4370</v>
      </c>
      <c r="Q572" s="508">
        <v>4370</v>
      </c>
      <c r="R572" s="508">
        <v>4370</v>
      </c>
      <c r="S572" s="510">
        <v>4370</v>
      </c>
      <c r="T572" s="512">
        <v>4370</v>
      </c>
    </row>
    <row r="573" spans="1:23" s="636" customFormat="1" x14ac:dyDescent="0.2">
      <c r="A573" s="307" t="s">
        <v>6</v>
      </c>
      <c r="B573" s="471">
        <v>4547.33</v>
      </c>
      <c r="C573" s="472">
        <v>4884</v>
      </c>
      <c r="D573" s="472">
        <v>4510</v>
      </c>
      <c r="E573" s="473">
        <v>4715.45</v>
      </c>
      <c r="F573" s="474">
        <v>4997.5</v>
      </c>
      <c r="G573" s="475">
        <v>4581.67</v>
      </c>
      <c r="H573" s="472">
        <v>4742.1400000000003</v>
      </c>
      <c r="I573" s="472">
        <v>4437.5</v>
      </c>
      <c r="J573" s="472">
        <v>4807.5</v>
      </c>
      <c r="K573" s="472">
        <v>4598.8900000000003</v>
      </c>
      <c r="L573" s="471">
        <v>4641.25</v>
      </c>
      <c r="M573" s="472">
        <v>4698.57</v>
      </c>
      <c r="N573" s="472">
        <v>4470</v>
      </c>
      <c r="O573" s="474">
        <v>4895.6000000000004</v>
      </c>
      <c r="P573" s="471">
        <v>4686.67</v>
      </c>
      <c r="Q573" s="472">
        <v>4725.3</v>
      </c>
      <c r="R573" s="472">
        <v>4575</v>
      </c>
      <c r="S573" s="474">
        <v>4761.54</v>
      </c>
      <c r="T573" s="476">
        <v>4720.4399999999996</v>
      </c>
    </row>
    <row r="574" spans="1:23" s="636" customFormat="1" x14ac:dyDescent="0.2">
      <c r="A574" s="219" t="s">
        <v>7</v>
      </c>
      <c r="B574" s="477">
        <v>100</v>
      </c>
      <c r="C574" s="478">
        <v>93.33</v>
      </c>
      <c r="D574" s="478">
        <v>100</v>
      </c>
      <c r="E574" s="479">
        <v>100</v>
      </c>
      <c r="F574" s="480">
        <v>100</v>
      </c>
      <c r="G574" s="481">
        <v>91.67</v>
      </c>
      <c r="H574" s="478">
        <v>100</v>
      </c>
      <c r="I574" s="478">
        <v>100</v>
      </c>
      <c r="J574" s="478">
        <v>100</v>
      </c>
      <c r="K574" s="478">
        <v>100</v>
      </c>
      <c r="L574" s="477">
        <v>100</v>
      </c>
      <c r="M574" s="478">
        <v>100</v>
      </c>
      <c r="N574" s="478">
        <v>100</v>
      </c>
      <c r="O574" s="480">
        <v>100</v>
      </c>
      <c r="P574" s="477">
        <v>100</v>
      </c>
      <c r="Q574" s="478">
        <v>100</v>
      </c>
      <c r="R574" s="478">
        <v>100</v>
      </c>
      <c r="S574" s="480">
        <v>100</v>
      </c>
      <c r="T574" s="482">
        <v>92.2</v>
      </c>
    </row>
    <row r="575" spans="1:23" s="636" customFormat="1" x14ac:dyDescent="0.2">
      <c r="A575" s="219" t="s">
        <v>8</v>
      </c>
      <c r="B575" s="489">
        <v>3.04E-2</v>
      </c>
      <c r="C575" s="490">
        <v>6.3899999999999998E-2</v>
      </c>
      <c r="D575" s="490">
        <v>2.7799999999999998E-2</v>
      </c>
      <c r="E575" s="491">
        <v>3.0300000000000001E-2</v>
      </c>
      <c r="F575" s="492">
        <v>3.7499999999999999E-2</v>
      </c>
      <c r="G575" s="493">
        <v>6.4000000000000001E-2</v>
      </c>
      <c r="H575" s="490">
        <v>3.6999999999999998E-2</v>
      </c>
      <c r="I575" s="490">
        <v>7.4700000000000003E-2</v>
      </c>
      <c r="J575" s="490">
        <v>4.48E-2</v>
      </c>
      <c r="K575" s="490">
        <v>5.0900000000000001E-2</v>
      </c>
      <c r="L575" s="489">
        <v>4.5999999999999999E-2</v>
      </c>
      <c r="M575" s="490">
        <v>4.4900000000000002E-2</v>
      </c>
      <c r="N575" s="490">
        <v>4.9200000000000001E-2</v>
      </c>
      <c r="O575" s="492">
        <v>0.05</v>
      </c>
      <c r="P575" s="489">
        <v>4.41E-2</v>
      </c>
      <c r="Q575" s="490">
        <v>5.0500000000000003E-2</v>
      </c>
      <c r="R575" s="490">
        <v>3.9800000000000002E-2</v>
      </c>
      <c r="S575" s="492">
        <v>6.3399999999999998E-2</v>
      </c>
      <c r="T575" s="494">
        <v>5.57E-2</v>
      </c>
    </row>
    <row r="576" spans="1:23" s="636" customFormat="1" x14ac:dyDescent="0.2">
      <c r="A576" s="307" t="s">
        <v>1</v>
      </c>
      <c r="B576" s="483">
        <f>B573/B572*100-100</f>
        <v>4.0578947368421012</v>
      </c>
      <c r="C576" s="484">
        <f t="shared" ref="C576:F576" si="173">C573/C572*100-100</f>
        <v>11.762013729977113</v>
      </c>
      <c r="D576" s="484">
        <f t="shared" si="173"/>
        <v>3.2036613272311172</v>
      </c>
      <c r="E576" s="484">
        <f t="shared" si="173"/>
        <v>7.9050343249427897</v>
      </c>
      <c r="F576" s="485">
        <f t="shared" si="173"/>
        <v>14.359267734553782</v>
      </c>
      <c r="G576" s="486">
        <f>G573/G572*100-100</f>
        <v>4.8437070938215072</v>
      </c>
      <c r="H576" s="484">
        <f t="shared" ref="H576:L576" si="174">H573/H572*100-100</f>
        <v>8.5157894736842081</v>
      </c>
      <c r="I576" s="484">
        <f t="shared" si="174"/>
        <v>1.5446224256292993</v>
      </c>
      <c r="J576" s="484">
        <f t="shared" si="174"/>
        <v>10.011441647597266</v>
      </c>
      <c r="K576" s="484">
        <f t="shared" si="174"/>
        <v>5.2377574370709539</v>
      </c>
      <c r="L576" s="483">
        <f t="shared" si="174"/>
        <v>6.2070938215102984</v>
      </c>
      <c r="M576" s="484">
        <f>M573/M572*100-100</f>
        <v>7.5187643020594948</v>
      </c>
      <c r="N576" s="484">
        <f t="shared" ref="N576:T576" si="175">N573/N572*100-100</f>
        <v>2.288329519450798</v>
      </c>
      <c r="O576" s="485">
        <f t="shared" si="175"/>
        <v>12.027459954233422</v>
      </c>
      <c r="P576" s="483">
        <f t="shared" si="175"/>
        <v>7.2464530892448522</v>
      </c>
      <c r="Q576" s="484">
        <f t="shared" si="175"/>
        <v>8.1304347826087024</v>
      </c>
      <c r="R576" s="484">
        <f t="shared" si="175"/>
        <v>4.6910755148741288</v>
      </c>
      <c r="S576" s="485">
        <f t="shared" si="175"/>
        <v>8.959725400457657</v>
      </c>
      <c r="T576" s="275">
        <f t="shared" si="175"/>
        <v>8.0192219679633894</v>
      </c>
      <c r="U576" s="370"/>
    </row>
    <row r="577" spans="1:24" s="636" customFormat="1" ht="13.5" thickBot="1" x14ac:dyDescent="0.25">
      <c r="A577" s="425" t="s">
        <v>26</v>
      </c>
      <c r="B577" s="395">
        <f>B573-B560</f>
        <v>-21.900769230769583</v>
      </c>
      <c r="C577" s="396">
        <f t="shared" ref="C577:T577" si="176">C573-C560</f>
        <v>69</v>
      </c>
      <c r="D577" s="396">
        <f t="shared" si="176"/>
        <v>-53.33333333333303</v>
      </c>
      <c r="E577" s="396">
        <f t="shared" si="176"/>
        <v>-83.011538461538294</v>
      </c>
      <c r="F577" s="397">
        <f t="shared" si="176"/>
        <v>138.40909090909099</v>
      </c>
      <c r="G577" s="401">
        <f t="shared" si="176"/>
        <v>-11.901428571428369</v>
      </c>
      <c r="H577" s="396">
        <f t="shared" si="176"/>
        <v>-80.359999999999673</v>
      </c>
      <c r="I577" s="396">
        <f t="shared" si="176"/>
        <v>-72.5</v>
      </c>
      <c r="J577" s="396">
        <f t="shared" si="176"/>
        <v>-2.5</v>
      </c>
      <c r="K577" s="396">
        <f t="shared" si="176"/>
        <v>-406.9433333333327</v>
      </c>
      <c r="L577" s="398">
        <f t="shared" si="176"/>
        <v>100</v>
      </c>
      <c r="M577" s="399">
        <f t="shared" si="176"/>
        <v>-127.85857142857185</v>
      </c>
      <c r="N577" s="399">
        <f t="shared" si="176"/>
        <v>60</v>
      </c>
      <c r="O577" s="400">
        <f t="shared" si="176"/>
        <v>23.100000000000364</v>
      </c>
      <c r="P577" s="395">
        <f t="shared" si="176"/>
        <v>22.55235294117665</v>
      </c>
      <c r="Q577" s="396">
        <f t="shared" si="176"/>
        <v>-0.4142857142851426</v>
      </c>
      <c r="R577" s="396">
        <f t="shared" si="176"/>
        <v>-135</v>
      </c>
      <c r="S577" s="397">
        <f t="shared" si="176"/>
        <v>-170.60285714285692</v>
      </c>
      <c r="T577" s="403">
        <f t="shared" si="176"/>
        <v>-31.987184466020153</v>
      </c>
      <c r="U577" s="387"/>
      <c r="V577" s="388"/>
      <c r="W577" s="388"/>
    </row>
    <row r="578" spans="1:24" s="636" customFormat="1" x14ac:dyDescent="0.2">
      <c r="A578" s="426" t="s">
        <v>50</v>
      </c>
      <c r="B578" s="283">
        <v>72</v>
      </c>
      <c r="C578" s="284">
        <v>64</v>
      </c>
      <c r="D578" s="284">
        <v>12</v>
      </c>
      <c r="E578" s="451">
        <v>63</v>
      </c>
      <c r="F578" s="285">
        <v>67</v>
      </c>
      <c r="G578" s="422">
        <v>70</v>
      </c>
      <c r="H578" s="284">
        <v>62</v>
      </c>
      <c r="I578" s="284">
        <v>14</v>
      </c>
      <c r="J578" s="284">
        <v>63</v>
      </c>
      <c r="K578" s="284">
        <v>66</v>
      </c>
      <c r="L578" s="283">
        <v>71</v>
      </c>
      <c r="M578" s="284">
        <v>73</v>
      </c>
      <c r="N578" s="284">
        <v>16</v>
      </c>
      <c r="O578" s="285">
        <v>73</v>
      </c>
      <c r="P578" s="283">
        <v>75</v>
      </c>
      <c r="Q578" s="284">
        <v>76</v>
      </c>
      <c r="R578" s="284">
        <v>17</v>
      </c>
      <c r="S578" s="285">
        <v>77</v>
      </c>
      <c r="T578" s="366">
        <f>SUM(B578:S578)</f>
        <v>1031</v>
      </c>
      <c r="U578" s="220" t="s">
        <v>55</v>
      </c>
      <c r="V578" s="287">
        <f>T565-T578</f>
        <v>3</v>
      </c>
      <c r="W578" s="288">
        <f>V578/T565</f>
        <v>2.9013539651837525E-3</v>
      </c>
    </row>
    <row r="579" spans="1:24" s="636" customFormat="1" x14ac:dyDescent="0.2">
      <c r="A579" s="321" t="s">
        <v>27</v>
      </c>
      <c r="B579" s="235">
        <v>148</v>
      </c>
      <c r="C579" s="233">
        <v>147.5</v>
      </c>
      <c r="D579" s="233">
        <v>149.5</v>
      </c>
      <c r="E579" s="452">
        <v>145.5</v>
      </c>
      <c r="F579" s="236">
        <v>146.5</v>
      </c>
      <c r="G579" s="423">
        <v>148.5</v>
      </c>
      <c r="H579" s="233">
        <v>146.5</v>
      </c>
      <c r="I579" s="233">
        <v>149</v>
      </c>
      <c r="J579" s="233">
        <v>145.5</v>
      </c>
      <c r="K579" s="233">
        <v>146.5</v>
      </c>
      <c r="L579" s="235">
        <v>148.5</v>
      </c>
      <c r="M579" s="233">
        <v>148</v>
      </c>
      <c r="N579" s="233">
        <v>150</v>
      </c>
      <c r="O579" s="236">
        <v>146</v>
      </c>
      <c r="P579" s="235">
        <v>148.5</v>
      </c>
      <c r="Q579" s="233">
        <v>147.5</v>
      </c>
      <c r="R579" s="233">
        <v>149.5</v>
      </c>
      <c r="S579" s="236">
        <v>148</v>
      </c>
      <c r="T579" s="226"/>
      <c r="U579" s="220" t="s">
        <v>56</v>
      </c>
      <c r="V579" s="220">
        <v>146</v>
      </c>
      <c r="W579" s="220"/>
    </row>
    <row r="580" spans="1:24" s="636" customFormat="1" ht="13.5" thickBot="1" x14ac:dyDescent="0.25">
      <c r="A580" s="324" t="s">
        <v>25</v>
      </c>
      <c r="B580" s="237">
        <f>B579-B566</f>
        <v>1.5</v>
      </c>
      <c r="C580" s="234">
        <f t="shared" ref="C580:S580" si="177">C579-C566</f>
        <v>1.5</v>
      </c>
      <c r="D580" s="234">
        <f t="shared" si="177"/>
        <v>1.5</v>
      </c>
      <c r="E580" s="234">
        <f t="shared" si="177"/>
        <v>1.5</v>
      </c>
      <c r="F580" s="238">
        <f t="shared" si="177"/>
        <v>1.5</v>
      </c>
      <c r="G580" s="424">
        <f t="shared" si="177"/>
        <v>1.5</v>
      </c>
      <c r="H580" s="234">
        <f t="shared" si="177"/>
        <v>1.5</v>
      </c>
      <c r="I580" s="234">
        <f t="shared" si="177"/>
        <v>2</v>
      </c>
      <c r="J580" s="234">
        <f t="shared" si="177"/>
        <v>1.5</v>
      </c>
      <c r="K580" s="234">
        <f t="shared" si="177"/>
        <v>2</v>
      </c>
      <c r="L580" s="237">
        <f t="shared" si="177"/>
        <v>1.5</v>
      </c>
      <c r="M580" s="234">
        <f t="shared" si="177"/>
        <v>1.5</v>
      </c>
      <c r="N580" s="234">
        <f t="shared" si="177"/>
        <v>1.5</v>
      </c>
      <c r="O580" s="238">
        <f t="shared" si="177"/>
        <v>1.5</v>
      </c>
      <c r="P580" s="237">
        <f t="shared" si="177"/>
        <v>1.5</v>
      </c>
      <c r="Q580" s="234">
        <f t="shared" si="177"/>
        <v>1.5</v>
      </c>
      <c r="R580" s="234">
        <f t="shared" si="177"/>
        <v>1.5</v>
      </c>
      <c r="S580" s="238">
        <f t="shared" si="177"/>
        <v>1.5</v>
      </c>
      <c r="T580" s="227"/>
      <c r="U580" s="220" t="s">
        <v>25</v>
      </c>
      <c r="V580" s="220">
        <f>V579-V566</f>
        <v>8.0000000000012506E-2</v>
      </c>
      <c r="W580" s="220"/>
    </row>
    <row r="582" spans="1:24" ht="13.5" thickBot="1" x14ac:dyDescent="0.25"/>
    <row r="583" spans="1:24" s="637" customFormat="1" ht="13.5" thickBot="1" x14ac:dyDescent="0.25">
      <c r="A583" s="297" t="s">
        <v>237</v>
      </c>
      <c r="B583" s="653" t="s">
        <v>52</v>
      </c>
      <c r="C583" s="654"/>
      <c r="D583" s="654"/>
      <c r="E583" s="654"/>
      <c r="F583" s="655"/>
      <c r="G583" s="653" t="s">
        <v>64</v>
      </c>
      <c r="H583" s="654"/>
      <c r="I583" s="654"/>
      <c r="J583" s="654"/>
      <c r="K583" s="655"/>
      <c r="L583" s="653" t="s">
        <v>62</v>
      </c>
      <c r="M583" s="654"/>
      <c r="N583" s="654"/>
      <c r="O583" s="655"/>
      <c r="P583" s="653" t="s">
        <v>63</v>
      </c>
      <c r="Q583" s="654"/>
      <c r="R583" s="654"/>
      <c r="S583" s="655"/>
      <c r="T583" s="365" t="s">
        <v>54</v>
      </c>
    </row>
    <row r="584" spans="1:24" s="637" customFormat="1" x14ac:dyDescent="0.2">
      <c r="A584" s="219" t="s">
        <v>53</v>
      </c>
      <c r="B584" s="542">
        <v>1</v>
      </c>
      <c r="C584" s="528">
        <v>2</v>
      </c>
      <c r="D584" s="528">
        <v>3</v>
      </c>
      <c r="E584" s="584">
        <v>4</v>
      </c>
      <c r="F584" s="585">
        <v>5</v>
      </c>
      <c r="G584" s="540">
        <v>1</v>
      </c>
      <c r="H584" s="528">
        <v>2</v>
      </c>
      <c r="I584" s="528">
        <v>3</v>
      </c>
      <c r="J584" s="528">
        <v>4</v>
      </c>
      <c r="K584" s="528">
        <v>5</v>
      </c>
      <c r="L584" s="542">
        <v>1</v>
      </c>
      <c r="M584" s="528">
        <v>2</v>
      </c>
      <c r="N584" s="528">
        <v>3</v>
      </c>
      <c r="O584" s="585">
        <v>4</v>
      </c>
      <c r="P584" s="542">
        <v>1</v>
      </c>
      <c r="Q584" s="528">
        <v>2</v>
      </c>
      <c r="R584" s="528">
        <v>3</v>
      </c>
      <c r="S584" s="585">
        <v>4</v>
      </c>
      <c r="T584" s="631">
        <v>206</v>
      </c>
    </row>
    <row r="585" spans="1:24" s="637" customFormat="1" x14ac:dyDescent="0.2">
      <c r="A585" s="304" t="s">
        <v>74</v>
      </c>
      <c r="B585" s="507">
        <v>4385</v>
      </c>
      <c r="C585" s="508">
        <v>4385</v>
      </c>
      <c r="D585" s="508">
        <v>4385</v>
      </c>
      <c r="E585" s="509">
        <v>4385</v>
      </c>
      <c r="F585" s="510">
        <v>4385</v>
      </c>
      <c r="G585" s="511">
        <v>4385</v>
      </c>
      <c r="H585" s="508">
        <v>4385</v>
      </c>
      <c r="I585" s="508">
        <v>4385</v>
      </c>
      <c r="J585" s="508">
        <v>4385</v>
      </c>
      <c r="K585" s="508">
        <v>4385</v>
      </c>
      <c r="L585" s="507">
        <v>4385</v>
      </c>
      <c r="M585" s="508">
        <v>4385</v>
      </c>
      <c r="N585" s="508">
        <v>4385</v>
      </c>
      <c r="O585" s="510">
        <v>4385</v>
      </c>
      <c r="P585" s="507">
        <v>4385</v>
      </c>
      <c r="Q585" s="508">
        <v>4385</v>
      </c>
      <c r="R585" s="508">
        <v>4385</v>
      </c>
      <c r="S585" s="510">
        <v>4385</v>
      </c>
      <c r="T585" s="512">
        <v>4385</v>
      </c>
    </row>
    <row r="586" spans="1:24" s="637" customFormat="1" x14ac:dyDescent="0.2">
      <c r="A586" s="307" t="s">
        <v>6</v>
      </c>
      <c r="B586" s="471">
        <v>4441.33</v>
      </c>
      <c r="C586" s="472">
        <v>4890.71</v>
      </c>
      <c r="D586" s="472">
        <v>4386.67</v>
      </c>
      <c r="E586" s="473">
        <v>4675.45</v>
      </c>
      <c r="F586" s="474">
        <v>4716</v>
      </c>
      <c r="G586" s="475">
        <v>4613.57</v>
      </c>
      <c r="H586" s="472">
        <v>4783.08</v>
      </c>
      <c r="I586" s="472">
        <v>4230</v>
      </c>
      <c r="J586" s="472">
        <v>4738.57</v>
      </c>
      <c r="K586" s="472">
        <v>4970</v>
      </c>
      <c r="L586" s="471">
        <v>4471.25</v>
      </c>
      <c r="M586" s="472">
        <v>4809.29</v>
      </c>
      <c r="N586" s="472">
        <v>4597.5</v>
      </c>
      <c r="O586" s="474">
        <v>4622.3</v>
      </c>
      <c r="P586" s="471">
        <v>4525.71</v>
      </c>
      <c r="Q586" s="472">
        <v>4688.6000000000004</v>
      </c>
      <c r="R586" s="472">
        <v>4320</v>
      </c>
      <c r="S586" s="474">
        <v>4746.88</v>
      </c>
      <c r="T586" s="476">
        <v>4672.5200000000004</v>
      </c>
    </row>
    <row r="587" spans="1:24" s="637" customFormat="1" x14ac:dyDescent="0.2">
      <c r="A587" s="219" t="s">
        <v>7</v>
      </c>
      <c r="B587" s="477">
        <v>100</v>
      </c>
      <c r="C587" s="478">
        <v>100</v>
      </c>
      <c r="D587" s="478">
        <v>100</v>
      </c>
      <c r="E587" s="479">
        <v>100</v>
      </c>
      <c r="F587" s="480">
        <v>100</v>
      </c>
      <c r="G587" s="481">
        <v>92.86</v>
      </c>
      <c r="H587" s="478">
        <v>100</v>
      </c>
      <c r="I587" s="478">
        <v>100</v>
      </c>
      <c r="J587" s="478">
        <v>100</v>
      </c>
      <c r="K587" s="478">
        <v>100</v>
      </c>
      <c r="L587" s="477">
        <v>93.75</v>
      </c>
      <c r="M587" s="478">
        <v>100</v>
      </c>
      <c r="N587" s="478">
        <v>100</v>
      </c>
      <c r="O587" s="480">
        <v>100</v>
      </c>
      <c r="P587" s="477">
        <v>92.86</v>
      </c>
      <c r="Q587" s="478">
        <v>100</v>
      </c>
      <c r="R587" s="478">
        <v>75</v>
      </c>
      <c r="S587" s="480">
        <v>100</v>
      </c>
      <c r="T587" s="482">
        <v>92.23</v>
      </c>
    </row>
    <row r="588" spans="1:24" s="637" customFormat="1" x14ac:dyDescent="0.2">
      <c r="A588" s="219" t="s">
        <v>8</v>
      </c>
      <c r="B588" s="489">
        <v>3.1699999999999999E-2</v>
      </c>
      <c r="C588" s="490">
        <v>5.16E-2</v>
      </c>
      <c r="D588" s="490">
        <v>3.2500000000000001E-2</v>
      </c>
      <c r="E588" s="491">
        <v>2.6800000000000001E-2</v>
      </c>
      <c r="F588" s="492">
        <v>5.04E-2</v>
      </c>
      <c r="G588" s="493">
        <v>6.3E-2</v>
      </c>
      <c r="H588" s="490">
        <v>3.6999999999999998E-2</v>
      </c>
      <c r="I588" s="490">
        <v>1.18E-2</v>
      </c>
      <c r="J588" s="490">
        <v>4.19E-2</v>
      </c>
      <c r="K588" s="490">
        <v>4.24E-2</v>
      </c>
      <c r="L588" s="489">
        <v>6.4199999999999993E-2</v>
      </c>
      <c r="M588" s="490">
        <v>0.03</v>
      </c>
      <c r="N588" s="490">
        <v>4.7E-2</v>
      </c>
      <c r="O588" s="492">
        <v>0.03</v>
      </c>
      <c r="P588" s="489">
        <v>5.6599999999999998E-2</v>
      </c>
      <c r="Q588" s="490">
        <v>2.98E-2</v>
      </c>
      <c r="R588" s="490">
        <v>8.8499999999999995E-2</v>
      </c>
      <c r="S588" s="492">
        <v>5.1200000000000002E-2</v>
      </c>
      <c r="T588" s="494">
        <v>5.8099999999999999E-2</v>
      </c>
    </row>
    <row r="589" spans="1:24" s="637" customFormat="1" x14ac:dyDescent="0.2">
      <c r="A589" s="307" t="s">
        <v>1</v>
      </c>
      <c r="B589" s="483">
        <f>B586/B585*100-100</f>
        <v>1.2846066134549545</v>
      </c>
      <c r="C589" s="484">
        <f t="shared" ref="C589:F589" si="178">C586/C585*100-100</f>
        <v>11.53272519954389</v>
      </c>
      <c r="D589" s="484">
        <f t="shared" si="178"/>
        <v>3.8084378563269183E-2</v>
      </c>
      <c r="E589" s="484">
        <f t="shared" si="178"/>
        <v>6.6237172177879131</v>
      </c>
      <c r="F589" s="485">
        <f t="shared" si="178"/>
        <v>7.5484606613454872</v>
      </c>
      <c r="G589" s="486">
        <f>G586/G585*100-100</f>
        <v>5.2125427594070572</v>
      </c>
      <c r="H589" s="484">
        <f t="shared" ref="H589:L589" si="179">H586/H585*100-100</f>
        <v>9.0782212086659086</v>
      </c>
      <c r="I589" s="484">
        <f t="shared" si="179"/>
        <v>-3.534777651083246</v>
      </c>
      <c r="J589" s="484">
        <f t="shared" si="179"/>
        <v>8.0631698973774064</v>
      </c>
      <c r="K589" s="484">
        <f t="shared" si="179"/>
        <v>13.340935005701255</v>
      </c>
      <c r="L589" s="483">
        <f t="shared" si="179"/>
        <v>1.9669327251995412</v>
      </c>
      <c r="M589" s="484">
        <f>M586/M585*100-100</f>
        <v>9.6759407069555152</v>
      </c>
      <c r="N589" s="484">
        <f t="shared" ref="N589:T589" si="180">N586/N585*100-100</f>
        <v>4.8460661345496021</v>
      </c>
      <c r="O589" s="485">
        <f t="shared" si="180"/>
        <v>5.4116305587229192</v>
      </c>
      <c r="P589" s="483">
        <f t="shared" si="180"/>
        <v>3.2088939566704795</v>
      </c>
      <c r="Q589" s="484">
        <f t="shared" si="180"/>
        <v>6.9236031927024015</v>
      </c>
      <c r="R589" s="484">
        <f t="shared" si="180"/>
        <v>-1.4823261117445838</v>
      </c>
      <c r="S589" s="485">
        <f t="shared" si="180"/>
        <v>8.2526795895097109</v>
      </c>
      <c r="T589" s="275">
        <f t="shared" si="180"/>
        <v>6.5568985176738863</v>
      </c>
      <c r="U589" s="370"/>
    </row>
    <row r="590" spans="1:24" s="637" customFormat="1" ht="13.5" thickBot="1" x14ac:dyDescent="0.25">
      <c r="A590" s="425" t="s">
        <v>26</v>
      </c>
      <c r="B590" s="395">
        <f>B586-B573</f>
        <v>-106</v>
      </c>
      <c r="C590" s="396">
        <f t="shared" ref="C590:T590" si="181">C586-C573</f>
        <v>6.7100000000000364</v>
      </c>
      <c r="D590" s="396">
        <f t="shared" si="181"/>
        <v>-123.32999999999993</v>
      </c>
      <c r="E590" s="396">
        <f t="shared" si="181"/>
        <v>-40</v>
      </c>
      <c r="F590" s="397">
        <f t="shared" si="181"/>
        <v>-281.5</v>
      </c>
      <c r="G590" s="401">
        <f t="shared" si="181"/>
        <v>31.899999999999636</v>
      </c>
      <c r="H590" s="396">
        <f t="shared" si="181"/>
        <v>40.9399999999996</v>
      </c>
      <c r="I590" s="396">
        <f t="shared" si="181"/>
        <v>-207.5</v>
      </c>
      <c r="J590" s="396">
        <f t="shared" si="181"/>
        <v>-68.930000000000291</v>
      </c>
      <c r="K590" s="396">
        <f t="shared" si="181"/>
        <v>371.10999999999967</v>
      </c>
      <c r="L590" s="398">
        <f t="shared" si="181"/>
        <v>-170</v>
      </c>
      <c r="M590" s="399">
        <f t="shared" si="181"/>
        <v>110.72000000000025</v>
      </c>
      <c r="N590" s="399">
        <f t="shared" si="181"/>
        <v>127.5</v>
      </c>
      <c r="O590" s="400">
        <f t="shared" si="181"/>
        <v>-273.30000000000018</v>
      </c>
      <c r="P590" s="395">
        <f t="shared" si="181"/>
        <v>-160.96000000000004</v>
      </c>
      <c r="Q590" s="396">
        <f t="shared" si="181"/>
        <v>-36.699999999999818</v>
      </c>
      <c r="R590" s="396">
        <f t="shared" si="181"/>
        <v>-255</v>
      </c>
      <c r="S590" s="397">
        <f t="shared" si="181"/>
        <v>-14.659999999999854</v>
      </c>
      <c r="T590" s="403">
        <f t="shared" si="181"/>
        <v>-47.919999999999163</v>
      </c>
      <c r="U590" s="387"/>
      <c r="V590" s="388"/>
      <c r="W590" s="388"/>
    </row>
    <row r="591" spans="1:24" s="637" customFormat="1" x14ac:dyDescent="0.2">
      <c r="A591" s="426" t="s">
        <v>50</v>
      </c>
      <c r="B591" s="283">
        <v>72</v>
      </c>
      <c r="C591" s="284">
        <v>64</v>
      </c>
      <c r="D591" s="284">
        <v>12</v>
      </c>
      <c r="E591" s="451">
        <v>63</v>
      </c>
      <c r="F591" s="285">
        <v>66</v>
      </c>
      <c r="G591" s="422">
        <v>70</v>
      </c>
      <c r="H591" s="284">
        <v>61</v>
      </c>
      <c r="I591" s="284">
        <v>14</v>
      </c>
      <c r="J591" s="284">
        <v>63</v>
      </c>
      <c r="K591" s="284">
        <v>66</v>
      </c>
      <c r="L591" s="283">
        <v>71</v>
      </c>
      <c r="M591" s="284">
        <v>73</v>
      </c>
      <c r="N591" s="284">
        <v>16</v>
      </c>
      <c r="O591" s="285">
        <v>73</v>
      </c>
      <c r="P591" s="283">
        <v>75</v>
      </c>
      <c r="Q591" s="284">
        <v>76</v>
      </c>
      <c r="R591" s="284">
        <v>17</v>
      </c>
      <c r="S591" s="285">
        <v>77</v>
      </c>
      <c r="T591" s="366">
        <f>SUM(B591:S591)</f>
        <v>1029</v>
      </c>
      <c r="U591" s="220" t="s">
        <v>55</v>
      </c>
      <c r="V591" s="287">
        <f>T578-T591</f>
        <v>2</v>
      </c>
      <c r="W591" s="288">
        <f>V591/T578</f>
        <v>1.9398642095053346E-3</v>
      </c>
      <c r="X591" s="373" t="s">
        <v>238</v>
      </c>
    </row>
    <row r="592" spans="1:24" s="637" customFormat="1" x14ac:dyDescent="0.2">
      <c r="A592" s="321" t="s">
        <v>27</v>
      </c>
      <c r="B592" s="235">
        <v>148</v>
      </c>
      <c r="C592" s="233">
        <v>147.5</v>
      </c>
      <c r="D592" s="233">
        <v>149.5</v>
      </c>
      <c r="E592" s="452">
        <v>145.5</v>
      </c>
      <c r="F592" s="236">
        <v>146.5</v>
      </c>
      <c r="G592" s="423">
        <v>148.5</v>
      </c>
      <c r="H592" s="233">
        <v>146.5</v>
      </c>
      <c r="I592" s="233">
        <v>149</v>
      </c>
      <c r="J592" s="233">
        <v>145.5</v>
      </c>
      <c r="K592" s="233">
        <v>146.5</v>
      </c>
      <c r="L592" s="235">
        <v>148.5</v>
      </c>
      <c r="M592" s="233">
        <v>148</v>
      </c>
      <c r="N592" s="233">
        <v>150</v>
      </c>
      <c r="O592" s="236">
        <v>146</v>
      </c>
      <c r="P592" s="235">
        <v>148.5</v>
      </c>
      <c r="Q592" s="233">
        <v>147.5</v>
      </c>
      <c r="R592" s="233">
        <v>149.5</v>
      </c>
      <c r="S592" s="236">
        <v>148</v>
      </c>
      <c r="T592" s="226"/>
      <c r="U592" s="220" t="s">
        <v>56</v>
      </c>
      <c r="V592" s="220">
        <v>147.44999999999999</v>
      </c>
      <c r="W592" s="220"/>
    </row>
    <row r="593" spans="1:23" s="637" customFormat="1" ht="13.5" thickBot="1" x14ac:dyDescent="0.25">
      <c r="A593" s="324" t="s">
        <v>25</v>
      </c>
      <c r="B593" s="237">
        <f>B592-B579</f>
        <v>0</v>
      </c>
      <c r="C593" s="234">
        <f t="shared" ref="C593:S593" si="182">C592-C579</f>
        <v>0</v>
      </c>
      <c r="D593" s="234">
        <f t="shared" si="182"/>
        <v>0</v>
      </c>
      <c r="E593" s="234">
        <f t="shared" si="182"/>
        <v>0</v>
      </c>
      <c r="F593" s="238">
        <f t="shared" si="182"/>
        <v>0</v>
      </c>
      <c r="G593" s="424">
        <f t="shared" si="182"/>
        <v>0</v>
      </c>
      <c r="H593" s="234">
        <f t="shared" si="182"/>
        <v>0</v>
      </c>
      <c r="I593" s="234">
        <f t="shared" si="182"/>
        <v>0</v>
      </c>
      <c r="J593" s="234">
        <f t="shared" si="182"/>
        <v>0</v>
      </c>
      <c r="K593" s="234">
        <f t="shared" si="182"/>
        <v>0</v>
      </c>
      <c r="L593" s="237">
        <f t="shared" si="182"/>
        <v>0</v>
      </c>
      <c r="M593" s="234">
        <f t="shared" si="182"/>
        <v>0</v>
      </c>
      <c r="N593" s="234">
        <f t="shared" si="182"/>
        <v>0</v>
      </c>
      <c r="O593" s="238">
        <f t="shared" si="182"/>
        <v>0</v>
      </c>
      <c r="P593" s="237">
        <f t="shared" si="182"/>
        <v>0</v>
      </c>
      <c r="Q593" s="234">
        <f t="shared" si="182"/>
        <v>0</v>
      </c>
      <c r="R593" s="234">
        <f t="shared" si="182"/>
        <v>0</v>
      </c>
      <c r="S593" s="238">
        <f t="shared" si="182"/>
        <v>0</v>
      </c>
      <c r="T593" s="227"/>
      <c r="U593" s="220" t="s">
        <v>25</v>
      </c>
      <c r="V593" s="220">
        <f>V592-V579</f>
        <v>1.4499999999999886</v>
      </c>
      <c r="W593" s="220"/>
    </row>
    <row r="595" spans="1:23" ht="13.5" thickBot="1" x14ac:dyDescent="0.25"/>
    <row r="596" spans="1:23" ht="13.5" thickBot="1" x14ac:dyDescent="0.25">
      <c r="A596" s="297" t="s">
        <v>239</v>
      </c>
      <c r="B596" s="653" t="s">
        <v>52</v>
      </c>
      <c r="C596" s="654"/>
      <c r="D596" s="654"/>
      <c r="E596" s="654"/>
      <c r="F596" s="655"/>
      <c r="G596" s="653" t="s">
        <v>64</v>
      </c>
      <c r="H596" s="654"/>
      <c r="I596" s="654"/>
      <c r="J596" s="654"/>
      <c r="K596" s="655"/>
      <c r="L596" s="653" t="s">
        <v>62</v>
      </c>
      <c r="M596" s="654"/>
      <c r="N596" s="654"/>
      <c r="O596" s="655"/>
      <c r="P596" s="653" t="s">
        <v>63</v>
      </c>
      <c r="Q596" s="654"/>
      <c r="R596" s="654"/>
      <c r="S596" s="655"/>
      <c r="T596" s="365" t="s">
        <v>54</v>
      </c>
      <c r="U596" s="638"/>
      <c r="V596" s="638"/>
      <c r="W596" s="638"/>
    </row>
    <row r="597" spans="1:23" x14ac:dyDescent="0.2">
      <c r="A597" s="219" t="s">
        <v>53</v>
      </c>
      <c r="B597" s="542">
        <v>1</v>
      </c>
      <c r="C597" s="528">
        <v>2</v>
      </c>
      <c r="D597" s="528">
        <v>3</v>
      </c>
      <c r="E597" s="584">
        <v>4</v>
      </c>
      <c r="F597" s="585">
        <v>5</v>
      </c>
      <c r="G597" s="540">
        <v>1</v>
      </c>
      <c r="H597" s="528">
        <v>2</v>
      </c>
      <c r="I597" s="528">
        <v>3</v>
      </c>
      <c r="J597" s="528">
        <v>4</v>
      </c>
      <c r="K597" s="528">
        <v>5</v>
      </c>
      <c r="L597" s="542">
        <v>1</v>
      </c>
      <c r="M597" s="528">
        <v>2</v>
      </c>
      <c r="N597" s="528">
        <v>3</v>
      </c>
      <c r="O597" s="585">
        <v>4</v>
      </c>
      <c r="P597" s="542">
        <v>1</v>
      </c>
      <c r="Q597" s="528">
        <v>2</v>
      </c>
      <c r="R597" s="528">
        <v>3</v>
      </c>
      <c r="S597" s="585">
        <v>4</v>
      </c>
      <c r="T597" s="631"/>
      <c r="U597" s="638"/>
      <c r="V597" s="638"/>
      <c r="W597" s="638"/>
    </row>
    <row r="598" spans="1:23" x14ac:dyDescent="0.2">
      <c r="A598" s="304" t="s">
        <v>74</v>
      </c>
      <c r="B598" s="507">
        <v>4400</v>
      </c>
      <c r="C598" s="508">
        <v>4400</v>
      </c>
      <c r="D598" s="508">
        <v>4400</v>
      </c>
      <c r="E598" s="509">
        <v>4400</v>
      </c>
      <c r="F598" s="510">
        <v>4400</v>
      </c>
      <c r="G598" s="511">
        <v>4400</v>
      </c>
      <c r="H598" s="508">
        <v>4400</v>
      </c>
      <c r="I598" s="508">
        <v>4400</v>
      </c>
      <c r="J598" s="508">
        <v>4400</v>
      </c>
      <c r="K598" s="508">
        <v>4400</v>
      </c>
      <c r="L598" s="507">
        <v>4400</v>
      </c>
      <c r="M598" s="508">
        <v>4400</v>
      </c>
      <c r="N598" s="508">
        <v>4400</v>
      </c>
      <c r="O598" s="510">
        <v>4400</v>
      </c>
      <c r="P598" s="507">
        <v>4400</v>
      </c>
      <c r="Q598" s="508">
        <v>4400</v>
      </c>
      <c r="R598" s="508">
        <v>4400</v>
      </c>
      <c r="S598" s="510">
        <v>4400</v>
      </c>
      <c r="T598" s="512">
        <v>4400</v>
      </c>
      <c r="U598" s="638"/>
      <c r="V598" s="638"/>
      <c r="W598" s="638"/>
    </row>
    <row r="599" spans="1:23" x14ac:dyDescent="0.2">
      <c r="A599" s="307" t="s">
        <v>6</v>
      </c>
      <c r="B599" s="471">
        <v>4448.57</v>
      </c>
      <c r="C599" s="472">
        <v>4769.2299999999996</v>
      </c>
      <c r="D599" s="472">
        <v>4367.5</v>
      </c>
      <c r="E599" s="473">
        <v>4859.17</v>
      </c>
      <c r="F599" s="474">
        <v>5145</v>
      </c>
      <c r="G599" s="475">
        <v>4383.33</v>
      </c>
      <c r="H599" s="472">
        <v>4677.1400000000003</v>
      </c>
      <c r="I599" s="472">
        <v>4402.5</v>
      </c>
      <c r="J599" s="472">
        <v>4638.67</v>
      </c>
      <c r="K599" s="472">
        <v>5040</v>
      </c>
      <c r="L599" s="471">
        <v>4534.62</v>
      </c>
      <c r="M599" s="472">
        <v>4695</v>
      </c>
      <c r="N599" s="472">
        <v>4087.5</v>
      </c>
      <c r="O599" s="474">
        <v>4960.8999999999996</v>
      </c>
      <c r="P599" s="471">
        <v>4544.17</v>
      </c>
      <c r="Q599" s="472">
        <v>4709.3999999999996</v>
      </c>
      <c r="R599" s="472">
        <v>4262.5</v>
      </c>
      <c r="S599" s="474">
        <v>5004.29</v>
      </c>
      <c r="T599" s="476">
        <v>4694.3900000000003</v>
      </c>
      <c r="U599" s="638"/>
      <c r="V599" s="638"/>
      <c r="W599" s="638"/>
    </row>
    <row r="600" spans="1:23" x14ac:dyDescent="0.2">
      <c r="A600" s="219" t="s">
        <v>7</v>
      </c>
      <c r="B600" s="477">
        <v>100</v>
      </c>
      <c r="C600" s="478">
        <v>92.31</v>
      </c>
      <c r="D600" s="478">
        <v>100</v>
      </c>
      <c r="E600" s="479">
        <v>100</v>
      </c>
      <c r="F600" s="480">
        <v>100</v>
      </c>
      <c r="G600" s="481">
        <v>100</v>
      </c>
      <c r="H600" s="478">
        <v>100</v>
      </c>
      <c r="I600" s="478">
        <v>100</v>
      </c>
      <c r="J600" s="478">
        <v>100</v>
      </c>
      <c r="K600" s="478">
        <v>100</v>
      </c>
      <c r="L600" s="477">
        <v>100</v>
      </c>
      <c r="M600" s="478">
        <v>100</v>
      </c>
      <c r="N600" s="478">
        <v>100</v>
      </c>
      <c r="O600" s="480">
        <v>100</v>
      </c>
      <c r="P600" s="477">
        <v>100</v>
      </c>
      <c r="Q600" s="478">
        <v>100</v>
      </c>
      <c r="R600" s="478">
        <v>100</v>
      </c>
      <c r="S600" s="480">
        <v>100</v>
      </c>
      <c r="T600" s="482">
        <v>90.73</v>
      </c>
      <c r="U600" s="638"/>
      <c r="V600" s="638"/>
      <c r="W600" s="638"/>
    </row>
    <row r="601" spans="1:23" x14ac:dyDescent="0.2">
      <c r="A601" s="219" t="s">
        <v>8</v>
      </c>
      <c r="B601" s="489">
        <v>3.4099999999999998E-2</v>
      </c>
      <c r="C601" s="490">
        <v>5.11E-2</v>
      </c>
      <c r="D601" s="490">
        <v>0.03</v>
      </c>
      <c r="E601" s="491">
        <v>2.06E-2</v>
      </c>
      <c r="F601" s="492">
        <v>1.83E-2</v>
      </c>
      <c r="G601" s="493">
        <v>0.03</v>
      </c>
      <c r="H601" s="490">
        <v>3.4000000000000002E-2</v>
      </c>
      <c r="I601" s="490">
        <v>8.1000000000000003E-2</v>
      </c>
      <c r="J601" s="490">
        <v>3.7400000000000003E-2</v>
      </c>
      <c r="K601" s="490">
        <v>2.3800000000000002E-2</v>
      </c>
      <c r="L601" s="489">
        <v>3.2399999999999998E-2</v>
      </c>
      <c r="M601" s="490">
        <v>1.8200000000000001E-2</v>
      </c>
      <c r="N601" s="490">
        <v>1.54E-2</v>
      </c>
      <c r="O601" s="492">
        <v>0.04</v>
      </c>
      <c r="P601" s="489">
        <v>2.2700000000000001E-2</v>
      </c>
      <c r="Q601" s="490">
        <v>2.2100000000000002E-2</v>
      </c>
      <c r="R601" s="490">
        <v>5.2999999999999999E-2</v>
      </c>
      <c r="S601" s="492">
        <v>3.32E-2</v>
      </c>
      <c r="T601" s="494">
        <v>6.1400000000000003E-2</v>
      </c>
      <c r="U601" s="638"/>
      <c r="V601" s="638"/>
      <c r="W601" s="638"/>
    </row>
    <row r="602" spans="1:23" x14ac:dyDescent="0.2">
      <c r="A602" s="307" t="s">
        <v>1</v>
      </c>
      <c r="B602" s="483">
        <f>B599/B598*100-100</f>
        <v>1.1038636363636272</v>
      </c>
      <c r="C602" s="484">
        <f t="shared" ref="C602:F602" si="183">C599/C598*100-100</f>
        <v>8.391590909090894</v>
      </c>
      <c r="D602" s="484">
        <f t="shared" si="183"/>
        <v>-0.73863636363637397</v>
      </c>
      <c r="E602" s="484">
        <f t="shared" si="183"/>
        <v>10.43568181818182</v>
      </c>
      <c r="F602" s="485">
        <f t="shared" si="183"/>
        <v>16.931818181818187</v>
      </c>
      <c r="G602" s="486">
        <f>G599/G598*100-100</f>
        <v>-0.37886363636363285</v>
      </c>
      <c r="H602" s="484">
        <f t="shared" ref="H602:L602" si="184">H599/H598*100-100</f>
        <v>6.298636363636362</v>
      </c>
      <c r="I602" s="484">
        <f t="shared" si="184"/>
        <v>5.6818181818172775E-2</v>
      </c>
      <c r="J602" s="484">
        <f t="shared" si="184"/>
        <v>5.4243181818181938</v>
      </c>
      <c r="K602" s="484">
        <f t="shared" si="184"/>
        <v>14.545454545454547</v>
      </c>
      <c r="L602" s="483">
        <f t="shared" si="184"/>
        <v>3.0595454545454572</v>
      </c>
      <c r="M602" s="484">
        <f>M599/M598*100-100</f>
        <v>6.7045454545454675</v>
      </c>
      <c r="N602" s="484">
        <f t="shared" ref="N602:T602" si="185">N599/N598*100-100</f>
        <v>-7.1022727272727337</v>
      </c>
      <c r="O602" s="485">
        <f t="shared" si="185"/>
        <v>12.747727272727261</v>
      </c>
      <c r="P602" s="483">
        <f t="shared" si="185"/>
        <v>3.2765909090909133</v>
      </c>
      <c r="Q602" s="484">
        <f t="shared" si="185"/>
        <v>7.0318181818181671</v>
      </c>
      <c r="R602" s="484">
        <f t="shared" si="185"/>
        <v>-3.125</v>
      </c>
      <c r="S602" s="485">
        <f t="shared" si="185"/>
        <v>13.733863636363637</v>
      </c>
      <c r="T602" s="275">
        <f t="shared" si="185"/>
        <v>6.6906818181818153</v>
      </c>
      <c r="U602" s="370"/>
      <c r="V602" s="638"/>
      <c r="W602" s="638"/>
    </row>
    <row r="603" spans="1:23" ht="13.5" thickBot="1" x14ac:dyDescent="0.25">
      <c r="A603" s="425" t="s">
        <v>26</v>
      </c>
      <c r="B603" s="395">
        <f>B599-B586</f>
        <v>7.2399999999997817</v>
      </c>
      <c r="C603" s="396">
        <f t="shared" ref="C603:T603" si="186">C599-C586</f>
        <v>-121.48000000000047</v>
      </c>
      <c r="D603" s="396">
        <f t="shared" si="186"/>
        <v>-19.170000000000073</v>
      </c>
      <c r="E603" s="396">
        <f t="shared" si="186"/>
        <v>183.72000000000025</v>
      </c>
      <c r="F603" s="397">
        <f t="shared" si="186"/>
        <v>429</v>
      </c>
      <c r="G603" s="401">
        <f t="shared" si="186"/>
        <v>-230.23999999999978</v>
      </c>
      <c r="H603" s="396">
        <f t="shared" si="186"/>
        <v>-105.9399999999996</v>
      </c>
      <c r="I603" s="396">
        <f t="shared" si="186"/>
        <v>172.5</v>
      </c>
      <c r="J603" s="396">
        <f t="shared" si="186"/>
        <v>-99.899999999999636</v>
      </c>
      <c r="K603" s="396">
        <f t="shared" si="186"/>
        <v>70</v>
      </c>
      <c r="L603" s="398">
        <f t="shared" si="186"/>
        <v>63.369999999999891</v>
      </c>
      <c r="M603" s="399">
        <f t="shared" si="186"/>
        <v>-114.28999999999996</v>
      </c>
      <c r="N603" s="399">
        <f t="shared" si="186"/>
        <v>-510</v>
      </c>
      <c r="O603" s="400">
        <f t="shared" si="186"/>
        <v>338.59999999999945</v>
      </c>
      <c r="P603" s="395">
        <f t="shared" si="186"/>
        <v>18.460000000000036</v>
      </c>
      <c r="Q603" s="396">
        <f t="shared" si="186"/>
        <v>20.799999999999272</v>
      </c>
      <c r="R603" s="396">
        <f t="shared" si="186"/>
        <v>-57.5</v>
      </c>
      <c r="S603" s="397">
        <f t="shared" si="186"/>
        <v>257.40999999999985</v>
      </c>
      <c r="T603" s="403">
        <f t="shared" si="186"/>
        <v>21.869999999999891</v>
      </c>
      <c r="U603" s="387"/>
      <c r="V603" s="388"/>
      <c r="W603" s="388"/>
    </row>
    <row r="604" spans="1:23" x14ac:dyDescent="0.2">
      <c r="A604" s="426" t="s">
        <v>50</v>
      </c>
      <c r="B604" s="283">
        <v>66</v>
      </c>
      <c r="C604" s="284">
        <v>60</v>
      </c>
      <c r="D604" s="284">
        <v>13</v>
      </c>
      <c r="E604" s="451">
        <v>61</v>
      </c>
      <c r="F604" s="285">
        <v>60</v>
      </c>
      <c r="G604" s="422">
        <v>64</v>
      </c>
      <c r="H604" s="284">
        <v>59</v>
      </c>
      <c r="I604" s="284">
        <v>12</v>
      </c>
      <c r="J604" s="284">
        <v>59</v>
      </c>
      <c r="K604" s="284">
        <v>59</v>
      </c>
      <c r="L604" s="283">
        <v>66</v>
      </c>
      <c r="M604" s="284">
        <v>67</v>
      </c>
      <c r="N604" s="284">
        <v>14</v>
      </c>
      <c r="O604" s="285">
        <v>67</v>
      </c>
      <c r="P604" s="283">
        <v>70</v>
      </c>
      <c r="Q604" s="284">
        <v>71</v>
      </c>
      <c r="R604" s="284">
        <v>12</v>
      </c>
      <c r="S604" s="285">
        <v>73</v>
      </c>
      <c r="T604" s="366">
        <f>SUM(B604:S604)</f>
        <v>953</v>
      </c>
      <c r="U604" s="220" t="s">
        <v>55</v>
      </c>
      <c r="V604" s="287">
        <f>T591-T604</f>
        <v>76</v>
      </c>
      <c r="W604" s="288">
        <f>V604/T591</f>
        <v>7.38581146744412E-2</v>
      </c>
    </row>
    <row r="605" spans="1:23" x14ac:dyDescent="0.2">
      <c r="A605" s="321" t="s">
        <v>27</v>
      </c>
      <c r="B605" s="235">
        <v>150.5</v>
      </c>
      <c r="C605" s="233">
        <v>149</v>
      </c>
      <c r="D605" s="233">
        <v>152</v>
      </c>
      <c r="E605" s="452">
        <v>147.5</v>
      </c>
      <c r="F605" s="236">
        <v>148</v>
      </c>
      <c r="G605" s="423">
        <v>151</v>
      </c>
      <c r="H605" s="233">
        <v>148.5</v>
      </c>
      <c r="I605" s="233">
        <v>151.5</v>
      </c>
      <c r="J605" s="233">
        <v>147.5</v>
      </c>
      <c r="K605" s="233">
        <v>147.5</v>
      </c>
      <c r="L605" s="235">
        <v>150.5</v>
      </c>
      <c r="M605" s="233">
        <v>150</v>
      </c>
      <c r="N605" s="233">
        <v>152.5</v>
      </c>
      <c r="O605" s="236">
        <v>147.5</v>
      </c>
      <c r="P605" s="235">
        <v>150.5</v>
      </c>
      <c r="Q605" s="233">
        <v>149.5</v>
      </c>
      <c r="R605" s="233">
        <v>152</v>
      </c>
      <c r="S605" s="236">
        <v>149.5</v>
      </c>
      <c r="T605" s="226"/>
      <c r="U605" s="220" t="s">
        <v>56</v>
      </c>
      <c r="V605" s="220">
        <v>147.54</v>
      </c>
      <c r="W605" s="220"/>
    </row>
    <row r="606" spans="1:23" ht="13.5" thickBot="1" x14ac:dyDescent="0.25">
      <c r="A606" s="324" t="s">
        <v>25</v>
      </c>
      <c r="B606" s="237">
        <f>B605-B592</f>
        <v>2.5</v>
      </c>
      <c r="C606" s="234">
        <f t="shared" ref="C606:S606" si="187">C605-C592</f>
        <v>1.5</v>
      </c>
      <c r="D606" s="234">
        <f t="shared" si="187"/>
        <v>2.5</v>
      </c>
      <c r="E606" s="234">
        <f t="shared" si="187"/>
        <v>2</v>
      </c>
      <c r="F606" s="238">
        <f t="shared" si="187"/>
        <v>1.5</v>
      </c>
      <c r="G606" s="424">
        <f t="shared" si="187"/>
        <v>2.5</v>
      </c>
      <c r="H606" s="234">
        <f t="shared" si="187"/>
        <v>2</v>
      </c>
      <c r="I606" s="234">
        <f t="shared" si="187"/>
        <v>2.5</v>
      </c>
      <c r="J606" s="234">
        <f t="shared" si="187"/>
        <v>2</v>
      </c>
      <c r="K606" s="234">
        <f t="shared" si="187"/>
        <v>1</v>
      </c>
      <c r="L606" s="237">
        <f t="shared" si="187"/>
        <v>2</v>
      </c>
      <c r="M606" s="234">
        <f t="shared" si="187"/>
        <v>2</v>
      </c>
      <c r="N606" s="234">
        <f t="shared" si="187"/>
        <v>2.5</v>
      </c>
      <c r="O606" s="238">
        <f t="shared" si="187"/>
        <v>1.5</v>
      </c>
      <c r="P606" s="237">
        <f t="shared" si="187"/>
        <v>2</v>
      </c>
      <c r="Q606" s="234">
        <f t="shared" si="187"/>
        <v>2</v>
      </c>
      <c r="R606" s="234">
        <f t="shared" si="187"/>
        <v>2.5</v>
      </c>
      <c r="S606" s="238">
        <f t="shared" si="187"/>
        <v>1.5</v>
      </c>
      <c r="T606" s="227"/>
      <c r="U606" s="220" t="s">
        <v>25</v>
      </c>
      <c r="V606" s="220">
        <f>V605-V592</f>
        <v>9.0000000000003411E-2</v>
      </c>
      <c r="W606" s="220"/>
    </row>
    <row r="608" spans="1:23" ht="13.5" thickBot="1" x14ac:dyDescent="0.25"/>
    <row r="609" spans="1:23" ht="13.5" thickBot="1" x14ac:dyDescent="0.25">
      <c r="A609" s="297" t="s">
        <v>240</v>
      </c>
      <c r="B609" s="653" t="s">
        <v>52</v>
      </c>
      <c r="C609" s="654"/>
      <c r="D609" s="654"/>
      <c r="E609" s="654"/>
      <c r="F609" s="655"/>
      <c r="G609" s="653" t="s">
        <v>64</v>
      </c>
      <c r="H609" s="654"/>
      <c r="I609" s="654"/>
      <c r="J609" s="654"/>
      <c r="K609" s="655"/>
      <c r="L609" s="653" t="s">
        <v>62</v>
      </c>
      <c r="M609" s="654"/>
      <c r="N609" s="654"/>
      <c r="O609" s="655"/>
      <c r="P609" s="653" t="s">
        <v>63</v>
      </c>
      <c r="Q609" s="654"/>
      <c r="R609" s="654"/>
      <c r="S609" s="655"/>
      <c r="T609" s="365" t="s">
        <v>54</v>
      </c>
      <c r="U609" s="639"/>
      <c r="V609" s="639"/>
      <c r="W609" s="639"/>
    </row>
    <row r="610" spans="1:23" x14ac:dyDescent="0.2">
      <c r="A610" s="219" t="s">
        <v>53</v>
      </c>
      <c r="B610" s="542">
        <v>1</v>
      </c>
      <c r="C610" s="528">
        <v>2</v>
      </c>
      <c r="D610" s="528">
        <v>3</v>
      </c>
      <c r="E610" s="584">
        <v>4</v>
      </c>
      <c r="F610" s="585">
        <v>5</v>
      </c>
      <c r="G610" s="540">
        <v>1</v>
      </c>
      <c r="H610" s="528">
        <v>2</v>
      </c>
      <c r="I610" s="528">
        <v>3</v>
      </c>
      <c r="J610" s="528">
        <v>4</v>
      </c>
      <c r="K610" s="528">
        <v>5</v>
      </c>
      <c r="L610" s="542">
        <v>1</v>
      </c>
      <c r="M610" s="528">
        <v>2</v>
      </c>
      <c r="N610" s="528">
        <v>3</v>
      </c>
      <c r="O610" s="585">
        <v>4</v>
      </c>
      <c r="P610" s="542">
        <v>1</v>
      </c>
      <c r="Q610" s="528">
        <v>2</v>
      </c>
      <c r="R610" s="528">
        <v>3</v>
      </c>
      <c r="S610" s="585">
        <v>4</v>
      </c>
      <c r="T610" s="631"/>
      <c r="U610" s="639"/>
      <c r="V610" s="639"/>
      <c r="W610" s="639"/>
    </row>
    <row r="611" spans="1:23" x14ac:dyDescent="0.2">
      <c r="A611" s="304" t="s">
        <v>74</v>
      </c>
      <c r="B611" s="507">
        <v>4415</v>
      </c>
      <c r="C611" s="508">
        <v>4415</v>
      </c>
      <c r="D611" s="508">
        <v>4415</v>
      </c>
      <c r="E611" s="509">
        <v>4415</v>
      </c>
      <c r="F611" s="510">
        <v>4415</v>
      </c>
      <c r="G611" s="511">
        <v>4415</v>
      </c>
      <c r="H611" s="508">
        <v>4415</v>
      </c>
      <c r="I611" s="508">
        <v>4415</v>
      </c>
      <c r="J611" s="508">
        <v>4415</v>
      </c>
      <c r="K611" s="508">
        <v>4415</v>
      </c>
      <c r="L611" s="507">
        <v>4415</v>
      </c>
      <c r="M611" s="508">
        <v>4415</v>
      </c>
      <c r="N611" s="508">
        <v>4415</v>
      </c>
      <c r="O611" s="510">
        <v>4415</v>
      </c>
      <c r="P611" s="507">
        <v>4415</v>
      </c>
      <c r="Q611" s="508">
        <v>4415</v>
      </c>
      <c r="R611" s="508">
        <v>4415</v>
      </c>
      <c r="S611" s="510">
        <v>4415</v>
      </c>
      <c r="T611" s="512">
        <v>4415</v>
      </c>
      <c r="U611" s="639"/>
      <c r="V611" s="639"/>
      <c r="W611" s="639"/>
    </row>
    <row r="612" spans="1:23" x14ac:dyDescent="0.2">
      <c r="A612" s="307" t="s">
        <v>6</v>
      </c>
      <c r="B612" s="471">
        <v>4588.4615384615381</v>
      </c>
      <c r="C612" s="472">
        <v>4735.3846153846152</v>
      </c>
      <c r="D612" s="472">
        <v>4383.333333333333</v>
      </c>
      <c r="E612" s="473">
        <v>4825.3846153846152</v>
      </c>
      <c r="F612" s="474">
        <v>5181.4285714285716</v>
      </c>
      <c r="G612" s="475">
        <v>4418.4615384615381</v>
      </c>
      <c r="H612" s="472">
        <v>4594.6153846153848</v>
      </c>
      <c r="I612" s="472">
        <v>4293.333333333333</v>
      </c>
      <c r="J612" s="472">
        <v>4795</v>
      </c>
      <c r="K612" s="472">
        <v>5110.7692307692305</v>
      </c>
      <c r="L612" s="471">
        <v>4571</v>
      </c>
      <c r="M612" s="472">
        <v>4687.6923076923076</v>
      </c>
      <c r="N612" s="472">
        <v>4236.666666666667</v>
      </c>
      <c r="O612" s="474">
        <v>4873.333333333333</v>
      </c>
      <c r="P612" s="471">
        <v>4533.333333333333</v>
      </c>
      <c r="Q612" s="472">
        <v>4744.166666666667</v>
      </c>
      <c r="R612" s="472">
        <v>4216.666666666667</v>
      </c>
      <c r="S612" s="474">
        <v>5015.454545454545</v>
      </c>
      <c r="T612" s="476">
        <v>4734.677419354839</v>
      </c>
      <c r="U612" s="639"/>
      <c r="V612" s="639"/>
      <c r="W612" s="639"/>
    </row>
    <row r="613" spans="1:23" x14ac:dyDescent="0.2">
      <c r="A613" s="219" t="s">
        <v>7</v>
      </c>
      <c r="B613" s="477">
        <v>100</v>
      </c>
      <c r="C613" s="478">
        <v>100</v>
      </c>
      <c r="D613" s="478">
        <v>100</v>
      </c>
      <c r="E613" s="479">
        <v>100</v>
      </c>
      <c r="F613" s="480">
        <v>85.714285714285708</v>
      </c>
      <c r="G613" s="481">
        <v>100</v>
      </c>
      <c r="H613" s="478">
        <v>100</v>
      </c>
      <c r="I613" s="478">
        <v>100</v>
      </c>
      <c r="J613" s="478">
        <v>100</v>
      </c>
      <c r="K613" s="478">
        <v>92.307692307692307</v>
      </c>
      <c r="L613" s="477">
        <v>100</v>
      </c>
      <c r="M613" s="478">
        <v>100</v>
      </c>
      <c r="N613" s="478">
        <v>100</v>
      </c>
      <c r="O613" s="480">
        <v>58.333333333333336</v>
      </c>
      <c r="P613" s="477">
        <v>100</v>
      </c>
      <c r="Q613" s="478">
        <v>100</v>
      </c>
      <c r="R613" s="478">
        <v>100</v>
      </c>
      <c r="S613" s="480">
        <v>100</v>
      </c>
      <c r="T613" s="482">
        <v>86.021505376344081</v>
      </c>
      <c r="U613" s="639"/>
      <c r="V613" s="639"/>
      <c r="W613" s="639"/>
    </row>
    <row r="614" spans="1:23" x14ac:dyDescent="0.2">
      <c r="A614" s="219" t="s">
        <v>8</v>
      </c>
      <c r="B614" s="489">
        <v>4.2223812779130836E-2</v>
      </c>
      <c r="C614" s="490">
        <v>4.2150787805410712E-2</v>
      </c>
      <c r="D614" s="490">
        <v>2.6166768873132643E-2</v>
      </c>
      <c r="E614" s="491">
        <v>3.3491225364025448E-2</v>
      </c>
      <c r="F614" s="492">
        <v>6.6022604015984282E-2</v>
      </c>
      <c r="G614" s="493">
        <v>3.0813287816998103E-2</v>
      </c>
      <c r="H614" s="490">
        <v>3.6555125674547113E-2</v>
      </c>
      <c r="I614" s="490">
        <v>2.7515598053833579E-2</v>
      </c>
      <c r="J614" s="490">
        <v>2.5817348077455574E-2</v>
      </c>
      <c r="K614" s="490">
        <v>5.2218247262662769E-2</v>
      </c>
      <c r="L614" s="489">
        <v>4.2471351975886633E-2</v>
      </c>
      <c r="M614" s="490">
        <v>2.8902302812254241E-2</v>
      </c>
      <c r="N614" s="490">
        <v>1.2239456480017032E-2</v>
      </c>
      <c r="O614" s="492">
        <v>9.2272104068326852E-2</v>
      </c>
      <c r="P614" s="489">
        <v>3.1856145621226531E-2</v>
      </c>
      <c r="Q614" s="490">
        <v>2.6192525963551764E-2</v>
      </c>
      <c r="R614" s="490">
        <v>5.5897769263717045E-3</v>
      </c>
      <c r="S614" s="492">
        <v>2.9010330286378089E-2</v>
      </c>
      <c r="T614" s="494">
        <v>6.8395330291855891E-2</v>
      </c>
      <c r="U614" s="639"/>
      <c r="V614" s="639"/>
      <c r="W614" s="639"/>
    </row>
    <row r="615" spans="1:23" x14ac:dyDescent="0.2">
      <c r="A615" s="307" t="s">
        <v>1</v>
      </c>
      <c r="B615" s="483">
        <f>B612/B611*100-100</f>
        <v>3.9289136684380139</v>
      </c>
      <c r="C615" s="484">
        <f t="shared" ref="C615:F615" si="188">C612/C611*100-100</f>
        <v>7.2567296802857442</v>
      </c>
      <c r="D615" s="484">
        <f t="shared" si="188"/>
        <v>-0.71725179312949194</v>
      </c>
      <c r="E615" s="484">
        <f t="shared" si="188"/>
        <v>9.2952347765484831</v>
      </c>
      <c r="F615" s="485">
        <f t="shared" si="188"/>
        <v>17.359650541983498</v>
      </c>
      <c r="G615" s="486">
        <f>G612/G611*100-100</f>
        <v>7.8404042163953136E-2</v>
      </c>
      <c r="H615" s="484">
        <f t="shared" ref="H615:L615" si="189">H612/H611*100-100</f>
        <v>4.0682986322850354</v>
      </c>
      <c r="I615" s="484">
        <f t="shared" si="189"/>
        <v>-2.7557568893922308</v>
      </c>
      <c r="J615" s="484">
        <f t="shared" si="189"/>
        <v>8.6070215175537896</v>
      </c>
      <c r="K615" s="484">
        <f t="shared" si="189"/>
        <v>15.759212474954268</v>
      </c>
      <c r="L615" s="483">
        <f t="shared" si="189"/>
        <v>3.5334088335220883</v>
      </c>
      <c r="M615" s="484">
        <f>M612/M611*100-100</f>
        <v>6.1764962104712993</v>
      </c>
      <c r="N615" s="484">
        <f t="shared" ref="N615:T615" si="190">N612/N611*100-100</f>
        <v>-4.0392600981502369</v>
      </c>
      <c r="O615" s="485">
        <f t="shared" si="190"/>
        <v>10.381275953189871</v>
      </c>
      <c r="P615" s="483">
        <f t="shared" si="190"/>
        <v>2.6802567006417348</v>
      </c>
      <c r="Q615" s="484">
        <f t="shared" si="190"/>
        <v>7.4556436391091125</v>
      </c>
      <c r="R615" s="484">
        <f t="shared" si="190"/>
        <v>-4.4922612306530709</v>
      </c>
      <c r="S615" s="485">
        <f t="shared" si="190"/>
        <v>13.600329455369092</v>
      </c>
      <c r="T615" s="275">
        <f t="shared" si="190"/>
        <v>7.2407116501662188</v>
      </c>
      <c r="U615" s="370"/>
      <c r="V615" s="639"/>
      <c r="W615" s="639"/>
    </row>
    <row r="616" spans="1:23" ht="13.5" thickBot="1" x14ac:dyDescent="0.25">
      <c r="A616" s="425" t="s">
        <v>26</v>
      </c>
      <c r="B616" s="395">
        <f>B612-B599</f>
        <v>139.8915384615384</v>
      </c>
      <c r="C616" s="396">
        <f t="shared" ref="C616:T616" si="191">C612-C599</f>
        <v>-33.845384615384319</v>
      </c>
      <c r="D616" s="396">
        <f t="shared" si="191"/>
        <v>15.83333333333303</v>
      </c>
      <c r="E616" s="396">
        <f t="shared" si="191"/>
        <v>-33.785384615384828</v>
      </c>
      <c r="F616" s="397">
        <f t="shared" si="191"/>
        <v>36.428571428571558</v>
      </c>
      <c r="G616" s="401">
        <f t="shared" si="191"/>
        <v>35.131538461538184</v>
      </c>
      <c r="H616" s="396">
        <f t="shared" si="191"/>
        <v>-82.524615384615572</v>
      </c>
      <c r="I616" s="396">
        <f t="shared" si="191"/>
        <v>-109.16666666666697</v>
      </c>
      <c r="J616" s="396">
        <f t="shared" si="191"/>
        <v>156.32999999999993</v>
      </c>
      <c r="K616" s="396">
        <f t="shared" si="191"/>
        <v>70.769230769230489</v>
      </c>
      <c r="L616" s="398">
        <f t="shared" si="191"/>
        <v>36.380000000000109</v>
      </c>
      <c r="M616" s="399">
        <f t="shared" si="191"/>
        <v>-7.3076923076923777</v>
      </c>
      <c r="N616" s="399">
        <f t="shared" si="191"/>
        <v>149.16666666666697</v>
      </c>
      <c r="O616" s="400">
        <f t="shared" si="191"/>
        <v>-87.566666666666606</v>
      </c>
      <c r="P616" s="395">
        <f t="shared" si="191"/>
        <v>-10.836666666667043</v>
      </c>
      <c r="Q616" s="396">
        <f t="shared" si="191"/>
        <v>34.766666666667334</v>
      </c>
      <c r="R616" s="396">
        <f t="shared" si="191"/>
        <v>-45.83333333333303</v>
      </c>
      <c r="S616" s="397">
        <f t="shared" si="191"/>
        <v>11.164545454545078</v>
      </c>
      <c r="T616" s="403">
        <f t="shared" si="191"/>
        <v>40.287419354838676</v>
      </c>
      <c r="U616" s="387"/>
      <c r="V616" s="388"/>
      <c r="W616" s="388"/>
    </row>
    <row r="617" spans="1:23" x14ac:dyDescent="0.2">
      <c r="A617" s="426" t="s">
        <v>50</v>
      </c>
      <c r="B617" s="283">
        <v>66</v>
      </c>
      <c r="C617" s="284">
        <v>60</v>
      </c>
      <c r="D617" s="284">
        <v>13</v>
      </c>
      <c r="E617" s="451">
        <v>61</v>
      </c>
      <c r="F617" s="285">
        <v>60</v>
      </c>
      <c r="G617" s="422">
        <v>64</v>
      </c>
      <c r="H617" s="284">
        <v>59</v>
      </c>
      <c r="I617" s="284">
        <v>12</v>
      </c>
      <c r="J617" s="284">
        <v>59</v>
      </c>
      <c r="K617" s="284">
        <v>59</v>
      </c>
      <c r="L617" s="283">
        <v>66</v>
      </c>
      <c r="M617" s="284">
        <v>67</v>
      </c>
      <c r="N617" s="284">
        <v>14</v>
      </c>
      <c r="O617" s="285">
        <v>67</v>
      </c>
      <c r="P617" s="283">
        <v>70</v>
      </c>
      <c r="Q617" s="284">
        <v>71</v>
      </c>
      <c r="R617" s="284">
        <v>12</v>
      </c>
      <c r="S617" s="285">
        <v>73</v>
      </c>
      <c r="T617" s="366">
        <f>SUM(B617:S617)</f>
        <v>953</v>
      </c>
      <c r="U617" s="220" t="s">
        <v>55</v>
      </c>
      <c r="V617" s="287">
        <f>T604-T617</f>
        <v>0</v>
      </c>
      <c r="W617" s="288">
        <f>V617/T604</f>
        <v>0</v>
      </c>
    </row>
    <row r="618" spans="1:23" x14ac:dyDescent="0.2">
      <c r="A618" s="321" t="s">
        <v>27</v>
      </c>
      <c r="B618" s="235">
        <v>150.5</v>
      </c>
      <c r="C618" s="233">
        <v>149</v>
      </c>
      <c r="D618" s="233">
        <v>152</v>
      </c>
      <c r="E618" s="452">
        <v>147.5</v>
      </c>
      <c r="F618" s="236">
        <v>148</v>
      </c>
      <c r="G618" s="423">
        <v>151</v>
      </c>
      <c r="H618" s="233">
        <v>148.5</v>
      </c>
      <c r="I618" s="233">
        <v>151.5</v>
      </c>
      <c r="J618" s="233">
        <v>147.5</v>
      </c>
      <c r="K618" s="233">
        <v>147.5</v>
      </c>
      <c r="L618" s="235">
        <v>150.5</v>
      </c>
      <c r="M618" s="233">
        <v>150</v>
      </c>
      <c r="N618" s="233">
        <v>152.5</v>
      </c>
      <c r="O618" s="236">
        <v>147.5</v>
      </c>
      <c r="P618" s="235">
        <v>150.5</v>
      </c>
      <c r="Q618" s="233">
        <v>149.5</v>
      </c>
      <c r="R618" s="233">
        <v>152</v>
      </c>
      <c r="S618" s="236">
        <v>149.5</v>
      </c>
      <c r="T618" s="226"/>
      <c r="U618" s="220" t="s">
        <v>56</v>
      </c>
      <c r="V618" s="220">
        <v>149.21</v>
      </c>
      <c r="W618" s="220"/>
    </row>
    <row r="619" spans="1:23" ht="13.5" thickBot="1" x14ac:dyDescent="0.25">
      <c r="A619" s="324" t="s">
        <v>25</v>
      </c>
      <c r="B619" s="237">
        <f>B618-B605</f>
        <v>0</v>
      </c>
      <c r="C619" s="234">
        <f t="shared" ref="C619:S619" si="192">C618-C605</f>
        <v>0</v>
      </c>
      <c r="D619" s="234">
        <f t="shared" si="192"/>
        <v>0</v>
      </c>
      <c r="E619" s="234">
        <f t="shared" si="192"/>
        <v>0</v>
      </c>
      <c r="F619" s="238">
        <f t="shared" si="192"/>
        <v>0</v>
      </c>
      <c r="G619" s="424">
        <f t="shared" si="192"/>
        <v>0</v>
      </c>
      <c r="H619" s="234">
        <f t="shared" si="192"/>
        <v>0</v>
      </c>
      <c r="I619" s="234">
        <f t="shared" si="192"/>
        <v>0</v>
      </c>
      <c r="J619" s="234">
        <f t="shared" si="192"/>
        <v>0</v>
      </c>
      <c r="K619" s="234">
        <f t="shared" si="192"/>
        <v>0</v>
      </c>
      <c r="L619" s="237">
        <f t="shared" si="192"/>
        <v>0</v>
      </c>
      <c r="M619" s="234">
        <f t="shared" si="192"/>
        <v>0</v>
      </c>
      <c r="N619" s="234">
        <f t="shared" si="192"/>
        <v>0</v>
      </c>
      <c r="O619" s="238">
        <f t="shared" si="192"/>
        <v>0</v>
      </c>
      <c r="P619" s="237">
        <f t="shared" si="192"/>
        <v>0</v>
      </c>
      <c r="Q619" s="234">
        <f t="shared" si="192"/>
        <v>0</v>
      </c>
      <c r="R619" s="234">
        <f t="shared" si="192"/>
        <v>0</v>
      </c>
      <c r="S619" s="238">
        <f t="shared" si="192"/>
        <v>0</v>
      </c>
      <c r="T619" s="227"/>
      <c r="U619" s="220" t="s">
        <v>25</v>
      </c>
      <c r="V619" s="220">
        <f>V618-V605</f>
        <v>1.6700000000000159</v>
      </c>
      <c r="W619" s="220"/>
    </row>
    <row r="621" spans="1:23" ht="13.5" thickBot="1" x14ac:dyDescent="0.25"/>
    <row r="622" spans="1:23" s="640" customFormat="1" ht="13.5" thickBot="1" x14ac:dyDescent="0.25">
      <c r="A622" s="297" t="s">
        <v>241</v>
      </c>
      <c r="B622" s="653" t="s">
        <v>52</v>
      </c>
      <c r="C622" s="654"/>
      <c r="D622" s="654"/>
      <c r="E622" s="654"/>
      <c r="F622" s="655"/>
      <c r="G622" s="653" t="s">
        <v>64</v>
      </c>
      <c r="H622" s="654"/>
      <c r="I622" s="654"/>
      <c r="J622" s="654"/>
      <c r="K622" s="655"/>
      <c r="L622" s="653" t="s">
        <v>62</v>
      </c>
      <c r="M622" s="654"/>
      <c r="N622" s="654"/>
      <c r="O622" s="655"/>
      <c r="P622" s="653" t="s">
        <v>63</v>
      </c>
      <c r="Q622" s="654"/>
      <c r="R622" s="654"/>
      <c r="S622" s="655"/>
      <c r="T622" s="365" t="s">
        <v>54</v>
      </c>
    </row>
    <row r="623" spans="1:23" s="640" customFormat="1" x14ac:dyDescent="0.2">
      <c r="A623" s="219" t="s">
        <v>53</v>
      </c>
      <c r="B623" s="542">
        <v>1</v>
      </c>
      <c r="C623" s="528">
        <v>2</v>
      </c>
      <c r="D623" s="528">
        <v>3</v>
      </c>
      <c r="E623" s="584">
        <v>4</v>
      </c>
      <c r="F623" s="585">
        <v>5</v>
      </c>
      <c r="G623" s="540">
        <v>1</v>
      </c>
      <c r="H623" s="528">
        <v>2</v>
      </c>
      <c r="I623" s="528">
        <v>3</v>
      </c>
      <c r="J623" s="528">
        <v>4</v>
      </c>
      <c r="K623" s="528">
        <v>5</v>
      </c>
      <c r="L623" s="542">
        <v>1</v>
      </c>
      <c r="M623" s="528">
        <v>2</v>
      </c>
      <c r="N623" s="528">
        <v>3</v>
      </c>
      <c r="O623" s="585">
        <v>4</v>
      </c>
      <c r="P623" s="542">
        <v>1</v>
      </c>
      <c r="Q623" s="528">
        <v>2</v>
      </c>
      <c r="R623" s="528">
        <v>3</v>
      </c>
      <c r="S623" s="585">
        <v>4</v>
      </c>
      <c r="T623" s="631"/>
    </row>
    <row r="624" spans="1:23" s="640" customFormat="1" x14ac:dyDescent="0.2">
      <c r="A624" s="304" t="s">
        <v>74</v>
      </c>
      <c r="B624" s="507">
        <v>4430</v>
      </c>
      <c r="C624" s="508">
        <v>4430</v>
      </c>
      <c r="D624" s="508">
        <v>4430</v>
      </c>
      <c r="E624" s="509">
        <v>4430</v>
      </c>
      <c r="F624" s="510">
        <v>4430</v>
      </c>
      <c r="G624" s="511">
        <v>4430</v>
      </c>
      <c r="H624" s="508">
        <v>4430</v>
      </c>
      <c r="I624" s="508">
        <v>4430</v>
      </c>
      <c r="J624" s="508">
        <v>4430</v>
      </c>
      <c r="K624" s="508">
        <v>4430</v>
      </c>
      <c r="L624" s="507">
        <v>4430</v>
      </c>
      <c r="M624" s="508">
        <v>4430</v>
      </c>
      <c r="N624" s="508">
        <v>4430</v>
      </c>
      <c r="O624" s="510">
        <v>4430</v>
      </c>
      <c r="P624" s="507">
        <v>4430</v>
      </c>
      <c r="Q624" s="508">
        <v>4430</v>
      </c>
      <c r="R624" s="508">
        <v>4430</v>
      </c>
      <c r="S624" s="510">
        <v>4430</v>
      </c>
      <c r="T624" s="512">
        <v>4430</v>
      </c>
    </row>
    <row r="625" spans="1:23" s="640" customFormat="1" x14ac:dyDescent="0.2">
      <c r="A625" s="307" t="s">
        <v>6</v>
      </c>
      <c r="B625" s="471">
        <v>4565</v>
      </c>
      <c r="C625" s="472">
        <v>4702.5</v>
      </c>
      <c r="D625" s="472">
        <v>4336.666666666667</v>
      </c>
      <c r="E625" s="473">
        <v>4899.166666666667</v>
      </c>
      <c r="F625" s="474">
        <v>5220.909090909091</v>
      </c>
      <c r="G625" s="475">
        <v>4558.4615384615381</v>
      </c>
      <c r="H625" s="472">
        <v>4717.272727272727</v>
      </c>
      <c r="I625" s="472">
        <v>4405</v>
      </c>
      <c r="J625" s="472">
        <v>4712.3076923076924</v>
      </c>
      <c r="K625" s="472">
        <v>5108.4615384615381</v>
      </c>
      <c r="L625" s="471">
        <v>4520</v>
      </c>
      <c r="M625" s="472">
        <v>4689.2307692307695</v>
      </c>
      <c r="N625" s="472">
        <v>4513.333333333333</v>
      </c>
      <c r="O625" s="474">
        <v>5055.833333333333</v>
      </c>
      <c r="P625" s="471">
        <v>4575.7142857142853</v>
      </c>
      <c r="Q625" s="472">
        <v>4725</v>
      </c>
      <c r="R625" s="472">
        <v>4350</v>
      </c>
      <c r="S625" s="474">
        <v>5175.7142857142853</v>
      </c>
      <c r="T625" s="476">
        <v>4769.8963730569949</v>
      </c>
    </row>
    <row r="626" spans="1:23" s="640" customFormat="1" x14ac:dyDescent="0.2">
      <c r="A626" s="219" t="s">
        <v>7</v>
      </c>
      <c r="B626" s="477">
        <v>100</v>
      </c>
      <c r="C626" s="478">
        <v>100</v>
      </c>
      <c r="D626" s="478">
        <v>100</v>
      </c>
      <c r="E626" s="479">
        <v>100</v>
      </c>
      <c r="F626" s="480">
        <v>100</v>
      </c>
      <c r="G626" s="481">
        <v>100</v>
      </c>
      <c r="H626" s="478">
        <v>100</v>
      </c>
      <c r="I626" s="478">
        <v>75</v>
      </c>
      <c r="J626" s="478">
        <v>100</v>
      </c>
      <c r="K626" s="478">
        <v>92.307692307692307</v>
      </c>
      <c r="L626" s="477">
        <v>100</v>
      </c>
      <c r="M626" s="478">
        <v>100</v>
      </c>
      <c r="N626" s="478">
        <v>100</v>
      </c>
      <c r="O626" s="480">
        <v>100</v>
      </c>
      <c r="P626" s="477">
        <v>100</v>
      </c>
      <c r="Q626" s="478">
        <v>100</v>
      </c>
      <c r="R626" s="478">
        <v>66.666666666666671</v>
      </c>
      <c r="S626" s="480">
        <v>100</v>
      </c>
      <c r="T626" s="482">
        <v>86.52849740932642</v>
      </c>
    </row>
    <row r="627" spans="1:23" s="640" customFormat="1" x14ac:dyDescent="0.2">
      <c r="A627" s="219" t="s">
        <v>8</v>
      </c>
      <c r="B627" s="489">
        <v>5.9938644829038601E-2</v>
      </c>
      <c r="C627" s="490">
        <v>4.5552113889870467E-2</v>
      </c>
      <c r="D627" s="490">
        <v>5.7519713862743309E-3</v>
      </c>
      <c r="E627" s="491">
        <v>2.8005109022734988E-2</v>
      </c>
      <c r="F627" s="492">
        <v>4.4022993120141671E-2</v>
      </c>
      <c r="G627" s="493">
        <v>3.8043574786805236E-2</v>
      </c>
      <c r="H627" s="490">
        <v>2.3607434879088302E-2</v>
      </c>
      <c r="I627" s="490">
        <v>8.1638559075375761E-2</v>
      </c>
      <c r="J627" s="490">
        <v>3.8172025282900562E-2</v>
      </c>
      <c r="K627" s="490">
        <v>5.0294982971714322E-2</v>
      </c>
      <c r="L627" s="489">
        <v>3.8213116247880874E-2</v>
      </c>
      <c r="M627" s="490">
        <v>3.3525624911592097E-2</v>
      </c>
      <c r="N627" s="490">
        <v>3.1869200901611501E-2</v>
      </c>
      <c r="O627" s="492">
        <v>4.7086927698045768E-2</v>
      </c>
      <c r="P627" s="489">
        <v>2.4513741482927353E-2</v>
      </c>
      <c r="Q627" s="490">
        <v>4.3016881744291732E-2</v>
      </c>
      <c r="R627" s="490">
        <v>8.6280938828697293E-2</v>
      </c>
      <c r="S627" s="492">
        <v>4.6518041088119945E-2</v>
      </c>
      <c r="T627" s="494">
        <v>6.7407092821520145E-2</v>
      </c>
    </row>
    <row r="628" spans="1:23" s="640" customFormat="1" x14ac:dyDescent="0.2">
      <c r="A628" s="307" t="s">
        <v>1</v>
      </c>
      <c r="B628" s="483">
        <f>B625/B624*100-100</f>
        <v>3.047404063205434</v>
      </c>
      <c r="C628" s="484">
        <f t="shared" ref="C628:F628" si="193">C625/C624*100-100</f>
        <v>6.1512415349887135</v>
      </c>
      <c r="D628" s="484">
        <f t="shared" si="193"/>
        <v>-2.1068472535741023</v>
      </c>
      <c r="E628" s="484">
        <f t="shared" si="193"/>
        <v>10.590669676448456</v>
      </c>
      <c r="F628" s="485">
        <f t="shared" si="193"/>
        <v>17.853478350092345</v>
      </c>
      <c r="G628" s="486">
        <f>G625/G624*100-100</f>
        <v>2.8998089946171035</v>
      </c>
      <c r="H628" s="484">
        <f t="shared" ref="H628:L628" si="194">H625/H624*100-100</f>
        <v>6.4847116765852633</v>
      </c>
      <c r="I628" s="484">
        <f t="shared" si="194"/>
        <v>-0.56433408577878197</v>
      </c>
      <c r="J628" s="484">
        <f t="shared" si="194"/>
        <v>6.3726341378711737</v>
      </c>
      <c r="K628" s="484">
        <f t="shared" si="194"/>
        <v>15.315158881750307</v>
      </c>
      <c r="L628" s="483">
        <f t="shared" si="194"/>
        <v>2.0316027088036037</v>
      </c>
      <c r="M628" s="484">
        <f>M625/M624*100-100</f>
        <v>5.8517103663830596</v>
      </c>
      <c r="N628" s="484">
        <f t="shared" ref="N628:T628" si="195">N625/N624*100-100</f>
        <v>1.8811136192625924</v>
      </c>
      <c r="O628" s="485">
        <f t="shared" si="195"/>
        <v>14.127163280662145</v>
      </c>
      <c r="P628" s="483">
        <f t="shared" si="195"/>
        <v>3.2892615285391713</v>
      </c>
      <c r="Q628" s="484">
        <f t="shared" si="195"/>
        <v>6.6591422121896215</v>
      </c>
      <c r="R628" s="484">
        <f t="shared" si="195"/>
        <v>-1.8058690744920938</v>
      </c>
      <c r="S628" s="485">
        <f t="shared" si="195"/>
        <v>16.83327958722991</v>
      </c>
      <c r="T628" s="275">
        <f t="shared" si="195"/>
        <v>7.6726043579457013</v>
      </c>
      <c r="U628" s="370"/>
    </row>
    <row r="629" spans="1:23" s="640" customFormat="1" ht="13.5" thickBot="1" x14ac:dyDescent="0.25">
      <c r="A629" s="425" t="s">
        <v>26</v>
      </c>
      <c r="B629" s="395">
        <f>B625-B612</f>
        <v>-23.461538461538112</v>
      </c>
      <c r="C629" s="396">
        <f t="shared" ref="C629:T629" si="196">C625-C612</f>
        <v>-32.884615384615245</v>
      </c>
      <c r="D629" s="396">
        <f t="shared" si="196"/>
        <v>-46.66666666666606</v>
      </c>
      <c r="E629" s="396">
        <f t="shared" si="196"/>
        <v>73.782051282051725</v>
      </c>
      <c r="F629" s="397">
        <f t="shared" si="196"/>
        <v>39.480519480519433</v>
      </c>
      <c r="G629" s="401">
        <f t="shared" si="196"/>
        <v>140</v>
      </c>
      <c r="H629" s="396">
        <f t="shared" si="196"/>
        <v>122.65734265734227</v>
      </c>
      <c r="I629" s="396">
        <f t="shared" si="196"/>
        <v>111.66666666666697</v>
      </c>
      <c r="J629" s="396">
        <f t="shared" si="196"/>
        <v>-82.692307692307622</v>
      </c>
      <c r="K629" s="396">
        <f t="shared" si="196"/>
        <v>-2.3076923076923777</v>
      </c>
      <c r="L629" s="398">
        <f t="shared" si="196"/>
        <v>-51</v>
      </c>
      <c r="M629" s="399">
        <f t="shared" si="196"/>
        <v>1.5384615384618883</v>
      </c>
      <c r="N629" s="399">
        <f t="shared" si="196"/>
        <v>276.66666666666606</v>
      </c>
      <c r="O629" s="400">
        <f t="shared" si="196"/>
        <v>182.5</v>
      </c>
      <c r="P629" s="395">
        <f t="shared" si="196"/>
        <v>42.380952380952294</v>
      </c>
      <c r="Q629" s="396">
        <f t="shared" si="196"/>
        <v>-19.16666666666697</v>
      </c>
      <c r="R629" s="396">
        <f t="shared" si="196"/>
        <v>133.33333333333303</v>
      </c>
      <c r="S629" s="397">
        <f t="shared" si="196"/>
        <v>160.25974025974028</v>
      </c>
      <c r="T629" s="403">
        <f t="shared" si="196"/>
        <v>35.218953702155886</v>
      </c>
      <c r="U629" s="387"/>
      <c r="V629" s="388"/>
      <c r="W629" s="388"/>
    </row>
    <row r="630" spans="1:23" s="640" customFormat="1" x14ac:dyDescent="0.2">
      <c r="A630" s="426" t="s">
        <v>50</v>
      </c>
      <c r="B630" s="283">
        <v>66</v>
      </c>
      <c r="C630" s="284">
        <v>60</v>
      </c>
      <c r="D630" s="284">
        <v>13</v>
      </c>
      <c r="E630" s="451">
        <v>61</v>
      </c>
      <c r="F630" s="285">
        <v>60</v>
      </c>
      <c r="G630" s="422">
        <v>64</v>
      </c>
      <c r="H630" s="284">
        <v>59</v>
      </c>
      <c r="I630" s="284">
        <v>12</v>
      </c>
      <c r="J630" s="284">
        <v>59</v>
      </c>
      <c r="K630" s="284">
        <v>59</v>
      </c>
      <c r="L630" s="283">
        <v>66</v>
      </c>
      <c r="M630" s="284">
        <v>67</v>
      </c>
      <c r="N630" s="284">
        <v>14</v>
      </c>
      <c r="O630" s="285">
        <v>67</v>
      </c>
      <c r="P630" s="283">
        <v>70</v>
      </c>
      <c r="Q630" s="284">
        <v>71</v>
      </c>
      <c r="R630" s="284">
        <v>12</v>
      </c>
      <c r="S630" s="285">
        <v>73</v>
      </c>
      <c r="T630" s="366">
        <f>SUM(B630:S630)</f>
        <v>953</v>
      </c>
      <c r="U630" s="220" t="s">
        <v>55</v>
      </c>
      <c r="V630" s="287">
        <f>T617-T630</f>
        <v>0</v>
      </c>
      <c r="W630" s="288">
        <f>V630/T617</f>
        <v>0</v>
      </c>
    </row>
    <row r="631" spans="1:23" s="640" customFormat="1" x14ac:dyDescent="0.2">
      <c r="A631" s="321" t="s">
        <v>27</v>
      </c>
      <c r="B631" s="235">
        <v>151.5</v>
      </c>
      <c r="C631" s="233">
        <v>150</v>
      </c>
      <c r="D631" s="233">
        <v>153.5</v>
      </c>
      <c r="E631" s="452">
        <v>148.5</v>
      </c>
      <c r="F631" s="236">
        <v>149</v>
      </c>
      <c r="G631" s="423">
        <v>152</v>
      </c>
      <c r="H631" s="233">
        <v>149.5</v>
      </c>
      <c r="I631" s="233">
        <v>152.5</v>
      </c>
      <c r="J631" s="233">
        <v>148.5</v>
      </c>
      <c r="K631" s="233">
        <v>148.5</v>
      </c>
      <c r="L631" s="235">
        <v>151.5</v>
      </c>
      <c r="M631" s="233">
        <v>151</v>
      </c>
      <c r="N631" s="233">
        <v>153.5</v>
      </c>
      <c r="O631" s="236">
        <v>148.5</v>
      </c>
      <c r="P631" s="235">
        <v>151.5</v>
      </c>
      <c r="Q631" s="233">
        <v>150.5</v>
      </c>
      <c r="R631" s="233">
        <v>153</v>
      </c>
      <c r="S631" s="236">
        <v>150.5</v>
      </c>
      <c r="T631" s="226"/>
      <c r="U631" s="220" t="s">
        <v>56</v>
      </c>
      <c r="V631" s="220">
        <v>149.26</v>
      </c>
      <c r="W631" s="220"/>
    </row>
    <row r="632" spans="1:23" s="640" customFormat="1" ht="13.5" thickBot="1" x14ac:dyDescent="0.25">
      <c r="A632" s="324" t="s">
        <v>25</v>
      </c>
      <c r="B632" s="237">
        <f>B631-B618</f>
        <v>1</v>
      </c>
      <c r="C632" s="234">
        <f t="shared" ref="C632:S632" si="197">C631-C618</f>
        <v>1</v>
      </c>
      <c r="D632" s="234">
        <f t="shared" si="197"/>
        <v>1.5</v>
      </c>
      <c r="E632" s="234">
        <f t="shared" si="197"/>
        <v>1</v>
      </c>
      <c r="F632" s="238">
        <f t="shared" si="197"/>
        <v>1</v>
      </c>
      <c r="G632" s="424">
        <f t="shared" si="197"/>
        <v>1</v>
      </c>
      <c r="H632" s="234">
        <f t="shared" si="197"/>
        <v>1</v>
      </c>
      <c r="I632" s="234">
        <f t="shared" si="197"/>
        <v>1</v>
      </c>
      <c r="J632" s="234">
        <f t="shared" si="197"/>
        <v>1</v>
      </c>
      <c r="K632" s="234">
        <f t="shared" si="197"/>
        <v>1</v>
      </c>
      <c r="L632" s="237">
        <f t="shared" si="197"/>
        <v>1</v>
      </c>
      <c r="M632" s="234">
        <f t="shared" si="197"/>
        <v>1</v>
      </c>
      <c r="N632" s="234">
        <f t="shared" si="197"/>
        <v>1</v>
      </c>
      <c r="O632" s="238">
        <f t="shared" si="197"/>
        <v>1</v>
      </c>
      <c r="P632" s="237">
        <f t="shared" si="197"/>
        <v>1</v>
      </c>
      <c r="Q632" s="234">
        <f t="shared" si="197"/>
        <v>1</v>
      </c>
      <c r="R632" s="234">
        <f t="shared" si="197"/>
        <v>1</v>
      </c>
      <c r="S632" s="238">
        <f t="shared" si="197"/>
        <v>1</v>
      </c>
      <c r="T632" s="227"/>
      <c r="U632" s="220" t="s">
        <v>25</v>
      </c>
      <c r="V632" s="220">
        <f>V631-V618</f>
        <v>4.9999999999982947E-2</v>
      </c>
      <c r="W632" s="220"/>
    </row>
    <row r="634" spans="1:23" ht="13.5" thickBot="1" x14ac:dyDescent="0.25"/>
    <row r="635" spans="1:23" s="641" customFormat="1" ht="13.5" thickBot="1" x14ac:dyDescent="0.25">
      <c r="A635" s="297" t="s">
        <v>242</v>
      </c>
      <c r="B635" s="653" t="s">
        <v>52</v>
      </c>
      <c r="C635" s="654"/>
      <c r="D635" s="654"/>
      <c r="E635" s="654"/>
      <c r="F635" s="655"/>
      <c r="G635" s="653" t="s">
        <v>64</v>
      </c>
      <c r="H635" s="654"/>
      <c r="I635" s="654"/>
      <c r="J635" s="654"/>
      <c r="K635" s="655"/>
      <c r="L635" s="653" t="s">
        <v>62</v>
      </c>
      <c r="M635" s="654"/>
      <c r="N635" s="654"/>
      <c r="O635" s="655"/>
      <c r="P635" s="653" t="s">
        <v>63</v>
      </c>
      <c r="Q635" s="654"/>
      <c r="R635" s="654"/>
      <c r="S635" s="655"/>
      <c r="T635" s="365" t="s">
        <v>54</v>
      </c>
    </row>
    <row r="636" spans="1:23" s="641" customFormat="1" x14ac:dyDescent="0.2">
      <c r="A636" s="219" t="s">
        <v>53</v>
      </c>
      <c r="B636" s="542">
        <v>1</v>
      </c>
      <c r="C636" s="528">
        <v>2</v>
      </c>
      <c r="D636" s="528">
        <v>3</v>
      </c>
      <c r="E636" s="584">
        <v>4</v>
      </c>
      <c r="F636" s="585">
        <v>5</v>
      </c>
      <c r="G636" s="540">
        <v>1</v>
      </c>
      <c r="H636" s="528">
        <v>2</v>
      </c>
      <c r="I636" s="528">
        <v>3</v>
      </c>
      <c r="J636" s="528">
        <v>4</v>
      </c>
      <c r="K636" s="528">
        <v>5</v>
      </c>
      <c r="L636" s="542">
        <v>1</v>
      </c>
      <c r="M636" s="528">
        <v>2</v>
      </c>
      <c r="N636" s="528">
        <v>3</v>
      </c>
      <c r="O636" s="585">
        <v>4</v>
      </c>
      <c r="P636" s="542">
        <v>1</v>
      </c>
      <c r="Q636" s="528">
        <v>2</v>
      </c>
      <c r="R636" s="528">
        <v>3</v>
      </c>
      <c r="S636" s="585">
        <v>4</v>
      </c>
      <c r="T636" s="631"/>
    </row>
    <row r="637" spans="1:23" s="641" customFormat="1" x14ac:dyDescent="0.2">
      <c r="A637" s="304" t="s">
        <v>74</v>
      </c>
      <c r="B637" s="507">
        <v>4445</v>
      </c>
      <c r="C637" s="508">
        <v>4445</v>
      </c>
      <c r="D637" s="508">
        <v>4445</v>
      </c>
      <c r="E637" s="509">
        <v>4445</v>
      </c>
      <c r="F637" s="510">
        <v>4445</v>
      </c>
      <c r="G637" s="511">
        <v>4445</v>
      </c>
      <c r="H637" s="508">
        <v>4445</v>
      </c>
      <c r="I637" s="508">
        <v>4445</v>
      </c>
      <c r="J637" s="508">
        <v>4445</v>
      </c>
      <c r="K637" s="508">
        <v>4445</v>
      </c>
      <c r="L637" s="507">
        <v>4445</v>
      </c>
      <c r="M637" s="508">
        <v>4445</v>
      </c>
      <c r="N637" s="508">
        <v>4445</v>
      </c>
      <c r="O637" s="510">
        <v>4445</v>
      </c>
      <c r="P637" s="507">
        <v>4445</v>
      </c>
      <c r="Q637" s="508">
        <v>4445</v>
      </c>
      <c r="R637" s="508">
        <v>4445</v>
      </c>
      <c r="S637" s="510">
        <v>4445</v>
      </c>
      <c r="T637" s="512">
        <v>4445</v>
      </c>
    </row>
    <row r="638" spans="1:23" s="641" customFormat="1" x14ac:dyDescent="0.2">
      <c r="A638" s="307" t="s">
        <v>6</v>
      </c>
      <c r="B638" s="471">
        <v>4571.54</v>
      </c>
      <c r="C638" s="472">
        <v>4796.1499999999996</v>
      </c>
      <c r="D638" s="472">
        <v>4425</v>
      </c>
      <c r="E638" s="473">
        <v>4869.2299999999996</v>
      </c>
      <c r="F638" s="474">
        <v>5256.67</v>
      </c>
      <c r="G638" s="475">
        <v>4428.46</v>
      </c>
      <c r="H638" s="472">
        <v>4591.43</v>
      </c>
      <c r="I638" s="472">
        <v>4462.5</v>
      </c>
      <c r="J638" s="472">
        <v>4766.88</v>
      </c>
      <c r="K638" s="472">
        <v>4926.25</v>
      </c>
      <c r="L638" s="471">
        <v>4595.71</v>
      </c>
      <c r="M638" s="472">
        <v>4868</v>
      </c>
      <c r="N638" s="472">
        <v>4703.33</v>
      </c>
      <c r="O638" s="474">
        <v>4793.6000000000004</v>
      </c>
      <c r="P638" s="471">
        <v>4704.62</v>
      </c>
      <c r="Q638" s="472">
        <v>4660</v>
      </c>
      <c r="R638" s="472">
        <v>4580</v>
      </c>
      <c r="S638" s="474">
        <v>5087.5</v>
      </c>
      <c r="T638" s="476">
        <v>4757.1400000000003</v>
      </c>
    </row>
    <row r="639" spans="1:23" s="641" customFormat="1" x14ac:dyDescent="0.2">
      <c r="A639" s="219" t="s">
        <v>7</v>
      </c>
      <c r="B639" s="477">
        <v>100</v>
      </c>
      <c r="C639" s="478">
        <v>100</v>
      </c>
      <c r="D639" s="478">
        <v>100</v>
      </c>
      <c r="E639" s="479">
        <v>100</v>
      </c>
      <c r="F639" s="480">
        <v>100</v>
      </c>
      <c r="G639" s="481">
        <v>100</v>
      </c>
      <c r="H639" s="478">
        <v>100</v>
      </c>
      <c r="I639" s="478">
        <v>100</v>
      </c>
      <c r="J639" s="478">
        <v>100</v>
      </c>
      <c r="K639" s="478">
        <v>100</v>
      </c>
      <c r="L639" s="477">
        <v>100</v>
      </c>
      <c r="M639" s="478">
        <v>100</v>
      </c>
      <c r="N639" s="478">
        <v>100</v>
      </c>
      <c r="O639" s="480">
        <v>100</v>
      </c>
      <c r="P639" s="477">
        <v>100</v>
      </c>
      <c r="Q639" s="478">
        <v>92.86</v>
      </c>
      <c r="R639" s="478">
        <v>100</v>
      </c>
      <c r="S639" s="480">
        <v>100</v>
      </c>
      <c r="T639" s="482">
        <v>92.96</v>
      </c>
    </row>
    <row r="640" spans="1:23" s="641" customFormat="1" x14ac:dyDescent="0.2">
      <c r="A640" s="219" t="s">
        <v>8</v>
      </c>
      <c r="B640" s="489">
        <v>3.7900000000000003E-2</v>
      </c>
      <c r="C640" s="490">
        <v>4.2200000000000001E-2</v>
      </c>
      <c r="D640" s="490">
        <v>1.67E-2</v>
      </c>
      <c r="E640" s="491">
        <v>3.6499999999999998E-2</v>
      </c>
      <c r="F640" s="492">
        <v>4.3799999999999999E-2</v>
      </c>
      <c r="G640" s="493">
        <v>2.5999999999999999E-2</v>
      </c>
      <c r="H640" s="490">
        <v>3.1E-2</v>
      </c>
      <c r="I640" s="490">
        <v>2.1499999999999998E-2</v>
      </c>
      <c r="J640" s="490">
        <v>3.9100000000000003E-2</v>
      </c>
      <c r="K640" s="490">
        <v>3.49E-2</v>
      </c>
      <c r="L640" s="489">
        <v>5.28E-2</v>
      </c>
      <c r="M640" s="490">
        <v>3.6400000000000002E-2</v>
      </c>
      <c r="N640" s="490">
        <v>3.04E-2</v>
      </c>
      <c r="O640" s="492">
        <v>0.04</v>
      </c>
      <c r="P640" s="489">
        <v>4.02E-2</v>
      </c>
      <c r="Q640" s="490">
        <v>4.2700000000000002E-2</v>
      </c>
      <c r="R640" s="490">
        <v>1.09E-2</v>
      </c>
      <c r="S640" s="492">
        <v>3.1099999999999999E-2</v>
      </c>
      <c r="T640" s="494">
        <v>5.96E-2</v>
      </c>
    </row>
    <row r="641" spans="1:23" s="641" customFormat="1" x14ac:dyDescent="0.2">
      <c r="A641" s="307" t="s">
        <v>1</v>
      </c>
      <c r="B641" s="483">
        <f>B638/B637*100-100</f>
        <v>2.8467941507311423</v>
      </c>
      <c r="C641" s="484">
        <f t="shared" ref="C641:F641" si="198">C638/C637*100-100</f>
        <v>7.8998875140607367</v>
      </c>
      <c r="D641" s="484">
        <f t="shared" si="198"/>
        <v>-0.44994375703036837</v>
      </c>
      <c r="E641" s="484">
        <f t="shared" si="198"/>
        <v>9.5439820022497059</v>
      </c>
      <c r="F641" s="485">
        <f t="shared" si="198"/>
        <v>18.26029246344207</v>
      </c>
      <c r="G641" s="486">
        <f>G638/G637*100-100</f>
        <v>-0.37210348706410912</v>
      </c>
      <c r="H641" s="484">
        <f t="shared" ref="H641:L641" si="199">H638/H637*100-100</f>
        <v>3.2942632170978641</v>
      </c>
      <c r="I641" s="484">
        <f t="shared" si="199"/>
        <v>0.39370078740157055</v>
      </c>
      <c r="J641" s="484">
        <f t="shared" si="199"/>
        <v>7.2413948256468075</v>
      </c>
      <c r="K641" s="484">
        <f t="shared" si="199"/>
        <v>10.826771653543304</v>
      </c>
      <c r="L641" s="483">
        <f t="shared" si="199"/>
        <v>3.3905511811023672</v>
      </c>
      <c r="M641" s="484">
        <f>M638/M637*100-100</f>
        <v>9.5163104611923472</v>
      </c>
      <c r="N641" s="484">
        <f t="shared" ref="N641:T641" si="200">N638/N637*100-100</f>
        <v>5.8116985376828012</v>
      </c>
      <c r="O641" s="485">
        <f t="shared" si="200"/>
        <v>7.8425196850393775</v>
      </c>
      <c r="P641" s="483">
        <f t="shared" si="200"/>
        <v>5.840719910011245</v>
      </c>
      <c r="Q641" s="484">
        <f t="shared" si="200"/>
        <v>4.8368953880764991</v>
      </c>
      <c r="R641" s="484">
        <f t="shared" si="200"/>
        <v>3.0371203599549972</v>
      </c>
      <c r="S641" s="485">
        <f t="shared" si="200"/>
        <v>14.454443194600671</v>
      </c>
      <c r="T641" s="275">
        <f t="shared" si="200"/>
        <v>7.022272215973004</v>
      </c>
      <c r="U641" s="370"/>
    </row>
    <row r="642" spans="1:23" s="641" customFormat="1" ht="13.5" thickBot="1" x14ac:dyDescent="0.25">
      <c r="A642" s="425" t="s">
        <v>26</v>
      </c>
      <c r="B642" s="395">
        <f>B638-B625</f>
        <v>6.5399999999999636</v>
      </c>
      <c r="C642" s="396">
        <f t="shared" ref="C642:T642" si="201">C638-C625</f>
        <v>93.649999999999636</v>
      </c>
      <c r="D642" s="396">
        <f t="shared" si="201"/>
        <v>88.33333333333303</v>
      </c>
      <c r="E642" s="396">
        <f t="shared" si="201"/>
        <v>-29.936666666667406</v>
      </c>
      <c r="F642" s="397">
        <f t="shared" si="201"/>
        <v>35.760909090909081</v>
      </c>
      <c r="G642" s="401">
        <f t="shared" si="201"/>
        <v>-130.00153846153808</v>
      </c>
      <c r="H642" s="396">
        <f t="shared" si="201"/>
        <v>-125.84272727272673</v>
      </c>
      <c r="I642" s="396">
        <f t="shared" si="201"/>
        <v>57.5</v>
      </c>
      <c r="J642" s="396">
        <f t="shared" si="201"/>
        <v>54.572307692307731</v>
      </c>
      <c r="K642" s="396">
        <f t="shared" si="201"/>
        <v>-182.21153846153811</v>
      </c>
      <c r="L642" s="398">
        <f t="shared" si="201"/>
        <v>75.710000000000036</v>
      </c>
      <c r="M642" s="399">
        <f t="shared" si="201"/>
        <v>178.76923076923049</v>
      </c>
      <c r="N642" s="399">
        <f t="shared" si="201"/>
        <v>189.9966666666669</v>
      </c>
      <c r="O642" s="400">
        <f t="shared" si="201"/>
        <v>-262.23333333333267</v>
      </c>
      <c r="P642" s="395">
        <f t="shared" si="201"/>
        <v>128.90571428571457</v>
      </c>
      <c r="Q642" s="396">
        <f t="shared" si="201"/>
        <v>-65</v>
      </c>
      <c r="R642" s="396">
        <f t="shared" si="201"/>
        <v>230</v>
      </c>
      <c r="S642" s="397">
        <f t="shared" si="201"/>
        <v>-88.214285714285325</v>
      </c>
      <c r="T642" s="403">
        <f t="shared" si="201"/>
        <v>-12.756373056994562</v>
      </c>
      <c r="U642" s="387"/>
      <c r="V642" s="388"/>
      <c r="W642" s="388"/>
    </row>
    <row r="643" spans="1:23" s="641" customFormat="1" x14ac:dyDescent="0.2">
      <c r="A643" s="426" t="s">
        <v>50</v>
      </c>
      <c r="B643" s="283">
        <v>66</v>
      </c>
      <c r="C643" s="284">
        <v>60</v>
      </c>
      <c r="D643" s="284">
        <v>13</v>
      </c>
      <c r="E643" s="451">
        <v>61</v>
      </c>
      <c r="F643" s="285">
        <v>60</v>
      </c>
      <c r="G643" s="422">
        <v>64</v>
      </c>
      <c r="H643" s="284">
        <v>59</v>
      </c>
      <c r="I643" s="284">
        <v>12</v>
      </c>
      <c r="J643" s="284">
        <v>59</v>
      </c>
      <c r="K643" s="284">
        <v>59</v>
      </c>
      <c r="L643" s="283">
        <v>66</v>
      </c>
      <c r="M643" s="284">
        <v>67</v>
      </c>
      <c r="N643" s="284">
        <v>14</v>
      </c>
      <c r="O643" s="285">
        <v>67</v>
      </c>
      <c r="P643" s="283">
        <v>70</v>
      </c>
      <c r="Q643" s="284">
        <v>71</v>
      </c>
      <c r="R643" s="284">
        <v>12</v>
      </c>
      <c r="S643" s="285">
        <v>73</v>
      </c>
      <c r="T643" s="366">
        <f>SUM(B643:S643)</f>
        <v>953</v>
      </c>
      <c r="U643" s="220" t="s">
        <v>55</v>
      </c>
      <c r="V643" s="287">
        <f>T630-T643</f>
        <v>0</v>
      </c>
      <c r="W643" s="288">
        <f>V643/T630</f>
        <v>0</v>
      </c>
    </row>
    <row r="644" spans="1:23" s="641" customFormat="1" x14ac:dyDescent="0.2">
      <c r="A644" s="321" t="s">
        <v>27</v>
      </c>
      <c r="B644" s="235">
        <v>151.5</v>
      </c>
      <c r="C644" s="233">
        <v>150</v>
      </c>
      <c r="D644" s="233">
        <v>153.5</v>
      </c>
      <c r="E644" s="452">
        <v>148.5</v>
      </c>
      <c r="F644" s="236">
        <v>149</v>
      </c>
      <c r="G644" s="423">
        <v>152</v>
      </c>
      <c r="H644" s="233">
        <v>149.5</v>
      </c>
      <c r="I644" s="233">
        <v>152.5</v>
      </c>
      <c r="J644" s="233">
        <v>148.5</v>
      </c>
      <c r="K644" s="233">
        <v>148.5</v>
      </c>
      <c r="L644" s="235">
        <v>151.5</v>
      </c>
      <c r="M644" s="233">
        <v>151</v>
      </c>
      <c r="N644" s="233">
        <v>153.5</v>
      </c>
      <c r="O644" s="236">
        <v>148.5</v>
      </c>
      <c r="P644" s="235">
        <v>151.5</v>
      </c>
      <c r="Q644" s="233">
        <v>150.5</v>
      </c>
      <c r="R644" s="233">
        <v>153</v>
      </c>
      <c r="S644" s="236">
        <v>150.5</v>
      </c>
      <c r="T644" s="226"/>
      <c r="U644" s="220" t="s">
        <v>56</v>
      </c>
      <c r="V644" s="220">
        <v>150.28</v>
      </c>
      <c r="W644" s="220"/>
    </row>
    <row r="645" spans="1:23" s="641" customFormat="1" ht="13.5" thickBot="1" x14ac:dyDescent="0.25">
      <c r="A645" s="324" t="s">
        <v>25</v>
      </c>
      <c r="B645" s="237">
        <f>B644-B631</f>
        <v>0</v>
      </c>
      <c r="C645" s="234">
        <f t="shared" ref="C645:S645" si="202">C644-C631</f>
        <v>0</v>
      </c>
      <c r="D645" s="234">
        <f t="shared" si="202"/>
        <v>0</v>
      </c>
      <c r="E645" s="234">
        <f t="shared" si="202"/>
        <v>0</v>
      </c>
      <c r="F645" s="238">
        <f t="shared" si="202"/>
        <v>0</v>
      </c>
      <c r="G645" s="424">
        <f t="shared" si="202"/>
        <v>0</v>
      </c>
      <c r="H645" s="234">
        <f t="shared" si="202"/>
        <v>0</v>
      </c>
      <c r="I645" s="234">
        <f t="shared" si="202"/>
        <v>0</v>
      </c>
      <c r="J645" s="234">
        <f t="shared" si="202"/>
        <v>0</v>
      </c>
      <c r="K645" s="234">
        <f t="shared" si="202"/>
        <v>0</v>
      </c>
      <c r="L645" s="237">
        <f t="shared" si="202"/>
        <v>0</v>
      </c>
      <c r="M645" s="234">
        <f t="shared" si="202"/>
        <v>0</v>
      </c>
      <c r="N645" s="234">
        <f t="shared" si="202"/>
        <v>0</v>
      </c>
      <c r="O645" s="238">
        <f t="shared" si="202"/>
        <v>0</v>
      </c>
      <c r="P645" s="237">
        <f t="shared" si="202"/>
        <v>0</v>
      </c>
      <c r="Q645" s="234">
        <f t="shared" si="202"/>
        <v>0</v>
      </c>
      <c r="R645" s="234">
        <f t="shared" si="202"/>
        <v>0</v>
      </c>
      <c r="S645" s="238">
        <f t="shared" si="202"/>
        <v>0</v>
      </c>
      <c r="T645" s="227"/>
      <c r="U645" s="220" t="s">
        <v>25</v>
      </c>
      <c r="V645" s="220">
        <f>V644-V631</f>
        <v>1.0200000000000102</v>
      </c>
      <c r="W645" s="220"/>
    </row>
    <row r="647" spans="1:23" ht="13.5" thickBot="1" x14ac:dyDescent="0.25"/>
    <row r="648" spans="1:23" ht="13.5" thickBot="1" x14ac:dyDescent="0.25">
      <c r="A648" s="297" t="s">
        <v>243</v>
      </c>
      <c r="B648" s="653" t="s">
        <v>52</v>
      </c>
      <c r="C648" s="654"/>
      <c r="D648" s="654"/>
      <c r="E648" s="654"/>
      <c r="F648" s="655"/>
      <c r="G648" s="653" t="s">
        <v>64</v>
      </c>
      <c r="H648" s="654"/>
      <c r="I648" s="654"/>
      <c r="J648" s="654"/>
      <c r="K648" s="655"/>
      <c r="L648" s="653" t="s">
        <v>62</v>
      </c>
      <c r="M648" s="654"/>
      <c r="N648" s="654"/>
      <c r="O648" s="655"/>
      <c r="P648" s="653" t="s">
        <v>63</v>
      </c>
      <c r="Q648" s="654"/>
      <c r="R648" s="654"/>
      <c r="S648" s="655"/>
      <c r="T648" s="365" t="s">
        <v>54</v>
      </c>
      <c r="U648" s="642"/>
      <c r="V648" s="642"/>
      <c r="W648" s="642"/>
    </row>
    <row r="649" spans="1:23" x14ac:dyDescent="0.2">
      <c r="A649" s="219" t="s">
        <v>53</v>
      </c>
      <c r="B649" s="542">
        <v>1</v>
      </c>
      <c r="C649" s="528">
        <v>2</v>
      </c>
      <c r="D649" s="528">
        <v>3</v>
      </c>
      <c r="E649" s="584">
        <v>4</v>
      </c>
      <c r="F649" s="585">
        <v>5</v>
      </c>
      <c r="G649" s="540">
        <v>1</v>
      </c>
      <c r="H649" s="528">
        <v>2</v>
      </c>
      <c r="I649" s="528">
        <v>3</v>
      </c>
      <c r="J649" s="528">
        <v>4</v>
      </c>
      <c r="K649" s="528">
        <v>5</v>
      </c>
      <c r="L649" s="542">
        <v>1</v>
      </c>
      <c r="M649" s="528">
        <v>2</v>
      </c>
      <c r="N649" s="528">
        <v>3</v>
      </c>
      <c r="O649" s="585">
        <v>4</v>
      </c>
      <c r="P649" s="542">
        <v>1</v>
      </c>
      <c r="Q649" s="528">
        <v>2</v>
      </c>
      <c r="R649" s="528">
        <v>3</v>
      </c>
      <c r="S649" s="585">
        <v>4</v>
      </c>
      <c r="T649" s="631"/>
      <c r="U649" s="642"/>
      <c r="V649" s="642"/>
      <c r="W649" s="642"/>
    </row>
    <row r="650" spans="1:23" x14ac:dyDescent="0.2">
      <c r="A650" s="304" t="s">
        <v>74</v>
      </c>
      <c r="B650" s="507">
        <v>4460</v>
      </c>
      <c r="C650" s="508">
        <v>4460</v>
      </c>
      <c r="D650" s="508">
        <v>4460</v>
      </c>
      <c r="E650" s="509">
        <v>4460</v>
      </c>
      <c r="F650" s="510">
        <v>4460</v>
      </c>
      <c r="G650" s="511">
        <v>4460</v>
      </c>
      <c r="H650" s="508">
        <v>4460</v>
      </c>
      <c r="I650" s="508">
        <v>4460</v>
      </c>
      <c r="J650" s="508">
        <v>4460</v>
      </c>
      <c r="K650" s="508">
        <v>4460</v>
      </c>
      <c r="L650" s="507">
        <v>4460</v>
      </c>
      <c r="M650" s="508">
        <v>4460</v>
      </c>
      <c r="N650" s="508">
        <v>4460</v>
      </c>
      <c r="O650" s="510">
        <v>4460</v>
      </c>
      <c r="P650" s="507">
        <v>4460</v>
      </c>
      <c r="Q650" s="508">
        <v>4460</v>
      </c>
      <c r="R650" s="508">
        <v>4460</v>
      </c>
      <c r="S650" s="510">
        <v>4460</v>
      </c>
      <c r="T650" s="512">
        <v>4460</v>
      </c>
      <c r="U650" s="642"/>
      <c r="V650" s="642"/>
      <c r="W650" s="642"/>
    </row>
    <row r="651" spans="1:23" x14ac:dyDescent="0.2">
      <c r="A651" s="307" t="s">
        <v>6</v>
      </c>
      <c r="B651" s="471">
        <v>4612</v>
      </c>
      <c r="C651" s="472">
        <v>4890.833333333333</v>
      </c>
      <c r="D651" s="472">
        <v>4442.5</v>
      </c>
      <c r="E651" s="473">
        <v>4775.625</v>
      </c>
      <c r="F651" s="474">
        <v>4844.166666666667</v>
      </c>
      <c r="G651" s="475">
        <v>4496.1538461538457</v>
      </c>
      <c r="H651" s="472">
        <v>4629.2307692307695</v>
      </c>
      <c r="I651" s="472">
        <v>4432.5</v>
      </c>
      <c r="J651" s="472">
        <v>4856.666666666667</v>
      </c>
      <c r="K651" s="472">
        <v>4799.090909090909</v>
      </c>
      <c r="L651" s="471">
        <v>4562.727272727273</v>
      </c>
      <c r="M651" s="472">
        <v>4859.2307692307695</v>
      </c>
      <c r="N651" s="472">
        <v>4080</v>
      </c>
      <c r="O651" s="474">
        <v>4882.8571428571431</v>
      </c>
      <c r="P651" s="471">
        <v>4655</v>
      </c>
      <c r="Q651" s="472">
        <v>4821.25</v>
      </c>
      <c r="R651" s="472">
        <v>4522.5</v>
      </c>
      <c r="S651" s="474">
        <v>5003.5714285714284</v>
      </c>
      <c r="T651" s="476">
        <v>4739.0099009900987</v>
      </c>
      <c r="U651" s="642"/>
      <c r="V651" s="642"/>
      <c r="W651" s="642"/>
    </row>
    <row r="652" spans="1:23" x14ac:dyDescent="0.2">
      <c r="A652" s="219" t="s">
        <v>7</v>
      </c>
      <c r="B652" s="477">
        <v>100</v>
      </c>
      <c r="C652" s="478">
        <v>100</v>
      </c>
      <c r="D652" s="478">
        <v>100</v>
      </c>
      <c r="E652" s="479">
        <v>100</v>
      </c>
      <c r="F652" s="480">
        <v>100</v>
      </c>
      <c r="G652" s="481">
        <v>100</v>
      </c>
      <c r="H652" s="478">
        <v>92.307692307692307</v>
      </c>
      <c r="I652" s="478">
        <v>100</v>
      </c>
      <c r="J652" s="478">
        <v>100</v>
      </c>
      <c r="K652" s="478">
        <v>100</v>
      </c>
      <c r="L652" s="477">
        <v>100</v>
      </c>
      <c r="M652" s="478">
        <v>100</v>
      </c>
      <c r="N652" s="478">
        <v>100</v>
      </c>
      <c r="O652" s="480">
        <v>100</v>
      </c>
      <c r="P652" s="477">
        <v>100</v>
      </c>
      <c r="Q652" s="478">
        <v>100</v>
      </c>
      <c r="R652" s="478">
        <v>100</v>
      </c>
      <c r="S652" s="480">
        <v>100</v>
      </c>
      <c r="T652" s="482">
        <v>94.059405940594061</v>
      </c>
      <c r="U652" s="642"/>
      <c r="V652" s="642"/>
      <c r="W652" s="642"/>
    </row>
    <row r="653" spans="1:23" x14ac:dyDescent="0.2">
      <c r="A653" s="219" t="s">
        <v>8</v>
      </c>
      <c r="B653" s="489">
        <v>4.6927941767197619E-2</v>
      </c>
      <c r="C653" s="490">
        <v>3.0957453608242549E-2</v>
      </c>
      <c r="D653" s="490">
        <v>2.2976314758124481E-2</v>
      </c>
      <c r="E653" s="491">
        <v>4.4240274632746324E-2</v>
      </c>
      <c r="F653" s="492">
        <v>4.9804767223138952E-2</v>
      </c>
      <c r="G653" s="493">
        <v>3.8676122911054468E-2</v>
      </c>
      <c r="H653" s="490">
        <v>5.8869981827455155E-2</v>
      </c>
      <c r="I653" s="490">
        <v>5.5637806617824991E-2</v>
      </c>
      <c r="J653" s="490">
        <v>4.0036735627461774E-2</v>
      </c>
      <c r="K653" s="490">
        <v>4.7261885004966593E-2</v>
      </c>
      <c r="L653" s="489">
        <v>4.3423978317799372E-2</v>
      </c>
      <c r="M653" s="490">
        <v>3.1152323468011358E-2</v>
      </c>
      <c r="N653" s="490">
        <v>1.443098180772524E-2</v>
      </c>
      <c r="O653" s="492">
        <v>5.2347737013034877E-2</v>
      </c>
      <c r="P653" s="489">
        <v>4.1862889946090394E-2</v>
      </c>
      <c r="Q653" s="490">
        <v>3.2925103899440464E-2</v>
      </c>
      <c r="R653" s="490">
        <v>5.0504100424621362E-2</v>
      </c>
      <c r="S653" s="492">
        <v>4.0907017829601135E-2</v>
      </c>
      <c r="T653" s="494">
        <v>5.6592720146260753E-2</v>
      </c>
      <c r="U653" s="642"/>
      <c r="V653" s="642"/>
      <c r="W653" s="642"/>
    </row>
    <row r="654" spans="1:23" x14ac:dyDescent="0.2">
      <c r="A654" s="307" t="s">
        <v>1</v>
      </c>
      <c r="B654" s="483">
        <f>B651/B650*100-100</f>
        <v>3.4080717488789105</v>
      </c>
      <c r="C654" s="484">
        <f t="shared" ref="C654:F654" si="203">C651/C650*100-100</f>
        <v>9.6599402092675462</v>
      </c>
      <c r="D654" s="484">
        <f t="shared" si="203"/>
        <v>-0.39237668161435124</v>
      </c>
      <c r="E654" s="484">
        <f t="shared" si="203"/>
        <v>7.0767937219730896</v>
      </c>
      <c r="F654" s="485">
        <f t="shared" si="203"/>
        <v>8.6136023916292999</v>
      </c>
      <c r="G654" s="486">
        <f>G651/G650*100-100</f>
        <v>0.8106243532252364</v>
      </c>
      <c r="H654" s="484">
        <f t="shared" ref="H654:L654" si="204">H651/H650*100-100</f>
        <v>3.7944118661607433</v>
      </c>
      <c r="I654" s="484">
        <f t="shared" si="204"/>
        <v>-0.61659192825112541</v>
      </c>
      <c r="J654" s="484">
        <f t="shared" si="204"/>
        <v>8.8938714499252569</v>
      </c>
      <c r="K654" s="484">
        <f t="shared" si="204"/>
        <v>7.6029351814105155</v>
      </c>
      <c r="L654" s="483">
        <f t="shared" si="204"/>
        <v>2.3033020790868477</v>
      </c>
      <c r="M654" s="484">
        <f>M651/M650*100-100</f>
        <v>8.9513625388064781</v>
      </c>
      <c r="N654" s="484">
        <f t="shared" ref="N654:T654" si="205">N651/N650*100-100</f>
        <v>-8.5201793721973047</v>
      </c>
      <c r="O654" s="485">
        <f t="shared" si="205"/>
        <v>9.4811018577834858</v>
      </c>
      <c r="P654" s="483">
        <f t="shared" si="205"/>
        <v>4.3721973094170465</v>
      </c>
      <c r="Q654" s="484">
        <f t="shared" si="205"/>
        <v>8.099775784753362</v>
      </c>
      <c r="R654" s="484">
        <f t="shared" si="205"/>
        <v>1.4013452914798137</v>
      </c>
      <c r="S654" s="485">
        <f t="shared" si="205"/>
        <v>12.187700192184494</v>
      </c>
      <c r="T654" s="275">
        <f t="shared" si="205"/>
        <v>6.2558273764596208</v>
      </c>
      <c r="U654" s="370"/>
      <c r="V654" s="642"/>
      <c r="W654" s="642"/>
    </row>
    <row r="655" spans="1:23" ht="13.5" thickBot="1" x14ac:dyDescent="0.25">
      <c r="A655" s="425" t="s">
        <v>26</v>
      </c>
      <c r="B655" s="395">
        <f>B651-B638</f>
        <v>40.460000000000036</v>
      </c>
      <c r="C655" s="396">
        <f t="shared" ref="C655:T655" si="206">C651-C638</f>
        <v>94.683333333333394</v>
      </c>
      <c r="D655" s="396">
        <f t="shared" si="206"/>
        <v>17.5</v>
      </c>
      <c r="E655" s="396">
        <f t="shared" si="206"/>
        <v>-93.604999999999563</v>
      </c>
      <c r="F655" s="397">
        <f t="shared" si="206"/>
        <v>-412.5033333333331</v>
      </c>
      <c r="G655" s="401">
        <f t="shared" si="206"/>
        <v>67.693846153845698</v>
      </c>
      <c r="H655" s="396">
        <f t="shared" si="206"/>
        <v>37.80076923076922</v>
      </c>
      <c r="I655" s="396">
        <f t="shared" si="206"/>
        <v>-30</v>
      </c>
      <c r="J655" s="396">
        <f t="shared" si="206"/>
        <v>89.786666666666861</v>
      </c>
      <c r="K655" s="396">
        <f t="shared" si="206"/>
        <v>-127.15909090909099</v>
      </c>
      <c r="L655" s="398">
        <f t="shared" si="206"/>
        <v>-32.982727272727061</v>
      </c>
      <c r="M655" s="399">
        <f t="shared" si="206"/>
        <v>-8.7692307692304894</v>
      </c>
      <c r="N655" s="399">
        <f t="shared" si="206"/>
        <v>-623.32999999999993</v>
      </c>
      <c r="O655" s="400">
        <f t="shared" si="206"/>
        <v>89.257142857142753</v>
      </c>
      <c r="P655" s="395">
        <f t="shared" si="206"/>
        <v>-49.619999999999891</v>
      </c>
      <c r="Q655" s="396">
        <f t="shared" si="206"/>
        <v>161.25</v>
      </c>
      <c r="R655" s="396">
        <f t="shared" si="206"/>
        <v>-57.5</v>
      </c>
      <c r="S655" s="397">
        <f t="shared" si="206"/>
        <v>-83.928571428571558</v>
      </c>
      <c r="T655" s="403">
        <f t="shared" si="206"/>
        <v>-18.130099009901642</v>
      </c>
      <c r="U655" s="387"/>
      <c r="V655" s="388"/>
      <c r="W655" s="388"/>
    </row>
    <row r="656" spans="1:23" x14ac:dyDescent="0.2">
      <c r="A656" s="426" t="s">
        <v>50</v>
      </c>
      <c r="B656" s="283">
        <v>66</v>
      </c>
      <c r="C656" s="284">
        <v>60</v>
      </c>
      <c r="D656" s="284">
        <v>13</v>
      </c>
      <c r="E656" s="451">
        <v>61</v>
      </c>
      <c r="F656" s="285">
        <v>60</v>
      </c>
      <c r="G656" s="422">
        <v>64</v>
      </c>
      <c r="H656" s="284">
        <v>59</v>
      </c>
      <c r="I656" s="284">
        <v>12</v>
      </c>
      <c r="J656" s="284">
        <v>59</v>
      </c>
      <c r="K656" s="284">
        <v>59</v>
      </c>
      <c r="L656" s="283">
        <v>66</v>
      </c>
      <c r="M656" s="284">
        <v>67</v>
      </c>
      <c r="N656" s="284">
        <v>14</v>
      </c>
      <c r="O656" s="285">
        <v>67</v>
      </c>
      <c r="P656" s="283">
        <v>70</v>
      </c>
      <c r="Q656" s="284">
        <v>71</v>
      </c>
      <c r="R656" s="284">
        <v>12</v>
      </c>
      <c r="S656" s="285">
        <v>73</v>
      </c>
      <c r="T656" s="366">
        <f>SUM(B656:S656)</f>
        <v>953</v>
      </c>
      <c r="U656" s="220" t="s">
        <v>55</v>
      </c>
      <c r="V656" s="287">
        <f>T643-T656</f>
        <v>0</v>
      </c>
      <c r="W656" s="288">
        <f>V656/T643</f>
        <v>0</v>
      </c>
    </row>
    <row r="657" spans="1:23" x14ac:dyDescent="0.2">
      <c r="A657" s="321" t="s">
        <v>27</v>
      </c>
      <c r="B657" s="235">
        <v>151.5</v>
      </c>
      <c r="C657" s="233">
        <v>150</v>
      </c>
      <c r="D657" s="233">
        <v>153.5</v>
      </c>
      <c r="E657" s="452">
        <v>148.5</v>
      </c>
      <c r="F657" s="236">
        <v>149</v>
      </c>
      <c r="G657" s="423">
        <v>152</v>
      </c>
      <c r="H657" s="233">
        <v>149.5</v>
      </c>
      <c r="I657" s="233">
        <v>152.5</v>
      </c>
      <c r="J657" s="233">
        <v>148.5</v>
      </c>
      <c r="K657" s="233">
        <v>148.5</v>
      </c>
      <c r="L657" s="235">
        <v>151.5</v>
      </c>
      <c r="M657" s="233">
        <v>151</v>
      </c>
      <c r="N657" s="233">
        <v>153.5</v>
      </c>
      <c r="O657" s="236">
        <v>148.5</v>
      </c>
      <c r="P657" s="235">
        <v>151.5</v>
      </c>
      <c r="Q657" s="233">
        <v>150.5</v>
      </c>
      <c r="R657" s="233">
        <v>153</v>
      </c>
      <c r="S657" s="236">
        <v>150.5</v>
      </c>
      <c r="T657" s="226"/>
      <c r="U657" s="220" t="s">
        <v>56</v>
      </c>
      <c r="V657" s="220">
        <v>150.31</v>
      </c>
      <c r="W657" s="220"/>
    </row>
    <row r="658" spans="1:23" ht="13.5" thickBot="1" x14ac:dyDescent="0.25">
      <c r="A658" s="324" t="s">
        <v>25</v>
      </c>
      <c r="B658" s="237">
        <f>B657-B644</f>
        <v>0</v>
      </c>
      <c r="C658" s="234">
        <f t="shared" ref="C658:S658" si="207">C657-C644</f>
        <v>0</v>
      </c>
      <c r="D658" s="234">
        <f t="shared" si="207"/>
        <v>0</v>
      </c>
      <c r="E658" s="234">
        <f t="shared" si="207"/>
        <v>0</v>
      </c>
      <c r="F658" s="238">
        <f t="shared" si="207"/>
        <v>0</v>
      </c>
      <c r="G658" s="424">
        <f t="shared" si="207"/>
        <v>0</v>
      </c>
      <c r="H658" s="234">
        <f t="shared" si="207"/>
        <v>0</v>
      </c>
      <c r="I658" s="234">
        <f t="shared" si="207"/>
        <v>0</v>
      </c>
      <c r="J658" s="234">
        <f t="shared" si="207"/>
        <v>0</v>
      </c>
      <c r="K658" s="234">
        <f t="shared" si="207"/>
        <v>0</v>
      </c>
      <c r="L658" s="237">
        <f t="shared" si="207"/>
        <v>0</v>
      </c>
      <c r="M658" s="234">
        <f t="shared" si="207"/>
        <v>0</v>
      </c>
      <c r="N658" s="234">
        <f t="shared" si="207"/>
        <v>0</v>
      </c>
      <c r="O658" s="238">
        <f t="shared" si="207"/>
        <v>0</v>
      </c>
      <c r="P658" s="237">
        <f t="shared" si="207"/>
        <v>0</v>
      </c>
      <c r="Q658" s="234">
        <f t="shared" si="207"/>
        <v>0</v>
      </c>
      <c r="R658" s="234">
        <f t="shared" si="207"/>
        <v>0</v>
      </c>
      <c r="S658" s="238">
        <f t="shared" si="207"/>
        <v>0</v>
      </c>
      <c r="T658" s="227"/>
      <c r="U658" s="220" t="s">
        <v>25</v>
      </c>
      <c r="V658" s="220">
        <f>V657-V644</f>
        <v>3.0000000000001137E-2</v>
      </c>
      <c r="W658" s="220"/>
    </row>
    <row r="660" spans="1:23" ht="13.5" thickBot="1" x14ac:dyDescent="0.25"/>
    <row r="661" spans="1:23" ht="13.5" thickBot="1" x14ac:dyDescent="0.25">
      <c r="A661" s="297" t="s">
        <v>244</v>
      </c>
      <c r="B661" s="653" t="s">
        <v>52</v>
      </c>
      <c r="C661" s="654"/>
      <c r="D661" s="654"/>
      <c r="E661" s="654"/>
      <c r="F661" s="655"/>
      <c r="G661" s="653" t="s">
        <v>64</v>
      </c>
      <c r="H661" s="654"/>
      <c r="I661" s="654"/>
      <c r="J661" s="654"/>
      <c r="K661" s="655"/>
      <c r="L661" s="653" t="s">
        <v>62</v>
      </c>
      <c r="M661" s="654"/>
      <c r="N661" s="654"/>
      <c r="O661" s="655"/>
      <c r="P661" s="653" t="s">
        <v>63</v>
      </c>
      <c r="Q661" s="654"/>
      <c r="R661" s="654"/>
      <c r="S661" s="655"/>
      <c r="T661" s="365" t="s">
        <v>54</v>
      </c>
      <c r="U661" s="643"/>
      <c r="V661" s="643"/>
      <c r="W661" s="643"/>
    </row>
    <row r="662" spans="1:23" x14ac:dyDescent="0.2">
      <c r="A662" s="219" t="s">
        <v>53</v>
      </c>
      <c r="B662" s="542">
        <v>1</v>
      </c>
      <c r="C662" s="528">
        <v>2</v>
      </c>
      <c r="D662" s="528">
        <v>3</v>
      </c>
      <c r="E662" s="584">
        <v>4</v>
      </c>
      <c r="F662" s="585">
        <v>5</v>
      </c>
      <c r="G662" s="540">
        <v>1</v>
      </c>
      <c r="H662" s="528">
        <v>2</v>
      </c>
      <c r="I662" s="528">
        <v>3</v>
      </c>
      <c r="J662" s="528">
        <v>4</v>
      </c>
      <c r="K662" s="528">
        <v>5</v>
      </c>
      <c r="L662" s="542">
        <v>1</v>
      </c>
      <c r="M662" s="528">
        <v>2</v>
      </c>
      <c r="N662" s="528">
        <v>3</v>
      </c>
      <c r="O662" s="585">
        <v>4</v>
      </c>
      <c r="P662" s="542">
        <v>1</v>
      </c>
      <c r="Q662" s="528">
        <v>2</v>
      </c>
      <c r="R662" s="528">
        <v>3</v>
      </c>
      <c r="S662" s="585">
        <v>4</v>
      </c>
      <c r="T662" s="631"/>
      <c r="U662" s="643"/>
      <c r="V662" s="643"/>
      <c r="W662" s="643"/>
    </row>
    <row r="663" spans="1:23" x14ac:dyDescent="0.2">
      <c r="A663" s="304" t="s">
        <v>74</v>
      </c>
      <c r="B663" s="507">
        <v>4475</v>
      </c>
      <c r="C663" s="508">
        <v>4475</v>
      </c>
      <c r="D663" s="508">
        <v>4475</v>
      </c>
      <c r="E663" s="509">
        <v>4475</v>
      </c>
      <c r="F663" s="510">
        <v>4475</v>
      </c>
      <c r="G663" s="511">
        <v>4475</v>
      </c>
      <c r="H663" s="508">
        <v>4475</v>
      </c>
      <c r="I663" s="508">
        <v>4475</v>
      </c>
      <c r="J663" s="508">
        <v>4475</v>
      </c>
      <c r="K663" s="508">
        <v>4475</v>
      </c>
      <c r="L663" s="507">
        <v>4475</v>
      </c>
      <c r="M663" s="508">
        <v>4475</v>
      </c>
      <c r="N663" s="508">
        <v>4475</v>
      </c>
      <c r="O663" s="510">
        <v>4475</v>
      </c>
      <c r="P663" s="507">
        <v>4475</v>
      </c>
      <c r="Q663" s="508">
        <v>4475</v>
      </c>
      <c r="R663" s="508">
        <v>4475</v>
      </c>
      <c r="S663" s="510">
        <v>4475</v>
      </c>
      <c r="T663" s="512">
        <v>4475</v>
      </c>
      <c r="U663" s="643"/>
      <c r="V663" s="643"/>
      <c r="W663" s="643"/>
    </row>
    <row r="664" spans="1:23" x14ac:dyDescent="0.2">
      <c r="A664" s="307" t="s">
        <v>6</v>
      </c>
      <c r="B664" s="471">
        <v>4680.666666666667</v>
      </c>
      <c r="C664" s="472">
        <v>4937.333333333333</v>
      </c>
      <c r="D664" s="472">
        <v>4503.333333333333</v>
      </c>
      <c r="E664" s="473">
        <v>4798.4615384615381</v>
      </c>
      <c r="F664" s="474">
        <v>5008.181818181818</v>
      </c>
      <c r="G664" s="475">
        <v>4532.666666666667</v>
      </c>
      <c r="H664" s="472">
        <v>4605.3846153846152</v>
      </c>
      <c r="I664" s="472">
        <v>4350</v>
      </c>
      <c r="J664" s="472">
        <v>4839.2307692307695</v>
      </c>
      <c r="K664" s="472">
        <v>5195.7142857142853</v>
      </c>
      <c r="L664" s="471">
        <v>4752.5</v>
      </c>
      <c r="M664" s="472">
        <v>4837.8571428571431</v>
      </c>
      <c r="N664" s="472">
        <v>4233.333333333333</v>
      </c>
      <c r="O664" s="474">
        <v>4935.333333333333</v>
      </c>
      <c r="P664" s="471">
        <v>4832.666666666667</v>
      </c>
      <c r="Q664" s="472">
        <v>4766.25</v>
      </c>
      <c r="R664" s="472">
        <v>4373.333333333333</v>
      </c>
      <c r="S664" s="474">
        <v>4999.333333333333</v>
      </c>
      <c r="T664" s="476">
        <v>4793.5321100917436</v>
      </c>
      <c r="U664" s="643"/>
      <c r="V664" s="643"/>
      <c r="W664" s="643"/>
    </row>
    <row r="665" spans="1:23" x14ac:dyDescent="0.2">
      <c r="A665" s="219" t="s">
        <v>7</v>
      </c>
      <c r="B665" s="477">
        <v>100</v>
      </c>
      <c r="C665" s="478">
        <v>100</v>
      </c>
      <c r="D665" s="478">
        <v>100</v>
      </c>
      <c r="E665" s="479">
        <v>92.307692307692307</v>
      </c>
      <c r="F665" s="480">
        <v>100</v>
      </c>
      <c r="G665" s="481">
        <v>100</v>
      </c>
      <c r="H665" s="478">
        <v>100</v>
      </c>
      <c r="I665" s="478">
        <v>100</v>
      </c>
      <c r="J665" s="478">
        <v>100</v>
      </c>
      <c r="K665" s="478">
        <v>100</v>
      </c>
      <c r="L665" s="477">
        <v>100</v>
      </c>
      <c r="M665" s="478">
        <v>100</v>
      </c>
      <c r="N665" s="478">
        <v>100</v>
      </c>
      <c r="O665" s="480">
        <v>100</v>
      </c>
      <c r="P665" s="477">
        <v>86.666666666666671</v>
      </c>
      <c r="Q665" s="478">
        <v>100</v>
      </c>
      <c r="R665" s="478">
        <v>100</v>
      </c>
      <c r="S665" s="480">
        <v>100</v>
      </c>
      <c r="T665" s="482">
        <v>88.532110091743121</v>
      </c>
      <c r="U665" s="643"/>
      <c r="V665" s="643"/>
      <c r="W665" s="643"/>
    </row>
    <row r="666" spans="1:23" x14ac:dyDescent="0.2">
      <c r="A666" s="219" t="s">
        <v>8</v>
      </c>
      <c r="B666" s="489">
        <v>5.0674612278252075E-2</v>
      </c>
      <c r="C666" s="490">
        <v>3.9720040433743539E-2</v>
      </c>
      <c r="D666" s="490">
        <v>2.8456525220933535E-2</v>
      </c>
      <c r="E666" s="491">
        <v>5.2954494692590441E-2</v>
      </c>
      <c r="F666" s="492">
        <v>3.1083078292604933E-2</v>
      </c>
      <c r="G666" s="493">
        <v>3.4135342092374191E-2</v>
      </c>
      <c r="H666" s="490">
        <v>3.6449750273214947E-2</v>
      </c>
      <c r="I666" s="490">
        <v>1.3139025440216282E-2</v>
      </c>
      <c r="J666" s="490">
        <v>3.0751550751712903E-2</v>
      </c>
      <c r="K666" s="490">
        <v>4.7400301214209642E-2</v>
      </c>
      <c r="L666" s="489">
        <v>5.1025775907417151E-2</v>
      </c>
      <c r="M666" s="490">
        <v>4.0317916764529879E-2</v>
      </c>
      <c r="N666" s="490">
        <v>9.611461114748544E-3</v>
      </c>
      <c r="O666" s="492">
        <v>4.0245337672373621E-2</v>
      </c>
      <c r="P666" s="489">
        <v>6.8134483903058304E-2</v>
      </c>
      <c r="Q666" s="490">
        <v>4.4221071585826575E-2</v>
      </c>
      <c r="R666" s="490">
        <v>4.2072894573147605E-2</v>
      </c>
      <c r="S666" s="492">
        <v>5.1333077685576808E-2</v>
      </c>
      <c r="T666" s="494">
        <v>6.2622565690123838E-2</v>
      </c>
      <c r="U666" s="643"/>
      <c r="V666" s="643"/>
      <c r="W666" s="643"/>
    </row>
    <row r="667" spans="1:23" x14ac:dyDescent="0.2">
      <c r="A667" s="307" t="s">
        <v>1</v>
      </c>
      <c r="B667" s="483">
        <f>B664/B663*100-100</f>
        <v>4.5959031657355638</v>
      </c>
      <c r="C667" s="484">
        <f t="shared" ref="C667:F667" si="208">C664/C663*100-100</f>
        <v>10.33147113594039</v>
      </c>
      <c r="D667" s="484">
        <f t="shared" si="208"/>
        <v>0.63314711359403475</v>
      </c>
      <c r="E667" s="484">
        <f t="shared" si="208"/>
        <v>7.2281908036097917</v>
      </c>
      <c r="F667" s="485">
        <f t="shared" si="208"/>
        <v>11.914677501269665</v>
      </c>
      <c r="G667" s="486">
        <f>G664/G663*100-100</f>
        <v>1.2886405959031606</v>
      </c>
      <c r="H667" s="484">
        <f t="shared" ref="H667:L667" si="209">H664/H663*100-100</f>
        <v>2.9136226901590021</v>
      </c>
      <c r="I667" s="484">
        <f t="shared" si="209"/>
        <v>-2.7932960893854784</v>
      </c>
      <c r="J667" s="484">
        <f t="shared" si="209"/>
        <v>8.1392350666093876</v>
      </c>
      <c r="K667" s="484">
        <f t="shared" si="209"/>
        <v>16.105347166799675</v>
      </c>
      <c r="L667" s="483">
        <f t="shared" si="209"/>
        <v>6.2011173184357631</v>
      </c>
      <c r="M667" s="484">
        <f>M664/M663*100-100</f>
        <v>8.1085395051875508</v>
      </c>
      <c r="N667" s="484">
        <f t="shared" ref="N667:T667" si="210">N664/N663*100-100</f>
        <v>-5.4003724394786019</v>
      </c>
      <c r="O667" s="485">
        <f t="shared" si="210"/>
        <v>10.286778398510251</v>
      </c>
      <c r="P667" s="483">
        <f t="shared" si="210"/>
        <v>7.9925512104283172</v>
      </c>
      <c r="Q667" s="484">
        <f t="shared" si="210"/>
        <v>6.5083798882681521</v>
      </c>
      <c r="R667" s="484">
        <f t="shared" si="210"/>
        <v>-2.2718808193668565</v>
      </c>
      <c r="S667" s="485">
        <f t="shared" si="210"/>
        <v>11.716945996275598</v>
      </c>
      <c r="T667" s="275">
        <f t="shared" si="210"/>
        <v>7.1180359797037767</v>
      </c>
      <c r="U667" s="370"/>
      <c r="V667" s="643"/>
      <c r="W667" s="643"/>
    </row>
    <row r="668" spans="1:23" ht="13.5" thickBot="1" x14ac:dyDescent="0.25">
      <c r="A668" s="425" t="s">
        <v>26</v>
      </c>
      <c r="B668" s="395">
        <f>B664-B651</f>
        <v>68.66666666666697</v>
      </c>
      <c r="C668" s="396">
        <f t="shared" ref="C668:T668" si="211">C664-C651</f>
        <v>46.5</v>
      </c>
      <c r="D668" s="396">
        <f t="shared" si="211"/>
        <v>60.83333333333303</v>
      </c>
      <c r="E668" s="396">
        <f t="shared" si="211"/>
        <v>22.836538461538112</v>
      </c>
      <c r="F668" s="397">
        <f t="shared" si="211"/>
        <v>164.01515151515105</v>
      </c>
      <c r="G668" s="401">
        <f t="shared" si="211"/>
        <v>36.512820512821236</v>
      </c>
      <c r="H668" s="396">
        <f t="shared" si="211"/>
        <v>-23.846153846154266</v>
      </c>
      <c r="I668" s="396">
        <f t="shared" si="211"/>
        <v>-82.5</v>
      </c>
      <c r="J668" s="396">
        <f t="shared" si="211"/>
        <v>-17.435897435897459</v>
      </c>
      <c r="K668" s="396">
        <f t="shared" si="211"/>
        <v>396.62337662337632</v>
      </c>
      <c r="L668" s="398">
        <f t="shared" si="211"/>
        <v>189.77272727272702</v>
      </c>
      <c r="M668" s="399">
        <f t="shared" si="211"/>
        <v>-21.373626373626394</v>
      </c>
      <c r="N668" s="399">
        <f t="shared" si="211"/>
        <v>153.33333333333303</v>
      </c>
      <c r="O668" s="400">
        <f t="shared" si="211"/>
        <v>52.476190476189913</v>
      </c>
      <c r="P668" s="395">
        <f t="shared" si="211"/>
        <v>177.66666666666697</v>
      </c>
      <c r="Q668" s="396">
        <f t="shared" si="211"/>
        <v>-55</v>
      </c>
      <c r="R668" s="396">
        <f t="shared" si="211"/>
        <v>-149.16666666666697</v>
      </c>
      <c r="S668" s="397">
        <f t="shared" si="211"/>
        <v>-4.2380952380954113</v>
      </c>
      <c r="T668" s="403">
        <f t="shared" si="211"/>
        <v>54.522209101644876</v>
      </c>
      <c r="U668" s="387"/>
      <c r="V668" s="388"/>
      <c r="W668" s="388"/>
    </row>
    <row r="669" spans="1:23" x14ac:dyDescent="0.2">
      <c r="A669" s="426" t="s">
        <v>50</v>
      </c>
      <c r="B669" s="283">
        <v>66</v>
      </c>
      <c r="C669" s="284">
        <v>60</v>
      </c>
      <c r="D669" s="284">
        <v>13</v>
      </c>
      <c r="E669" s="451">
        <v>61</v>
      </c>
      <c r="F669" s="285">
        <v>60</v>
      </c>
      <c r="G669" s="422">
        <v>63</v>
      </c>
      <c r="H669" s="284">
        <v>59</v>
      </c>
      <c r="I669" s="284">
        <v>12</v>
      </c>
      <c r="J669" s="284">
        <v>59</v>
      </c>
      <c r="K669" s="284">
        <v>59</v>
      </c>
      <c r="L669" s="283">
        <v>66</v>
      </c>
      <c r="M669" s="284">
        <v>67</v>
      </c>
      <c r="N669" s="284">
        <v>14</v>
      </c>
      <c r="O669" s="285">
        <v>67</v>
      </c>
      <c r="P669" s="283">
        <v>70</v>
      </c>
      <c r="Q669" s="284">
        <v>71</v>
      </c>
      <c r="R669" s="284">
        <v>12</v>
      </c>
      <c r="S669" s="285">
        <v>73</v>
      </c>
      <c r="T669" s="366">
        <f>SUM(B669:S669)</f>
        <v>952</v>
      </c>
      <c r="U669" s="220" t="s">
        <v>55</v>
      </c>
      <c r="V669" s="287">
        <f>T656-T669</f>
        <v>1</v>
      </c>
      <c r="W669" s="288">
        <f>V669/T656</f>
        <v>1.0493179433368311E-3</v>
      </c>
    </row>
    <row r="670" spans="1:23" x14ac:dyDescent="0.2">
      <c r="A670" s="321" t="s">
        <v>27</v>
      </c>
      <c r="B670" s="235">
        <v>152</v>
      </c>
      <c r="C670" s="233">
        <v>150.5</v>
      </c>
      <c r="D670" s="233">
        <v>154.5</v>
      </c>
      <c r="E670" s="452">
        <v>149.5</v>
      </c>
      <c r="F670" s="236">
        <v>150</v>
      </c>
      <c r="G670" s="423">
        <v>153</v>
      </c>
      <c r="H670" s="233">
        <v>150.5</v>
      </c>
      <c r="I670" s="233">
        <v>153.5</v>
      </c>
      <c r="J670" s="233">
        <v>149.5</v>
      </c>
      <c r="K670" s="233">
        <v>149</v>
      </c>
      <c r="L670" s="235">
        <v>152</v>
      </c>
      <c r="M670" s="233">
        <v>152</v>
      </c>
      <c r="N670" s="233">
        <v>155</v>
      </c>
      <c r="O670" s="236">
        <v>149</v>
      </c>
      <c r="P670" s="235">
        <v>152</v>
      </c>
      <c r="Q670" s="233">
        <v>151.5</v>
      </c>
      <c r="R670" s="233">
        <v>154.5</v>
      </c>
      <c r="S670" s="236">
        <v>151.5</v>
      </c>
      <c r="T670" s="226"/>
      <c r="U670" s="220" t="s">
        <v>56</v>
      </c>
      <c r="V670" s="220">
        <v>150.33000000000001</v>
      </c>
      <c r="W670" s="220"/>
    </row>
    <row r="671" spans="1:23" ht="13.5" thickBot="1" x14ac:dyDescent="0.25">
      <c r="A671" s="324" t="s">
        <v>25</v>
      </c>
      <c r="B671" s="237">
        <f>B670-B657</f>
        <v>0.5</v>
      </c>
      <c r="C671" s="234">
        <f t="shared" ref="C671:S671" si="212">C670-C657</f>
        <v>0.5</v>
      </c>
      <c r="D671" s="234">
        <f t="shared" si="212"/>
        <v>1</v>
      </c>
      <c r="E671" s="234">
        <f t="shared" si="212"/>
        <v>1</v>
      </c>
      <c r="F671" s="238">
        <f t="shared" si="212"/>
        <v>1</v>
      </c>
      <c r="G671" s="424">
        <f t="shared" si="212"/>
        <v>1</v>
      </c>
      <c r="H671" s="234">
        <f t="shared" si="212"/>
        <v>1</v>
      </c>
      <c r="I671" s="234">
        <f t="shared" si="212"/>
        <v>1</v>
      </c>
      <c r="J671" s="234">
        <f t="shared" si="212"/>
        <v>1</v>
      </c>
      <c r="K671" s="234">
        <f t="shared" si="212"/>
        <v>0.5</v>
      </c>
      <c r="L671" s="237">
        <f t="shared" si="212"/>
        <v>0.5</v>
      </c>
      <c r="M671" s="234">
        <f t="shared" si="212"/>
        <v>1</v>
      </c>
      <c r="N671" s="234">
        <f t="shared" si="212"/>
        <v>1.5</v>
      </c>
      <c r="O671" s="238">
        <f t="shared" si="212"/>
        <v>0.5</v>
      </c>
      <c r="P671" s="237">
        <f t="shared" si="212"/>
        <v>0.5</v>
      </c>
      <c r="Q671" s="234">
        <f t="shared" si="212"/>
        <v>1</v>
      </c>
      <c r="R671" s="234">
        <f t="shared" si="212"/>
        <v>1.5</v>
      </c>
      <c r="S671" s="238">
        <f t="shared" si="212"/>
        <v>1</v>
      </c>
      <c r="T671" s="227"/>
      <c r="U671" s="220" t="s">
        <v>25</v>
      </c>
      <c r="V671" s="220">
        <f>V670-V657</f>
        <v>2.0000000000010232E-2</v>
      </c>
      <c r="W671" s="220"/>
    </row>
    <row r="673" spans="1:23" ht="13.5" thickBot="1" x14ac:dyDescent="0.25"/>
    <row r="674" spans="1:23" s="644" customFormat="1" ht="13.5" thickBot="1" x14ac:dyDescent="0.25">
      <c r="A674" s="297" t="s">
        <v>245</v>
      </c>
      <c r="B674" s="653" t="s">
        <v>52</v>
      </c>
      <c r="C674" s="654"/>
      <c r="D674" s="654"/>
      <c r="E674" s="654"/>
      <c r="F674" s="655"/>
      <c r="G674" s="653" t="s">
        <v>64</v>
      </c>
      <c r="H674" s="654"/>
      <c r="I674" s="654"/>
      <c r="J674" s="654"/>
      <c r="K674" s="655"/>
      <c r="L674" s="653" t="s">
        <v>62</v>
      </c>
      <c r="M674" s="654"/>
      <c r="N674" s="654"/>
      <c r="O674" s="655"/>
      <c r="P674" s="653" t="s">
        <v>63</v>
      </c>
      <c r="Q674" s="654"/>
      <c r="R674" s="654"/>
      <c r="S674" s="655"/>
      <c r="T674" s="365" t="s">
        <v>54</v>
      </c>
    </row>
    <row r="675" spans="1:23" s="644" customFormat="1" x14ac:dyDescent="0.2">
      <c r="A675" s="219" t="s">
        <v>53</v>
      </c>
      <c r="B675" s="542">
        <v>1</v>
      </c>
      <c r="C675" s="528">
        <v>2</v>
      </c>
      <c r="D675" s="528">
        <v>3</v>
      </c>
      <c r="E675" s="584">
        <v>4</v>
      </c>
      <c r="F675" s="585">
        <v>5</v>
      </c>
      <c r="G675" s="540">
        <v>1</v>
      </c>
      <c r="H675" s="528">
        <v>2</v>
      </c>
      <c r="I675" s="528">
        <v>3</v>
      </c>
      <c r="J675" s="528">
        <v>4</v>
      </c>
      <c r="K675" s="528">
        <v>5</v>
      </c>
      <c r="L675" s="542">
        <v>1</v>
      </c>
      <c r="M675" s="528">
        <v>2</v>
      </c>
      <c r="N675" s="528">
        <v>3</v>
      </c>
      <c r="O675" s="585">
        <v>4</v>
      </c>
      <c r="P675" s="542">
        <v>1</v>
      </c>
      <c r="Q675" s="528">
        <v>2</v>
      </c>
      <c r="R675" s="528">
        <v>3</v>
      </c>
      <c r="S675" s="585">
        <v>4</v>
      </c>
      <c r="T675" s="631"/>
    </row>
    <row r="676" spans="1:23" s="644" customFormat="1" x14ac:dyDescent="0.2">
      <c r="A676" s="304" t="s">
        <v>74</v>
      </c>
      <c r="B676" s="507">
        <v>4490</v>
      </c>
      <c r="C676" s="508">
        <v>4490</v>
      </c>
      <c r="D676" s="508">
        <v>4490</v>
      </c>
      <c r="E676" s="509">
        <v>4490</v>
      </c>
      <c r="F676" s="510">
        <v>4490</v>
      </c>
      <c r="G676" s="511">
        <v>4490</v>
      </c>
      <c r="H676" s="508">
        <v>4490</v>
      </c>
      <c r="I676" s="508">
        <v>4490</v>
      </c>
      <c r="J676" s="508">
        <v>4490</v>
      </c>
      <c r="K676" s="508">
        <v>4490</v>
      </c>
      <c r="L676" s="507">
        <v>4490</v>
      </c>
      <c r="M676" s="508">
        <v>4490</v>
      </c>
      <c r="N676" s="508">
        <v>4490</v>
      </c>
      <c r="O676" s="510">
        <v>4490</v>
      </c>
      <c r="P676" s="507">
        <v>4490</v>
      </c>
      <c r="Q676" s="508">
        <v>4490</v>
      </c>
      <c r="R676" s="508">
        <v>4490</v>
      </c>
      <c r="S676" s="510">
        <v>4490</v>
      </c>
      <c r="T676" s="512">
        <v>4490</v>
      </c>
    </row>
    <row r="677" spans="1:23" s="644" customFormat="1" x14ac:dyDescent="0.2">
      <c r="A677" s="307" t="s">
        <v>6</v>
      </c>
      <c r="B677" s="471">
        <v>4820.588235294118</v>
      </c>
      <c r="C677" s="472">
        <v>4785.625</v>
      </c>
      <c r="D677" s="472">
        <v>4424</v>
      </c>
      <c r="E677" s="473">
        <v>4927.6923076923076</v>
      </c>
      <c r="F677" s="474">
        <v>5040</v>
      </c>
      <c r="G677" s="475">
        <v>4496.4285714285716</v>
      </c>
      <c r="H677" s="472">
        <v>4678</v>
      </c>
      <c r="I677" s="472">
        <v>4566.666666666667</v>
      </c>
      <c r="J677" s="472">
        <v>4966.1538461538457</v>
      </c>
      <c r="K677" s="472">
        <v>5003.636363636364</v>
      </c>
      <c r="L677" s="471">
        <v>4900</v>
      </c>
      <c r="M677" s="472">
        <v>4965.833333333333</v>
      </c>
      <c r="N677" s="472">
        <v>4267.5</v>
      </c>
      <c r="O677" s="474">
        <v>4827.6923076923076</v>
      </c>
      <c r="P677" s="471">
        <v>4657.1428571428569</v>
      </c>
      <c r="Q677" s="472">
        <v>4856.666666666667</v>
      </c>
      <c r="R677" s="472">
        <v>4176.666666666667</v>
      </c>
      <c r="S677" s="474">
        <v>5018.333333333333</v>
      </c>
      <c r="T677" s="476">
        <v>4808.75</v>
      </c>
    </row>
    <row r="678" spans="1:23" s="644" customFormat="1" x14ac:dyDescent="0.2">
      <c r="A678" s="219" t="s">
        <v>7</v>
      </c>
      <c r="B678" s="477">
        <v>94.117647058823536</v>
      </c>
      <c r="C678" s="478">
        <v>100</v>
      </c>
      <c r="D678" s="478">
        <v>100</v>
      </c>
      <c r="E678" s="479">
        <v>100</v>
      </c>
      <c r="F678" s="480">
        <v>100</v>
      </c>
      <c r="G678" s="481">
        <v>100</v>
      </c>
      <c r="H678" s="478">
        <v>100</v>
      </c>
      <c r="I678" s="478">
        <v>100</v>
      </c>
      <c r="J678" s="478">
        <v>100</v>
      </c>
      <c r="K678" s="478">
        <v>90.909090909090907</v>
      </c>
      <c r="L678" s="477">
        <v>93.75</v>
      </c>
      <c r="M678" s="478">
        <v>100</v>
      </c>
      <c r="N678" s="478">
        <v>100</v>
      </c>
      <c r="O678" s="480">
        <v>100</v>
      </c>
      <c r="P678" s="477">
        <v>100</v>
      </c>
      <c r="Q678" s="478">
        <v>100</v>
      </c>
      <c r="R678" s="478">
        <v>100</v>
      </c>
      <c r="S678" s="480">
        <v>91.666666666666671</v>
      </c>
      <c r="T678" s="482">
        <v>88.461538461538467</v>
      </c>
    </row>
    <row r="679" spans="1:23" s="644" customFormat="1" x14ac:dyDescent="0.2">
      <c r="A679" s="219" t="s">
        <v>8</v>
      </c>
      <c r="B679" s="489">
        <v>5.7767245527126386E-2</v>
      </c>
      <c r="C679" s="490">
        <v>6.2075143389727604E-2</v>
      </c>
      <c r="D679" s="490">
        <v>5.1596520389055184E-2</v>
      </c>
      <c r="E679" s="491">
        <v>3.2936021124897248E-2</v>
      </c>
      <c r="F679" s="492">
        <v>4.5957281039287576E-2</v>
      </c>
      <c r="G679" s="493">
        <v>3.796265195851431E-2</v>
      </c>
      <c r="H679" s="490">
        <v>4.8345913572939166E-2</v>
      </c>
      <c r="I679" s="490">
        <v>7.1637046110278824E-2</v>
      </c>
      <c r="J679" s="490">
        <v>3.7251443959082232E-2</v>
      </c>
      <c r="K679" s="490">
        <v>4.8688470682076698E-2</v>
      </c>
      <c r="L679" s="489">
        <v>5.7546859018749071E-2</v>
      </c>
      <c r="M679" s="490">
        <v>5.7439020953306719E-2</v>
      </c>
      <c r="N679" s="490">
        <v>4.1237118266849601E-2</v>
      </c>
      <c r="O679" s="492">
        <v>5.1005314900314271E-2</v>
      </c>
      <c r="P679" s="489">
        <v>3.8815500515664965E-2</v>
      </c>
      <c r="Q679" s="490">
        <v>3.782235299776348E-2</v>
      </c>
      <c r="R679" s="490">
        <v>1.1454668870235217E-2</v>
      </c>
      <c r="S679" s="492">
        <v>5.6799531787829163E-2</v>
      </c>
      <c r="T679" s="494">
        <v>6.3638879978239318E-2</v>
      </c>
    </row>
    <row r="680" spans="1:23" s="644" customFormat="1" x14ac:dyDescent="0.2">
      <c r="A680" s="307" t="s">
        <v>1</v>
      </c>
      <c r="B680" s="483">
        <f>B677/B676*100-100</f>
        <v>7.3627669330538481</v>
      </c>
      <c r="C680" s="484">
        <f t="shared" ref="C680:F680" si="213">C677/C676*100-100</f>
        <v>6.5840757238307219</v>
      </c>
      <c r="D680" s="484">
        <f t="shared" si="213"/>
        <v>-1.4699331848552362</v>
      </c>
      <c r="E680" s="484">
        <f t="shared" si="213"/>
        <v>9.7481583004968257</v>
      </c>
      <c r="F680" s="485">
        <f t="shared" si="213"/>
        <v>12.249443207126959</v>
      </c>
      <c r="G680" s="486">
        <f>G677/G676*100-100</f>
        <v>0.14317531021316654</v>
      </c>
      <c r="H680" s="484">
        <f t="shared" ref="H680:L680" si="214">H677/H676*100-100</f>
        <v>4.1870824053452225</v>
      </c>
      <c r="I680" s="484">
        <f t="shared" si="214"/>
        <v>1.7074981440237593</v>
      </c>
      <c r="J680" s="484">
        <f t="shared" si="214"/>
        <v>10.604762720575621</v>
      </c>
      <c r="K680" s="484">
        <f t="shared" si="214"/>
        <v>11.43956266450698</v>
      </c>
      <c r="L680" s="483">
        <f t="shared" si="214"/>
        <v>9.1314031180400832</v>
      </c>
      <c r="M680" s="484">
        <f>M677/M676*100-100</f>
        <v>10.597624350408324</v>
      </c>
      <c r="N680" s="484">
        <f t="shared" ref="N680:T680" si="215">N677/N676*100-100</f>
        <v>-4.9554565701559028</v>
      </c>
      <c r="O680" s="485">
        <f t="shared" si="215"/>
        <v>7.5209868082919229</v>
      </c>
      <c r="P680" s="483">
        <f t="shared" si="215"/>
        <v>3.7225580655424721</v>
      </c>
      <c r="Q680" s="484">
        <f t="shared" si="215"/>
        <v>8.1662954714179818</v>
      </c>
      <c r="R680" s="484">
        <f t="shared" si="215"/>
        <v>-6.9784706755753376</v>
      </c>
      <c r="S680" s="485">
        <f t="shared" si="215"/>
        <v>11.766889383815865</v>
      </c>
      <c r="T680" s="275">
        <f t="shared" si="215"/>
        <v>7.0991091314031252</v>
      </c>
      <c r="U680" s="370"/>
    </row>
    <row r="681" spans="1:23" s="644" customFormat="1" ht="13.5" thickBot="1" x14ac:dyDescent="0.25">
      <c r="A681" s="425" t="s">
        <v>26</v>
      </c>
      <c r="B681" s="395">
        <f>B677-B664</f>
        <v>139.92156862745105</v>
      </c>
      <c r="C681" s="396">
        <f t="shared" ref="C681:T681" si="216">C677-C664</f>
        <v>-151.70833333333303</v>
      </c>
      <c r="D681" s="396">
        <f t="shared" si="216"/>
        <v>-79.33333333333303</v>
      </c>
      <c r="E681" s="396">
        <f t="shared" si="216"/>
        <v>129.23076923076951</v>
      </c>
      <c r="F681" s="397">
        <f t="shared" si="216"/>
        <v>31.818181818181984</v>
      </c>
      <c r="G681" s="401">
        <f t="shared" si="216"/>
        <v>-36.238095238095411</v>
      </c>
      <c r="H681" s="396">
        <f t="shared" si="216"/>
        <v>72.615384615384755</v>
      </c>
      <c r="I681" s="396">
        <f t="shared" si="216"/>
        <v>216.66666666666697</v>
      </c>
      <c r="J681" s="396">
        <f t="shared" si="216"/>
        <v>126.92307692307622</v>
      </c>
      <c r="K681" s="396">
        <f t="shared" si="216"/>
        <v>-192.07792207792136</v>
      </c>
      <c r="L681" s="398">
        <f t="shared" si="216"/>
        <v>147.5</v>
      </c>
      <c r="M681" s="399">
        <f t="shared" si="216"/>
        <v>127.97619047618991</v>
      </c>
      <c r="N681" s="399">
        <f t="shared" si="216"/>
        <v>34.16666666666697</v>
      </c>
      <c r="O681" s="400">
        <f t="shared" si="216"/>
        <v>-107.64102564102541</v>
      </c>
      <c r="P681" s="395">
        <f t="shared" si="216"/>
        <v>-175.52380952381009</v>
      </c>
      <c r="Q681" s="396">
        <f t="shared" si="216"/>
        <v>90.41666666666697</v>
      </c>
      <c r="R681" s="396">
        <f t="shared" si="216"/>
        <v>-196.66666666666606</v>
      </c>
      <c r="S681" s="397">
        <f t="shared" si="216"/>
        <v>19</v>
      </c>
      <c r="T681" s="403">
        <f t="shared" si="216"/>
        <v>15.217889908256439</v>
      </c>
      <c r="U681" s="387"/>
      <c r="V681" s="388"/>
      <c r="W681" s="388"/>
    </row>
    <row r="682" spans="1:23" s="644" customFormat="1" x14ac:dyDescent="0.2">
      <c r="A682" s="426" t="s">
        <v>50</v>
      </c>
      <c r="B682" s="283">
        <v>66</v>
      </c>
      <c r="C682" s="284">
        <v>60</v>
      </c>
      <c r="D682" s="284">
        <v>13</v>
      </c>
      <c r="E682" s="451">
        <v>61</v>
      </c>
      <c r="F682" s="285">
        <v>60</v>
      </c>
      <c r="G682" s="422">
        <v>63</v>
      </c>
      <c r="H682" s="284">
        <v>59</v>
      </c>
      <c r="I682" s="284">
        <v>12</v>
      </c>
      <c r="J682" s="284">
        <v>59</v>
      </c>
      <c r="K682" s="284">
        <v>59</v>
      </c>
      <c r="L682" s="283">
        <v>66</v>
      </c>
      <c r="M682" s="284">
        <v>67</v>
      </c>
      <c r="N682" s="284">
        <v>14</v>
      </c>
      <c r="O682" s="285">
        <v>67</v>
      </c>
      <c r="P682" s="283">
        <v>70</v>
      </c>
      <c r="Q682" s="284">
        <v>71</v>
      </c>
      <c r="R682" s="284">
        <v>12</v>
      </c>
      <c r="S682" s="285">
        <v>72</v>
      </c>
      <c r="T682" s="366">
        <f>SUM(B682:S682)</f>
        <v>951</v>
      </c>
      <c r="U682" s="220" t="s">
        <v>55</v>
      </c>
      <c r="V682" s="287">
        <f>T669-T682</f>
        <v>1</v>
      </c>
      <c r="W682" s="288">
        <f>V682/T669</f>
        <v>1.0504201680672268E-3</v>
      </c>
    </row>
    <row r="683" spans="1:23" s="644" customFormat="1" x14ac:dyDescent="0.2">
      <c r="A683" s="321" t="s">
        <v>27</v>
      </c>
      <c r="B683" s="235">
        <v>152</v>
      </c>
      <c r="C683" s="233">
        <v>150.5</v>
      </c>
      <c r="D683" s="233">
        <v>154.5</v>
      </c>
      <c r="E683" s="452">
        <v>149.5</v>
      </c>
      <c r="F683" s="236">
        <v>150</v>
      </c>
      <c r="G683" s="423">
        <v>153</v>
      </c>
      <c r="H683" s="233">
        <v>150.5</v>
      </c>
      <c r="I683" s="233">
        <v>153.5</v>
      </c>
      <c r="J683" s="233">
        <v>149.5</v>
      </c>
      <c r="K683" s="233">
        <v>149</v>
      </c>
      <c r="L683" s="235">
        <v>152</v>
      </c>
      <c r="M683" s="233">
        <v>152</v>
      </c>
      <c r="N683" s="233">
        <v>155</v>
      </c>
      <c r="O683" s="236">
        <v>149</v>
      </c>
      <c r="P683" s="235">
        <v>152</v>
      </c>
      <c r="Q683" s="233">
        <v>151.5</v>
      </c>
      <c r="R683" s="233">
        <v>154.5</v>
      </c>
      <c r="S683" s="236">
        <v>151.5</v>
      </c>
      <c r="T683" s="226"/>
      <c r="U683" s="220" t="s">
        <v>56</v>
      </c>
      <c r="V683" s="220">
        <v>151.24</v>
      </c>
      <c r="W683" s="220"/>
    </row>
    <row r="684" spans="1:23" s="644" customFormat="1" ht="13.5" thickBot="1" x14ac:dyDescent="0.25">
      <c r="A684" s="324" t="s">
        <v>25</v>
      </c>
      <c r="B684" s="237">
        <f>B683-B670</f>
        <v>0</v>
      </c>
      <c r="C684" s="234">
        <f t="shared" ref="C684:S684" si="217">C683-C670</f>
        <v>0</v>
      </c>
      <c r="D684" s="234">
        <f t="shared" si="217"/>
        <v>0</v>
      </c>
      <c r="E684" s="234">
        <f t="shared" si="217"/>
        <v>0</v>
      </c>
      <c r="F684" s="238">
        <f t="shared" si="217"/>
        <v>0</v>
      </c>
      <c r="G684" s="424">
        <f t="shared" si="217"/>
        <v>0</v>
      </c>
      <c r="H684" s="234">
        <f t="shared" si="217"/>
        <v>0</v>
      </c>
      <c r="I684" s="234">
        <f t="shared" si="217"/>
        <v>0</v>
      </c>
      <c r="J684" s="234">
        <f t="shared" si="217"/>
        <v>0</v>
      </c>
      <c r="K684" s="234">
        <f t="shared" si="217"/>
        <v>0</v>
      </c>
      <c r="L684" s="237">
        <f t="shared" si="217"/>
        <v>0</v>
      </c>
      <c r="M684" s="234">
        <f t="shared" si="217"/>
        <v>0</v>
      </c>
      <c r="N684" s="234">
        <f t="shared" si="217"/>
        <v>0</v>
      </c>
      <c r="O684" s="238">
        <f t="shared" si="217"/>
        <v>0</v>
      </c>
      <c r="P684" s="237">
        <f t="shared" si="217"/>
        <v>0</v>
      </c>
      <c r="Q684" s="234">
        <f t="shared" si="217"/>
        <v>0</v>
      </c>
      <c r="R684" s="234">
        <f t="shared" si="217"/>
        <v>0</v>
      </c>
      <c r="S684" s="238">
        <f t="shared" si="217"/>
        <v>0</v>
      </c>
      <c r="T684" s="227"/>
      <c r="U684" s="220" t="s">
        <v>25</v>
      </c>
      <c r="V684" s="220">
        <f>V683-V670</f>
        <v>0.90999999999999659</v>
      </c>
      <c r="W684" s="220"/>
    </row>
    <row r="686" spans="1:23" ht="13.5" thickBot="1" x14ac:dyDescent="0.25"/>
    <row r="687" spans="1:23" s="645" customFormat="1" ht="13.5" thickBot="1" x14ac:dyDescent="0.25">
      <c r="A687" s="297" t="s">
        <v>246</v>
      </c>
      <c r="B687" s="653" t="s">
        <v>52</v>
      </c>
      <c r="C687" s="654"/>
      <c r="D687" s="654"/>
      <c r="E687" s="654"/>
      <c r="F687" s="655"/>
      <c r="G687" s="653" t="s">
        <v>64</v>
      </c>
      <c r="H687" s="654"/>
      <c r="I687" s="654"/>
      <c r="J687" s="654"/>
      <c r="K687" s="655"/>
      <c r="L687" s="653" t="s">
        <v>62</v>
      </c>
      <c r="M687" s="654"/>
      <c r="N687" s="654"/>
      <c r="O687" s="655"/>
      <c r="P687" s="653" t="s">
        <v>63</v>
      </c>
      <c r="Q687" s="654"/>
      <c r="R687" s="654"/>
      <c r="S687" s="655"/>
      <c r="T687" s="365" t="s">
        <v>54</v>
      </c>
    </row>
    <row r="688" spans="1:23" s="645" customFormat="1" x14ac:dyDescent="0.2">
      <c r="A688" s="219" t="s">
        <v>53</v>
      </c>
      <c r="B688" s="542">
        <v>1</v>
      </c>
      <c r="C688" s="528">
        <v>2</v>
      </c>
      <c r="D688" s="528">
        <v>3</v>
      </c>
      <c r="E688" s="584">
        <v>4</v>
      </c>
      <c r="F688" s="585">
        <v>5</v>
      </c>
      <c r="G688" s="540">
        <v>1</v>
      </c>
      <c r="H688" s="528">
        <v>2</v>
      </c>
      <c r="I688" s="528">
        <v>3</v>
      </c>
      <c r="J688" s="528">
        <v>4</v>
      </c>
      <c r="K688" s="528">
        <v>5</v>
      </c>
      <c r="L688" s="542">
        <v>1</v>
      </c>
      <c r="M688" s="528">
        <v>2</v>
      </c>
      <c r="N688" s="528">
        <v>3</v>
      </c>
      <c r="O688" s="585">
        <v>4</v>
      </c>
      <c r="P688" s="542">
        <v>1</v>
      </c>
      <c r="Q688" s="528">
        <v>2</v>
      </c>
      <c r="R688" s="528">
        <v>3</v>
      </c>
      <c r="S688" s="585">
        <v>4</v>
      </c>
      <c r="T688" s="631"/>
    </row>
    <row r="689" spans="1:23" s="645" customFormat="1" x14ac:dyDescent="0.2">
      <c r="A689" s="304" t="s">
        <v>74</v>
      </c>
      <c r="B689" s="507">
        <v>4505</v>
      </c>
      <c r="C689" s="508">
        <v>4505</v>
      </c>
      <c r="D689" s="508">
        <v>4505</v>
      </c>
      <c r="E689" s="509">
        <v>4505</v>
      </c>
      <c r="F689" s="510">
        <v>4505</v>
      </c>
      <c r="G689" s="511">
        <v>4505</v>
      </c>
      <c r="H689" s="508">
        <v>4505</v>
      </c>
      <c r="I689" s="508">
        <v>4505</v>
      </c>
      <c r="J689" s="508">
        <v>4505</v>
      </c>
      <c r="K689" s="508">
        <v>4505</v>
      </c>
      <c r="L689" s="507">
        <v>4505</v>
      </c>
      <c r="M689" s="508">
        <v>4505</v>
      </c>
      <c r="N689" s="508">
        <v>4505</v>
      </c>
      <c r="O689" s="510">
        <v>4505</v>
      </c>
      <c r="P689" s="507">
        <v>4505</v>
      </c>
      <c r="Q689" s="508">
        <v>4505</v>
      </c>
      <c r="R689" s="508">
        <v>4505</v>
      </c>
      <c r="S689" s="510">
        <v>4505</v>
      </c>
      <c r="T689" s="512">
        <v>4505</v>
      </c>
    </row>
    <row r="690" spans="1:23" s="645" customFormat="1" x14ac:dyDescent="0.2">
      <c r="A690" s="307" t="s">
        <v>6</v>
      </c>
      <c r="B690" s="471">
        <v>4716.9230769230771</v>
      </c>
      <c r="C690" s="472">
        <v>4937.6923076923076</v>
      </c>
      <c r="D690" s="472">
        <v>4513.333333333333</v>
      </c>
      <c r="E690" s="473">
        <v>4933.636363636364</v>
      </c>
      <c r="F690" s="474">
        <v>5235.454545454545</v>
      </c>
      <c r="G690" s="475">
        <v>4660</v>
      </c>
      <c r="H690" s="472">
        <v>4715.833333333333</v>
      </c>
      <c r="I690" s="472">
        <v>4683.333333333333</v>
      </c>
      <c r="J690" s="472">
        <v>4860</v>
      </c>
      <c r="K690" s="472">
        <v>5090</v>
      </c>
      <c r="L690" s="471">
        <v>4963.5714285714284</v>
      </c>
      <c r="M690" s="472">
        <v>4911.5384615384619</v>
      </c>
      <c r="N690" s="472">
        <v>4575</v>
      </c>
      <c r="O690" s="474">
        <v>4915.833333333333</v>
      </c>
      <c r="P690" s="471">
        <v>4755.333333333333</v>
      </c>
      <c r="Q690" s="472">
        <v>4882</v>
      </c>
      <c r="R690" s="472">
        <v>4230</v>
      </c>
      <c r="S690" s="474">
        <v>5326.4285714285716</v>
      </c>
      <c r="T690" s="476">
        <v>4894.6031746031749</v>
      </c>
    </row>
    <row r="691" spans="1:23" s="645" customFormat="1" x14ac:dyDescent="0.2">
      <c r="A691" s="219" t="s">
        <v>7</v>
      </c>
      <c r="B691" s="477">
        <v>100</v>
      </c>
      <c r="C691" s="478">
        <v>84.615384615384613</v>
      </c>
      <c r="D691" s="478">
        <v>100</v>
      </c>
      <c r="E691" s="479">
        <v>100</v>
      </c>
      <c r="F691" s="480">
        <v>100</v>
      </c>
      <c r="G691" s="481">
        <v>100</v>
      </c>
      <c r="H691" s="478">
        <v>100</v>
      </c>
      <c r="I691" s="478">
        <v>66.666666666666671</v>
      </c>
      <c r="J691" s="478">
        <v>91.666666666666671</v>
      </c>
      <c r="K691" s="478">
        <v>100</v>
      </c>
      <c r="L691" s="477">
        <v>100</v>
      </c>
      <c r="M691" s="478">
        <v>100</v>
      </c>
      <c r="N691" s="478">
        <v>100</v>
      </c>
      <c r="O691" s="480">
        <v>100</v>
      </c>
      <c r="P691" s="477">
        <v>93.333333333333329</v>
      </c>
      <c r="Q691" s="478">
        <v>100</v>
      </c>
      <c r="R691" s="478">
        <v>100</v>
      </c>
      <c r="S691" s="480">
        <v>100</v>
      </c>
      <c r="T691" s="482">
        <v>86.772486772486772</v>
      </c>
    </row>
    <row r="692" spans="1:23" s="645" customFormat="1" x14ac:dyDescent="0.2">
      <c r="A692" s="219" t="s">
        <v>8</v>
      </c>
      <c r="B692" s="489">
        <v>4.3657055053540367E-2</v>
      </c>
      <c r="C692" s="490">
        <v>7.346962559823772E-2</v>
      </c>
      <c r="D692" s="490">
        <v>5.0080172845390097E-2</v>
      </c>
      <c r="E692" s="491">
        <v>3.8894955241313506E-2</v>
      </c>
      <c r="F692" s="492">
        <v>3.2804873215109595E-2</v>
      </c>
      <c r="G692" s="493">
        <v>3.7371459614120715E-2</v>
      </c>
      <c r="H692" s="490">
        <v>4.9590601267839492E-2</v>
      </c>
      <c r="I692" s="490">
        <v>7.5236400438301404E-2</v>
      </c>
      <c r="J692" s="490">
        <v>5.1488317807809811E-2</v>
      </c>
      <c r="K692" s="490">
        <v>3.7172667835804515E-2</v>
      </c>
      <c r="L692" s="489">
        <v>2.5262298792849698E-2</v>
      </c>
      <c r="M692" s="490">
        <v>4.1093406700066497E-2</v>
      </c>
      <c r="N692" s="490">
        <v>4.0437158469945354E-2</v>
      </c>
      <c r="O692" s="492">
        <v>4.2080309638844793E-2</v>
      </c>
      <c r="P692" s="489">
        <v>6.4147665202134344E-2</v>
      </c>
      <c r="Q692" s="490">
        <v>4.9659488087458147E-2</v>
      </c>
      <c r="R692" s="490">
        <v>4.7281323877068557E-3</v>
      </c>
      <c r="S692" s="492">
        <v>4.233064594521041E-2</v>
      </c>
      <c r="T692" s="494">
        <v>6.2955922844784878E-2</v>
      </c>
    </row>
    <row r="693" spans="1:23" s="645" customFormat="1" x14ac:dyDescent="0.2">
      <c r="A693" s="307" t="s">
        <v>1</v>
      </c>
      <c r="B693" s="483">
        <f>B690/B689*100-100</f>
        <v>4.704174848458976</v>
      </c>
      <c r="C693" s="484">
        <f t="shared" ref="C693:F693" si="218">C690/C689*100-100</f>
        <v>9.6047127123708691</v>
      </c>
      <c r="D693" s="484">
        <f t="shared" si="218"/>
        <v>0.18497965223825474</v>
      </c>
      <c r="E693" s="484">
        <f t="shared" si="218"/>
        <v>9.5146806578549246</v>
      </c>
      <c r="F693" s="485">
        <f t="shared" si="218"/>
        <v>16.214307335284019</v>
      </c>
      <c r="G693" s="486">
        <f>G690/G689*100-100</f>
        <v>3.4406215316315212</v>
      </c>
      <c r="H693" s="484">
        <f t="shared" ref="H693:L693" si="219">H690/H689*100-100</f>
        <v>4.6799852016278294</v>
      </c>
      <c r="I693" s="484">
        <f t="shared" si="219"/>
        <v>3.9585645578986259</v>
      </c>
      <c r="J693" s="484">
        <f t="shared" si="219"/>
        <v>7.8801331853496208</v>
      </c>
      <c r="K693" s="484">
        <f t="shared" si="219"/>
        <v>12.985571587125406</v>
      </c>
      <c r="L693" s="483">
        <f t="shared" si="219"/>
        <v>10.179166006025042</v>
      </c>
      <c r="M693" s="484">
        <f>M690/M689*100-100</f>
        <v>9.0241611884231361</v>
      </c>
      <c r="N693" s="484">
        <f t="shared" ref="N693:T693" si="220">N690/N689*100-100</f>
        <v>1.5538290788013285</v>
      </c>
      <c r="O693" s="485">
        <f t="shared" si="220"/>
        <v>9.1194968553459006</v>
      </c>
      <c r="P693" s="483">
        <f t="shared" si="220"/>
        <v>5.5567887532371287</v>
      </c>
      <c r="Q693" s="484">
        <f t="shared" si="220"/>
        <v>8.3684794672586094</v>
      </c>
      <c r="R693" s="484">
        <f t="shared" si="220"/>
        <v>-6.1043285238623781</v>
      </c>
      <c r="S693" s="485">
        <f t="shared" si="220"/>
        <v>18.233708577770741</v>
      </c>
      <c r="T693" s="275">
        <f t="shared" si="220"/>
        <v>8.6482391698818049</v>
      </c>
      <c r="U693" s="370"/>
    </row>
    <row r="694" spans="1:23" s="645" customFormat="1" ht="13.5" thickBot="1" x14ac:dyDescent="0.25">
      <c r="A694" s="425" t="s">
        <v>26</v>
      </c>
      <c r="B694" s="395">
        <f>B690-B677</f>
        <v>-103.66515837104089</v>
      </c>
      <c r="C694" s="396">
        <f t="shared" ref="C694:T694" si="221">C690-C677</f>
        <v>152.06730769230762</v>
      </c>
      <c r="D694" s="396">
        <f t="shared" si="221"/>
        <v>89.33333333333303</v>
      </c>
      <c r="E694" s="396">
        <f t="shared" si="221"/>
        <v>5.9440559440563447</v>
      </c>
      <c r="F694" s="397">
        <f t="shared" si="221"/>
        <v>195.45454545454504</v>
      </c>
      <c r="G694" s="401">
        <f t="shared" si="221"/>
        <v>163.57142857142844</v>
      </c>
      <c r="H694" s="396">
        <f t="shared" si="221"/>
        <v>37.83333333333303</v>
      </c>
      <c r="I694" s="396">
        <f t="shared" si="221"/>
        <v>116.66666666666606</v>
      </c>
      <c r="J694" s="396">
        <f t="shared" si="221"/>
        <v>-106.15384615384573</v>
      </c>
      <c r="K694" s="396">
        <f t="shared" si="221"/>
        <v>86.363636363636033</v>
      </c>
      <c r="L694" s="398">
        <f t="shared" si="221"/>
        <v>63.571428571428442</v>
      </c>
      <c r="M694" s="399">
        <f t="shared" si="221"/>
        <v>-54.294871794871142</v>
      </c>
      <c r="N694" s="399">
        <f t="shared" si="221"/>
        <v>307.5</v>
      </c>
      <c r="O694" s="400">
        <f t="shared" si="221"/>
        <v>88.141025641025408</v>
      </c>
      <c r="P694" s="395">
        <f t="shared" si="221"/>
        <v>98.190476190476147</v>
      </c>
      <c r="Q694" s="396">
        <f t="shared" si="221"/>
        <v>25.33333333333303</v>
      </c>
      <c r="R694" s="396">
        <f t="shared" si="221"/>
        <v>53.33333333333303</v>
      </c>
      <c r="S694" s="397">
        <f t="shared" si="221"/>
        <v>308.09523809523853</v>
      </c>
      <c r="T694" s="403">
        <f t="shared" si="221"/>
        <v>85.853174603174921</v>
      </c>
      <c r="U694" s="387"/>
      <c r="V694" s="388"/>
      <c r="W694" s="388"/>
    </row>
    <row r="695" spans="1:23" s="645" customFormat="1" x14ac:dyDescent="0.2">
      <c r="A695" s="426" t="s">
        <v>50</v>
      </c>
      <c r="B695" s="283">
        <v>65</v>
      </c>
      <c r="C695" s="284">
        <v>60</v>
      </c>
      <c r="D695" s="284">
        <v>13</v>
      </c>
      <c r="E695" s="451">
        <v>61</v>
      </c>
      <c r="F695" s="285">
        <v>60</v>
      </c>
      <c r="G695" s="422">
        <v>62</v>
      </c>
      <c r="H695" s="284">
        <v>59</v>
      </c>
      <c r="I695" s="284">
        <v>12</v>
      </c>
      <c r="J695" s="284">
        <v>59</v>
      </c>
      <c r="K695" s="284">
        <v>59</v>
      </c>
      <c r="L695" s="283">
        <v>65</v>
      </c>
      <c r="M695" s="284">
        <v>67</v>
      </c>
      <c r="N695" s="284">
        <v>14</v>
      </c>
      <c r="O695" s="285">
        <v>67</v>
      </c>
      <c r="P695" s="283">
        <v>70</v>
      </c>
      <c r="Q695" s="284">
        <v>71</v>
      </c>
      <c r="R695" s="284">
        <v>12</v>
      </c>
      <c r="S695" s="285">
        <v>72</v>
      </c>
      <c r="T695" s="366">
        <f>SUM(B695:S695)</f>
        <v>948</v>
      </c>
      <c r="U695" s="220" t="s">
        <v>55</v>
      </c>
      <c r="V695" s="287">
        <f>T682-T695</f>
        <v>3</v>
      </c>
      <c r="W695" s="288">
        <f>V695/T682</f>
        <v>3.1545741324921135E-3</v>
      </c>
    </row>
    <row r="696" spans="1:23" s="645" customFormat="1" x14ac:dyDescent="0.2">
      <c r="A696" s="321" t="s">
        <v>27</v>
      </c>
      <c r="B696" s="235">
        <v>153</v>
      </c>
      <c r="C696" s="233">
        <v>151.5</v>
      </c>
      <c r="D696" s="233">
        <v>155.5</v>
      </c>
      <c r="E696" s="452">
        <v>150.5</v>
      </c>
      <c r="F696" s="236">
        <v>151</v>
      </c>
      <c r="G696" s="423">
        <v>154</v>
      </c>
      <c r="H696" s="233">
        <v>151.5</v>
      </c>
      <c r="I696" s="233">
        <v>154.5</v>
      </c>
      <c r="J696" s="233">
        <v>150.5</v>
      </c>
      <c r="K696" s="233">
        <v>150</v>
      </c>
      <c r="L696" s="235">
        <v>153</v>
      </c>
      <c r="M696" s="233">
        <v>153</v>
      </c>
      <c r="N696" s="233">
        <v>156</v>
      </c>
      <c r="O696" s="236">
        <v>150</v>
      </c>
      <c r="P696" s="235">
        <v>153</v>
      </c>
      <c r="Q696" s="233">
        <v>152.5</v>
      </c>
      <c r="R696" s="233">
        <v>156</v>
      </c>
      <c r="S696" s="236">
        <v>152.5</v>
      </c>
      <c r="T696" s="226"/>
      <c r="U696" s="220" t="s">
        <v>56</v>
      </c>
      <c r="V696" s="220">
        <v>151.43</v>
      </c>
      <c r="W696" s="220"/>
    </row>
    <row r="697" spans="1:23" s="645" customFormat="1" ht="13.5" thickBot="1" x14ac:dyDescent="0.25">
      <c r="A697" s="324" t="s">
        <v>25</v>
      </c>
      <c r="B697" s="237">
        <f>B696-B683</f>
        <v>1</v>
      </c>
      <c r="C697" s="234">
        <f t="shared" ref="C697:S697" si="222">C696-C683</f>
        <v>1</v>
      </c>
      <c r="D697" s="234">
        <f t="shared" si="222"/>
        <v>1</v>
      </c>
      <c r="E697" s="234">
        <f t="shared" si="222"/>
        <v>1</v>
      </c>
      <c r="F697" s="238">
        <f t="shared" si="222"/>
        <v>1</v>
      </c>
      <c r="G697" s="424">
        <f t="shared" si="222"/>
        <v>1</v>
      </c>
      <c r="H697" s="234">
        <f t="shared" si="222"/>
        <v>1</v>
      </c>
      <c r="I697" s="234">
        <f t="shared" si="222"/>
        <v>1</v>
      </c>
      <c r="J697" s="234">
        <f t="shared" si="222"/>
        <v>1</v>
      </c>
      <c r="K697" s="234">
        <f t="shared" si="222"/>
        <v>1</v>
      </c>
      <c r="L697" s="237">
        <f t="shared" si="222"/>
        <v>1</v>
      </c>
      <c r="M697" s="234">
        <f t="shared" si="222"/>
        <v>1</v>
      </c>
      <c r="N697" s="234">
        <f t="shared" si="222"/>
        <v>1</v>
      </c>
      <c r="O697" s="238">
        <f t="shared" si="222"/>
        <v>1</v>
      </c>
      <c r="P697" s="237">
        <f t="shared" si="222"/>
        <v>1</v>
      </c>
      <c r="Q697" s="234">
        <f t="shared" si="222"/>
        <v>1</v>
      </c>
      <c r="R697" s="234">
        <f t="shared" si="222"/>
        <v>1.5</v>
      </c>
      <c r="S697" s="238">
        <f t="shared" si="222"/>
        <v>1</v>
      </c>
      <c r="T697" s="227"/>
      <c r="U697" s="220" t="s">
        <v>25</v>
      </c>
      <c r="V697" s="220">
        <f>V696-V683</f>
        <v>0.18999999999999773</v>
      </c>
      <c r="W697" s="220"/>
    </row>
    <row r="699" spans="1:23" ht="13.5" thickBot="1" x14ac:dyDescent="0.25"/>
    <row r="700" spans="1:23" s="646" customFormat="1" ht="13.5" thickBot="1" x14ac:dyDescent="0.25">
      <c r="A700" s="297" t="s">
        <v>247</v>
      </c>
      <c r="B700" s="653" t="s">
        <v>52</v>
      </c>
      <c r="C700" s="654"/>
      <c r="D700" s="654"/>
      <c r="E700" s="654"/>
      <c r="F700" s="655"/>
      <c r="G700" s="653" t="s">
        <v>64</v>
      </c>
      <c r="H700" s="654"/>
      <c r="I700" s="654"/>
      <c r="J700" s="654"/>
      <c r="K700" s="655"/>
      <c r="L700" s="653" t="s">
        <v>62</v>
      </c>
      <c r="M700" s="654"/>
      <c r="N700" s="654"/>
      <c r="O700" s="655"/>
      <c r="P700" s="653" t="s">
        <v>63</v>
      </c>
      <c r="Q700" s="654"/>
      <c r="R700" s="654"/>
      <c r="S700" s="655"/>
      <c r="T700" s="365" t="s">
        <v>54</v>
      </c>
    </row>
    <row r="701" spans="1:23" s="646" customFormat="1" x14ac:dyDescent="0.2">
      <c r="A701" s="219" t="s">
        <v>53</v>
      </c>
      <c r="B701" s="542">
        <v>1</v>
      </c>
      <c r="C701" s="528">
        <v>2</v>
      </c>
      <c r="D701" s="528">
        <v>3</v>
      </c>
      <c r="E701" s="584">
        <v>4</v>
      </c>
      <c r="F701" s="585">
        <v>5</v>
      </c>
      <c r="G701" s="540">
        <v>1</v>
      </c>
      <c r="H701" s="528">
        <v>2</v>
      </c>
      <c r="I701" s="528">
        <v>3</v>
      </c>
      <c r="J701" s="528">
        <v>4</v>
      </c>
      <c r="K701" s="528">
        <v>5</v>
      </c>
      <c r="L701" s="542">
        <v>1</v>
      </c>
      <c r="M701" s="528">
        <v>2</v>
      </c>
      <c r="N701" s="528">
        <v>3</v>
      </c>
      <c r="O701" s="585">
        <v>4</v>
      </c>
      <c r="P701" s="542">
        <v>1</v>
      </c>
      <c r="Q701" s="528">
        <v>2</v>
      </c>
      <c r="R701" s="528">
        <v>3</v>
      </c>
      <c r="S701" s="585">
        <v>4</v>
      </c>
      <c r="T701" s="631"/>
    </row>
    <row r="702" spans="1:23" s="646" customFormat="1" x14ac:dyDescent="0.2">
      <c r="A702" s="304" t="s">
        <v>74</v>
      </c>
      <c r="B702" s="507">
        <v>4520</v>
      </c>
      <c r="C702" s="508">
        <v>4520</v>
      </c>
      <c r="D702" s="508">
        <v>4520</v>
      </c>
      <c r="E702" s="509">
        <v>4520</v>
      </c>
      <c r="F702" s="510">
        <v>4520</v>
      </c>
      <c r="G702" s="511">
        <v>4520</v>
      </c>
      <c r="H702" s="508">
        <v>4520</v>
      </c>
      <c r="I702" s="508">
        <v>4520</v>
      </c>
      <c r="J702" s="508">
        <v>4520</v>
      </c>
      <c r="K702" s="508">
        <v>4520</v>
      </c>
      <c r="L702" s="507">
        <v>4520</v>
      </c>
      <c r="M702" s="508">
        <v>4520</v>
      </c>
      <c r="N702" s="508">
        <v>4520</v>
      </c>
      <c r="O702" s="510">
        <v>4520</v>
      </c>
      <c r="P702" s="507">
        <v>4520</v>
      </c>
      <c r="Q702" s="508">
        <v>4520</v>
      </c>
      <c r="R702" s="508">
        <v>4520</v>
      </c>
      <c r="S702" s="510">
        <v>4520</v>
      </c>
      <c r="T702" s="512">
        <v>4520</v>
      </c>
    </row>
    <row r="703" spans="1:23" s="646" customFormat="1" x14ac:dyDescent="0.2">
      <c r="A703" s="307" t="s">
        <v>6</v>
      </c>
      <c r="B703" s="471">
        <v>4833.8461538461543</v>
      </c>
      <c r="C703" s="472">
        <v>4830.7692307692305</v>
      </c>
      <c r="D703" s="472">
        <v>4606.666666666667</v>
      </c>
      <c r="E703" s="473">
        <v>4788.333333333333</v>
      </c>
      <c r="F703" s="474">
        <v>4989.090909090909</v>
      </c>
      <c r="G703" s="475">
        <v>4726.666666666667</v>
      </c>
      <c r="H703" s="472">
        <v>4932.666666666667</v>
      </c>
      <c r="I703" s="472">
        <v>4786.666666666667</v>
      </c>
      <c r="J703" s="472">
        <v>4926.4285714285716</v>
      </c>
      <c r="K703" s="472">
        <v>5251.5384615384619</v>
      </c>
      <c r="L703" s="471">
        <v>4596.9230769230771</v>
      </c>
      <c r="M703" s="472">
        <v>4977.6923076923076</v>
      </c>
      <c r="N703" s="472">
        <v>4530</v>
      </c>
      <c r="O703" s="474">
        <v>4920</v>
      </c>
      <c r="P703" s="471">
        <v>4726.4705882352937</v>
      </c>
      <c r="Q703" s="472">
        <v>4975</v>
      </c>
      <c r="R703" s="472">
        <v>4855</v>
      </c>
      <c r="S703" s="474">
        <v>4953.75</v>
      </c>
      <c r="T703" s="476">
        <v>4874.7619047619046</v>
      </c>
    </row>
    <row r="704" spans="1:23" s="646" customFormat="1" x14ac:dyDescent="0.2">
      <c r="A704" s="219" t="s">
        <v>7</v>
      </c>
      <c r="B704" s="477">
        <v>92.307692307692307</v>
      </c>
      <c r="C704" s="478">
        <v>100</v>
      </c>
      <c r="D704" s="478">
        <v>100</v>
      </c>
      <c r="E704" s="479">
        <v>91.666666666666671</v>
      </c>
      <c r="F704" s="480">
        <v>100</v>
      </c>
      <c r="G704" s="481">
        <v>100</v>
      </c>
      <c r="H704" s="478">
        <v>100</v>
      </c>
      <c r="I704" s="478">
        <v>100</v>
      </c>
      <c r="J704" s="478">
        <v>100</v>
      </c>
      <c r="K704" s="478">
        <v>92.307692307692307</v>
      </c>
      <c r="L704" s="477">
        <v>76.92307692307692</v>
      </c>
      <c r="M704" s="478">
        <v>100</v>
      </c>
      <c r="N704" s="478">
        <v>100</v>
      </c>
      <c r="O704" s="480">
        <v>100</v>
      </c>
      <c r="P704" s="477">
        <v>100</v>
      </c>
      <c r="Q704" s="478">
        <v>100</v>
      </c>
      <c r="R704" s="478">
        <v>100</v>
      </c>
      <c r="S704" s="480">
        <v>81.25</v>
      </c>
      <c r="T704" s="482">
        <v>90.952380952380949</v>
      </c>
    </row>
    <row r="705" spans="1:24" s="646" customFormat="1" x14ac:dyDescent="0.2">
      <c r="A705" s="219" t="s">
        <v>8</v>
      </c>
      <c r="B705" s="489">
        <v>6.1879310202968864E-2</v>
      </c>
      <c r="C705" s="490">
        <v>5.8332874508703524E-2</v>
      </c>
      <c r="D705" s="490">
        <v>2.5644059546554011E-2</v>
      </c>
      <c r="E705" s="491">
        <v>6.2599080170861951E-2</v>
      </c>
      <c r="F705" s="492">
        <v>2.8028074774161756E-2</v>
      </c>
      <c r="G705" s="493">
        <v>3.8492276679075531E-2</v>
      </c>
      <c r="H705" s="490">
        <v>4.9925233898761565E-2</v>
      </c>
      <c r="I705" s="490">
        <v>2.5548657838224454E-2</v>
      </c>
      <c r="J705" s="490">
        <v>4.8435750559238697E-2</v>
      </c>
      <c r="K705" s="490">
        <v>5.0473679058497201E-2</v>
      </c>
      <c r="L705" s="489">
        <v>7.0424806911548912E-2</v>
      </c>
      <c r="M705" s="490">
        <v>5.4542536684256356E-2</v>
      </c>
      <c r="N705" s="490">
        <v>1.571313944375469E-2</v>
      </c>
      <c r="O705" s="492">
        <v>4.9682546998293969E-2</v>
      </c>
      <c r="P705" s="489">
        <v>5.7338747078105809E-2</v>
      </c>
      <c r="Q705" s="490">
        <v>4.1156975335564359E-2</v>
      </c>
      <c r="R705" s="490">
        <v>4.490263513201162E-2</v>
      </c>
      <c r="S705" s="492">
        <v>6.6443451989214322E-2</v>
      </c>
      <c r="T705" s="494">
        <v>6.1337355004102694E-2</v>
      </c>
    </row>
    <row r="706" spans="1:24" s="646" customFormat="1" x14ac:dyDescent="0.2">
      <c r="A706" s="307" t="s">
        <v>1</v>
      </c>
      <c r="B706" s="483">
        <f>B703/B702*100-100</f>
        <v>6.9434989788972103</v>
      </c>
      <c r="C706" s="484">
        <f t="shared" ref="C706:F706" si="223">C703/C702*100-100</f>
        <v>6.8754254594962418</v>
      </c>
      <c r="D706" s="484">
        <f t="shared" si="223"/>
        <v>1.9174041297935105</v>
      </c>
      <c r="E706" s="484">
        <f t="shared" si="223"/>
        <v>5.9365781710914405</v>
      </c>
      <c r="F706" s="485">
        <f t="shared" si="223"/>
        <v>10.378117457763466</v>
      </c>
      <c r="G706" s="486">
        <f>G703/G702*100-100</f>
        <v>4.5722713864306854</v>
      </c>
      <c r="H706" s="484">
        <f t="shared" ref="H706:L706" si="224">H703/H702*100-100</f>
        <v>9.1297935103244754</v>
      </c>
      <c r="I706" s="484">
        <f t="shared" si="224"/>
        <v>5.8997050147492729</v>
      </c>
      <c r="J706" s="484">
        <f t="shared" si="224"/>
        <v>8.9917825537294505</v>
      </c>
      <c r="K706" s="484">
        <f t="shared" si="224"/>
        <v>16.184479237576596</v>
      </c>
      <c r="L706" s="483">
        <f t="shared" si="224"/>
        <v>1.701837985023829</v>
      </c>
      <c r="M706" s="484">
        <f>M703/M702*100-100</f>
        <v>10.125936010891763</v>
      </c>
      <c r="N706" s="484">
        <f t="shared" ref="N706:T706" si="225">N703/N702*100-100</f>
        <v>0.22123893805310502</v>
      </c>
      <c r="O706" s="485">
        <f t="shared" si="225"/>
        <v>8.849557522123888</v>
      </c>
      <c r="P706" s="483">
        <f t="shared" si="225"/>
        <v>4.5679333680374725</v>
      </c>
      <c r="Q706" s="484">
        <f t="shared" si="225"/>
        <v>10.06637168141593</v>
      </c>
      <c r="R706" s="484">
        <f t="shared" si="225"/>
        <v>7.4115044247787552</v>
      </c>
      <c r="S706" s="485">
        <f t="shared" si="225"/>
        <v>9.596238938053105</v>
      </c>
      <c r="T706" s="275">
        <f t="shared" si="225"/>
        <v>7.8487147071217862</v>
      </c>
      <c r="U706" s="370"/>
      <c r="X706" s="647"/>
    </row>
    <row r="707" spans="1:24" s="646" customFormat="1" ht="13.5" thickBot="1" x14ac:dyDescent="0.25">
      <c r="A707" s="425" t="s">
        <v>26</v>
      </c>
      <c r="B707" s="395">
        <f>B703-B690</f>
        <v>116.92307692307713</v>
      </c>
      <c r="C707" s="396">
        <f t="shared" ref="C707:T707" si="226">C703-C690</f>
        <v>-106.92307692307713</v>
      </c>
      <c r="D707" s="396">
        <f t="shared" si="226"/>
        <v>93.33333333333394</v>
      </c>
      <c r="E707" s="396">
        <f t="shared" si="226"/>
        <v>-145.30303030303094</v>
      </c>
      <c r="F707" s="397">
        <f t="shared" si="226"/>
        <v>-246.36363636363603</v>
      </c>
      <c r="G707" s="401">
        <f t="shared" si="226"/>
        <v>66.66666666666697</v>
      </c>
      <c r="H707" s="396">
        <f t="shared" si="226"/>
        <v>216.83333333333394</v>
      </c>
      <c r="I707" s="396">
        <f t="shared" si="226"/>
        <v>103.33333333333394</v>
      </c>
      <c r="J707" s="396">
        <f t="shared" si="226"/>
        <v>66.428571428571558</v>
      </c>
      <c r="K707" s="396">
        <f t="shared" si="226"/>
        <v>161.53846153846189</v>
      </c>
      <c r="L707" s="398">
        <f t="shared" si="226"/>
        <v>-366.64835164835131</v>
      </c>
      <c r="M707" s="399">
        <f t="shared" si="226"/>
        <v>66.153846153845734</v>
      </c>
      <c r="N707" s="399">
        <f t="shared" si="226"/>
        <v>-45</v>
      </c>
      <c r="O707" s="400">
        <f t="shared" si="226"/>
        <v>4.1666666666669698</v>
      </c>
      <c r="P707" s="395">
        <f t="shared" si="226"/>
        <v>-28.862745098039341</v>
      </c>
      <c r="Q707" s="396">
        <f t="shared" si="226"/>
        <v>93</v>
      </c>
      <c r="R707" s="396">
        <f t="shared" si="226"/>
        <v>625</v>
      </c>
      <c r="S707" s="397">
        <f t="shared" si="226"/>
        <v>-372.67857142857156</v>
      </c>
      <c r="T707" s="403">
        <f t="shared" si="226"/>
        <v>-19.841269841270332</v>
      </c>
      <c r="U707" s="387"/>
      <c r="V707" s="388"/>
      <c r="W707" s="388"/>
      <c r="X707" s="647"/>
    </row>
    <row r="708" spans="1:24" s="646" customFormat="1" x14ac:dyDescent="0.2">
      <c r="A708" s="426" t="s">
        <v>50</v>
      </c>
      <c r="B708" s="283">
        <v>64</v>
      </c>
      <c r="C708" s="284">
        <v>59</v>
      </c>
      <c r="D708" s="284">
        <v>13</v>
      </c>
      <c r="E708" s="451">
        <v>61</v>
      </c>
      <c r="F708" s="285">
        <v>60</v>
      </c>
      <c r="G708" s="422">
        <v>62</v>
      </c>
      <c r="H708" s="284">
        <v>59</v>
      </c>
      <c r="I708" s="284">
        <v>12</v>
      </c>
      <c r="J708" s="284">
        <v>59</v>
      </c>
      <c r="K708" s="284">
        <v>59</v>
      </c>
      <c r="L708" s="283">
        <v>65</v>
      </c>
      <c r="M708" s="284">
        <v>67</v>
      </c>
      <c r="N708" s="284">
        <v>14</v>
      </c>
      <c r="O708" s="285">
        <v>67</v>
      </c>
      <c r="P708" s="283">
        <v>70</v>
      </c>
      <c r="Q708" s="284">
        <v>71</v>
      </c>
      <c r="R708" s="284">
        <v>12</v>
      </c>
      <c r="S708" s="285">
        <v>72</v>
      </c>
      <c r="T708" s="366">
        <f>SUM(B708:S708)</f>
        <v>946</v>
      </c>
      <c r="U708" s="220" t="s">
        <v>55</v>
      </c>
      <c r="V708" s="287">
        <f>T695-T708</f>
        <v>2</v>
      </c>
      <c r="W708" s="288">
        <f>V708/T695</f>
        <v>2.1097046413502108E-3</v>
      </c>
      <c r="X708" s="647"/>
    </row>
    <row r="709" spans="1:24" s="646" customFormat="1" x14ac:dyDescent="0.2">
      <c r="A709" s="321" t="s">
        <v>27</v>
      </c>
      <c r="B709" s="235">
        <v>153</v>
      </c>
      <c r="C709" s="233">
        <v>152.5</v>
      </c>
      <c r="D709" s="233">
        <v>155.5</v>
      </c>
      <c r="E709" s="452">
        <v>151.5</v>
      </c>
      <c r="F709" s="236">
        <v>151.5</v>
      </c>
      <c r="G709" s="423">
        <v>154</v>
      </c>
      <c r="H709" s="233">
        <v>151.5</v>
      </c>
      <c r="I709" s="233">
        <v>154.5</v>
      </c>
      <c r="J709" s="233">
        <v>150.5</v>
      </c>
      <c r="K709" s="233">
        <v>150</v>
      </c>
      <c r="L709" s="235">
        <v>154</v>
      </c>
      <c r="M709" s="233">
        <v>153</v>
      </c>
      <c r="N709" s="233">
        <v>156.5</v>
      </c>
      <c r="O709" s="236">
        <v>150</v>
      </c>
      <c r="P709" s="235">
        <v>154</v>
      </c>
      <c r="Q709" s="233">
        <v>152.5</v>
      </c>
      <c r="R709" s="233">
        <v>156</v>
      </c>
      <c r="S709" s="236">
        <v>154</v>
      </c>
      <c r="T709" s="226"/>
      <c r="U709" s="220" t="s">
        <v>56</v>
      </c>
      <c r="V709" s="220">
        <v>152.22999999999999</v>
      </c>
      <c r="W709" s="220"/>
      <c r="X709" s="647"/>
    </row>
    <row r="710" spans="1:24" s="646" customFormat="1" ht="13.5" thickBot="1" x14ac:dyDescent="0.25">
      <c r="A710" s="324" t="s">
        <v>25</v>
      </c>
      <c r="B710" s="237">
        <f>B709-B696</f>
        <v>0</v>
      </c>
      <c r="C710" s="234">
        <f t="shared" ref="C710:S710" si="227">C709-C696</f>
        <v>1</v>
      </c>
      <c r="D710" s="234">
        <f t="shared" si="227"/>
        <v>0</v>
      </c>
      <c r="E710" s="234">
        <f t="shared" si="227"/>
        <v>1</v>
      </c>
      <c r="F710" s="238">
        <f t="shared" si="227"/>
        <v>0.5</v>
      </c>
      <c r="G710" s="424">
        <f t="shared" si="227"/>
        <v>0</v>
      </c>
      <c r="H710" s="234">
        <f t="shared" si="227"/>
        <v>0</v>
      </c>
      <c r="I710" s="234">
        <f t="shared" si="227"/>
        <v>0</v>
      </c>
      <c r="J710" s="234">
        <f t="shared" si="227"/>
        <v>0</v>
      </c>
      <c r="K710" s="234">
        <f t="shared" si="227"/>
        <v>0</v>
      </c>
      <c r="L710" s="237">
        <f t="shared" si="227"/>
        <v>1</v>
      </c>
      <c r="M710" s="234">
        <f t="shared" si="227"/>
        <v>0</v>
      </c>
      <c r="N710" s="234">
        <f t="shared" si="227"/>
        <v>0.5</v>
      </c>
      <c r="O710" s="238">
        <f t="shared" si="227"/>
        <v>0</v>
      </c>
      <c r="P710" s="237">
        <f t="shared" si="227"/>
        <v>1</v>
      </c>
      <c r="Q710" s="234">
        <f t="shared" si="227"/>
        <v>0</v>
      </c>
      <c r="R710" s="234">
        <f t="shared" si="227"/>
        <v>0</v>
      </c>
      <c r="S710" s="238">
        <f t="shared" si="227"/>
        <v>1.5</v>
      </c>
      <c r="T710" s="227"/>
      <c r="U710" s="220" t="s">
        <v>25</v>
      </c>
      <c r="V710" s="220">
        <f>V709-V696</f>
        <v>0.79999999999998295</v>
      </c>
      <c r="W710" s="220"/>
      <c r="X710" s="647"/>
    </row>
    <row r="711" spans="1:24" x14ac:dyDescent="0.2">
      <c r="X711" s="647"/>
    </row>
    <row r="712" spans="1:24" ht="13.5" thickBot="1" x14ac:dyDescent="0.25"/>
    <row r="713" spans="1:24" s="647" customFormat="1" ht="13.5" thickBot="1" x14ac:dyDescent="0.25">
      <c r="A713" s="297" t="s">
        <v>249</v>
      </c>
      <c r="B713" s="653" t="s">
        <v>52</v>
      </c>
      <c r="C713" s="654"/>
      <c r="D713" s="654"/>
      <c r="E713" s="654"/>
      <c r="F713" s="655"/>
      <c r="G713" s="653" t="s">
        <v>64</v>
      </c>
      <c r="H713" s="654"/>
      <c r="I713" s="654"/>
      <c r="J713" s="654"/>
      <c r="K713" s="655"/>
      <c r="L713" s="653" t="s">
        <v>62</v>
      </c>
      <c r="M713" s="654"/>
      <c r="N713" s="654"/>
      <c r="O713" s="655"/>
      <c r="P713" s="653" t="s">
        <v>63</v>
      </c>
      <c r="Q713" s="654"/>
      <c r="R713" s="654"/>
      <c r="S713" s="655"/>
      <c r="T713" s="365" t="s">
        <v>54</v>
      </c>
    </row>
    <row r="714" spans="1:24" s="647" customFormat="1" x14ac:dyDescent="0.2">
      <c r="A714" s="219" t="s">
        <v>53</v>
      </c>
      <c r="B714" s="542">
        <v>1</v>
      </c>
      <c r="C714" s="528">
        <v>2</v>
      </c>
      <c r="D714" s="528">
        <v>3</v>
      </c>
      <c r="E714" s="584">
        <v>4</v>
      </c>
      <c r="F714" s="585">
        <v>5</v>
      </c>
      <c r="G714" s="540">
        <v>1</v>
      </c>
      <c r="H714" s="528">
        <v>2</v>
      </c>
      <c r="I714" s="528">
        <v>3</v>
      </c>
      <c r="J714" s="528">
        <v>4</v>
      </c>
      <c r="K714" s="528">
        <v>5</v>
      </c>
      <c r="L714" s="542">
        <v>1</v>
      </c>
      <c r="M714" s="528">
        <v>2</v>
      </c>
      <c r="N714" s="528">
        <v>3</v>
      </c>
      <c r="O714" s="585">
        <v>4</v>
      </c>
      <c r="P714" s="542">
        <v>1</v>
      </c>
      <c r="Q714" s="528">
        <v>2</v>
      </c>
      <c r="R714" s="528">
        <v>3</v>
      </c>
      <c r="S714" s="585">
        <v>4</v>
      </c>
      <c r="T714" s="631"/>
    </row>
    <row r="715" spans="1:24" s="647" customFormat="1" x14ac:dyDescent="0.2">
      <c r="A715" s="304" t="s">
        <v>74</v>
      </c>
      <c r="B715" s="507">
        <v>4535</v>
      </c>
      <c r="C715" s="508">
        <v>4535</v>
      </c>
      <c r="D715" s="508">
        <v>4535</v>
      </c>
      <c r="E715" s="509">
        <v>4535</v>
      </c>
      <c r="F715" s="510">
        <v>4535</v>
      </c>
      <c r="G715" s="511">
        <v>4535</v>
      </c>
      <c r="H715" s="508">
        <v>4535</v>
      </c>
      <c r="I715" s="508">
        <v>4535</v>
      </c>
      <c r="J715" s="508">
        <v>4535</v>
      </c>
      <c r="K715" s="508">
        <v>4535</v>
      </c>
      <c r="L715" s="507">
        <v>4535</v>
      </c>
      <c r="M715" s="508">
        <v>4535</v>
      </c>
      <c r="N715" s="508">
        <v>4535</v>
      </c>
      <c r="O715" s="510">
        <v>4535</v>
      </c>
      <c r="P715" s="507">
        <v>4535</v>
      </c>
      <c r="Q715" s="508">
        <v>4535</v>
      </c>
      <c r="R715" s="508">
        <v>4535</v>
      </c>
      <c r="S715" s="510">
        <v>4535</v>
      </c>
      <c r="T715" s="512">
        <v>4535</v>
      </c>
    </row>
    <row r="716" spans="1:24" s="647" customFormat="1" x14ac:dyDescent="0.2">
      <c r="A716" s="307" t="s">
        <v>6</v>
      </c>
      <c r="B716" s="471">
        <v>4776</v>
      </c>
      <c r="C716" s="472">
        <v>4774.17</v>
      </c>
      <c r="D716" s="472">
        <v>4567.5</v>
      </c>
      <c r="E716" s="473">
        <v>4844</v>
      </c>
      <c r="F716" s="474">
        <v>5085</v>
      </c>
      <c r="G716" s="475">
        <v>4662.1400000000003</v>
      </c>
      <c r="H716" s="472">
        <v>4835.33</v>
      </c>
      <c r="I716" s="472">
        <v>4740</v>
      </c>
      <c r="J716" s="472">
        <v>4906.92</v>
      </c>
      <c r="K716" s="472">
        <v>5113.13</v>
      </c>
      <c r="L716" s="471">
        <v>4866</v>
      </c>
      <c r="M716" s="472">
        <v>5023.8500000000004</v>
      </c>
      <c r="N716" s="472">
        <v>4420</v>
      </c>
      <c r="O716" s="474">
        <v>4919.3333329999996</v>
      </c>
      <c r="P716" s="471">
        <v>4873.53</v>
      </c>
      <c r="Q716" s="472">
        <v>4662.8571430000002</v>
      </c>
      <c r="R716" s="472">
        <v>4512.5</v>
      </c>
      <c r="S716" s="474">
        <v>4986.43</v>
      </c>
      <c r="T716" s="476">
        <v>4860.6400000000003</v>
      </c>
    </row>
    <row r="717" spans="1:24" s="647" customFormat="1" x14ac:dyDescent="0.2">
      <c r="A717" s="219" t="s">
        <v>7</v>
      </c>
      <c r="B717" s="477">
        <v>100</v>
      </c>
      <c r="C717" s="478">
        <v>91.67</v>
      </c>
      <c r="D717" s="478">
        <v>100</v>
      </c>
      <c r="E717" s="479">
        <v>100</v>
      </c>
      <c r="F717" s="480">
        <v>100</v>
      </c>
      <c r="G717" s="481">
        <v>100</v>
      </c>
      <c r="H717" s="478">
        <v>100</v>
      </c>
      <c r="I717" s="478">
        <v>100</v>
      </c>
      <c r="J717" s="478">
        <v>100</v>
      </c>
      <c r="K717" s="478">
        <v>87.5</v>
      </c>
      <c r="L717" s="477">
        <v>86.67</v>
      </c>
      <c r="M717" s="478">
        <v>100</v>
      </c>
      <c r="N717" s="478">
        <v>100</v>
      </c>
      <c r="O717" s="480">
        <v>93.33</v>
      </c>
      <c r="P717" s="477">
        <v>94.12</v>
      </c>
      <c r="Q717" s="478">
        <v>100</v>
      </c>
      <c r="R717" s="478">
        <v>100</v>
      </c>
      <c r="S717" s="480">
        <v>92.86</v>
      </c>
      <c r="T717" s="482">
        <v>90.91</v>
      </c>
    </row>
    <row r="718" spans="1:24" s="647" customFormat="1" x14ac:dyDescent="0.2">
      <c r="A718" s="219" t="s">
        <v>8</v>
      </c>
      <c r="B718" s="489">
        <v>5.11E-2</v>
      </c>
      <c r="C718" s="490">
        <v>4.8800000000000003E-2</v>
      </c>
      <c r="D718" s="490">
        <v>3.9800000000000002E-2</v>
      </c>
      <c r="E718" s="491">
        <v>4.87E-2</v>
      </c>
      <c r="F718" s="492">
        <v>4.41E-2</v>
      </c>
      <c r="G718" s="493">
        <v>4.8000000000000001E-2</v>
      </c>
      <c r="H718" s="490">
        <v>0.05</v>
      </c>
      <c r="I718" s="490">
        <v>1.6500000000000001E-2</v>
      </c>
      <c r="J718" s="490">
        <v>3.7900000000000003E-2</v>
      </c>
      <c r="K718" s="490">
        <v>5.8299999999999998E-2</v>
      </c>
      <c r="L718" s="489">
        <v>6.1800000000000001E-2</v>
      </c>
      <c r="M718" s="490">
        <v>4.9399999999999999E-2</v>
      </c>
      <c r="N718" s="490">
        <v>3.2199999999999999E-2</v>
      </c>
      <c r="O718" s="492">
        <v>0.05</v>
      </c>
      <c r="P718" s="489">
        <v>6.13E-2</v>
      </c>
      <c r="Q718" s="490">
        <v>4.82E-2</v>
      </c>
      <c r="R718" s="490">
        <v>2.3400000000000001E-2</v>
      </c>
      <c r="S718" s="492">
        <v>5.1400000000000001E-2</v>
      </c>
      <c r="T718" s="494">
        <v>0.06</v>
      </c>
    </row>
    <row r="719" spans="1:24" s="647" customFormat="1" x14ac:dyDescent="0.2">
      <c r="A719" s="307" t="s">
        <v>1</v>
      </c>
      <c r="B719" s="483">
        <f>B716/B715*100-100</f>
        <v>5.3142227122381342</v>
      </c>
      <c r="C719" s="484">
        <f t="shared" ref="C719:F719" si="228">C716/C715*100-100</f>
        <v>5.2738699007717713</v>
      </c>
      <c r="D719" s="484">
        <f t="shared" si="228"/>
        <v>0.71664829106946115</v>
      </c>
      <c r="E719" s="484">
        <f t="shared" si="228"/>
        <v>6.8136714443219404</v>
      </c>
      <c r="F719" s="485">
        <f t="shared" si="228"/>
        <v>12.127894156560075</v>
      </c>
      <c r="G719" s="486">
        <f>G716/G715*100-100</f>
        <v>2.8035281146637345</v>
      </c>
      <c r="H719" s="484">
        <f t="shared" ref="H719:L719" si="229">H716/H715*100-100</f>
        <v>6.6224917309812668</v>
      </c>
      <c r="I719" s="484">
        <f t="shared" si="229"/>
        <v>4.5203969128996704</v>
      </c>
      <c r="J719" s="484">
        <f t="shared" si="229"/>
        <v>8.201102535832419</v>
      </c>
      <c r="K719" s="484">
        <f t="shared" si="229"/>
        <v>12.748180815876523</v>
      </c>
      <c r="L719" s="483">
        <f t="shared" si="229"/>
        <v>7.2987872105843508</v>
      </c>
      <c r="M719" s="484">
        <f>M716/M715*100-100</f>
        <v>10.779492833517097</v>
      </c>
      <c r="N719" s="484">
        <f t="shared" ref="N719:T719" si="230">N716/N715*100-100</f>
        <v>-2.5358324145534681</v>
      </c>
      <c r="O719" s="485">
        <f t="shared" si="230"/>
        <v>8.4748254244762791</v>
      </c>
      <c r="P719" s="483">
        <f t="shared" si="230"/>
        <v>7.4648291069459702</v>
      </c>
      <c r="Q719" s="484">
        <f t="shared" si="230"/>
        <v>2.8193416317530335</v>
      </c>
      <c r="R719" s="484">
        <f t="shared" si="230"/>
        <v>-0.49614112458654347</v>
      </c>
      <c r="S719" s="485">
        <f t="shared" si="230"/>
        <v>9.9543550165380452</v>
      </c>
      <c r="T719" s="275">
        <f t="shared" si="230"/>
        <v>7.1805953693495184</v>
      </c>
      <c r="U719" s="370"/>
    </row>
    <row r="720" spans="1:24" s="647" customFormat="1" ht="13.5" thickBot="1" x14ac:dyDescent="0.25">
      <c r="A720" s="425" t="s">
        <v>26</v>
      </c>
      <c r="B720" s="395">
        <f>B716-B703</f>
        <v>-57.846153846154266</v>
      </c>
      <c r="C720" s="396">
        <f t="shared" ref="C720:T720" si="231">C716-C703</f>
        <v>-56.599230769230417</v>
      </c>
      <c r="D720" s="396">
        <f t="shared" si="231"/>
        <v>-39.16666666666697</v>
      </c>
      <c r="E720" s="396">
        <f t="shared" si="231"/>
        <v>55.66666666666697</v>
      </c>
      <c r="F720" s="397">
        <f t="shared" si="231"/>
        <v>95.909090909090992</v>
      </c>
      <c r="G720" s="401">
        <f t="shared" si="231"/>
        <v>-64.526666666666642</v>
      </c>
      <c r="H720" s="396">
        <f t="shared" si="231"/>
        <v>-97.336666666667043</v>
      </c>
      <c r="I720" s="396">
        <f t="shared" si="231"/>
        <v>-46.66666666666697</v>
      </c>
      <c r="J720" s="396">
        <f t="shared" si="231"/>
        <v>-19.508571428571486</v>
      </c>
      <c r="K720" s="396">
        <f t="shared" si="231"/>
        <v>-138.40846153846178</v>
      </c>
      <c r="L720" s="398">
        <f t="shared" si="231"/>
        <v>269.07692307692287</v>
      </c>
      <c r="M720" s="399">
        <f t="shared" si="231"/>
        <v>46.157692307692741</v>
      </c>
      <c r="N720" s="399">
        <f t="shared" si="231"/>
        <v>-110</v>
      </c>
      <c r="O720" s="400">
        <f t="shared" si="231"/>
        <v>-0.66666700000041601</v>
      </c>
      <c r="P720" s="395">
        <f t="shared" si="231"/>
        <v>147.05941176470606</v>
      </c>
      <c r="Q720" s="396">
        <f t="shared" si="231"/>
        <v>-312.14285699999982</v>
      </c>
      <c r="R720" s="396">
        <f t="shared" si="231"/>
        <v>-342.5</v>
      </c>
      <c r="S720" s="397">
        <f t="shared" si="231"/>
        <v>32.680000000000291</v>
      </c>
      <c r="T720" s="403">
        <f t="shared" si="231"/>
        <v>-14.121904761904261</v>
      </c>
      <c r="U720" s="387"/>
      <c r="V720" s="388"/>
      <c r="W720" s="388"/>
    </row>
    <row r="721" spans="1:23" s="647" customFormat="1" x14ac:dyDescent="0.2">
      <c r="A721" s="426" t="s">
        <v>50</v>
      </c>
      <c r="B721" s="283">
        <v>64</v>
      </c>
      <c r="C721" s="284">
        <v>59</v>
      </c>
      <c r="D721" s="284">
        <v>13</v>
      </c>
      <c r="E721" s="451">
        <v>61</v>
      </c>
      <c r="F721" s="285">
        <v>60</v>
      </c>
      <c r="G721" s="422">
        <v>62</v>
      </c>
      <c r="H721" s="284">
        <v>59</v>
      </c>
      <c r="I721" s="284">
        <v>12</v>
      </c>
      <c r="J721" s="284">
        <v>59</v>
      </c>
      <c r="K721" s="284">
        <v>59</v>
      </c>
      <c r="L721" s="283">
        <v>65</v>
      </c>
      <c r="M721" s="284">
        <v>67</v>
      </c>
      <c r="N721" s="284">
        <v>14</v>
      </c>
      <c r="O721" s="285">
        <v>67</v>
      </c>
      <c r="P721" s="283">
        <v>70</v>
      </c>
      <c r="Q721" s="284">
        <v>71</v>
      </c>
      <c r="R721" s="284">
        <v>12</v>
      </c>
      <c r="S721" s="285">
        <v>72</v>
      </c>
      <c r="T721" s="366">
        <f>SUM(B721:S721)</f>
        <v>946</v>
      </c>
      <c r="U721" s="220" t="s">
        <v>55</v>
      </c>
      <c r="V721" s="287">
        <f>T708-T721</f>
        <v>0</v>
      </c>
      <c r="W721" s="288">
        <f>V721/T708</f>
        <v>0</v>
      </c>
    </row>
    <row r="722" spans="1:23" s="647" customFormat="1" x14ac:dyDescent="0.2">
      <c r="A722" s="321" t="s">
        <v>27</v>
      </c>
      <c r="B722" s="235">
        <v>154</v>
      </c>
      <c r="C722" s="233">
        <v>153.5</v>
      </c>
      <c r="D722" s="233">
        <v>156.5</v>
      </c>
      <c r="E722" s="452">
        <v>152</v>
      </c>
      <c r="F722" s="236">
        <v>152</v>
      </c>
      <c r="G722" s="423">
        <v>155</v>
      </c>
      <c r="H722" s="233">
        <v>152.5</v>
      </c>
      <c r="I722" s="233">
        <v>155.5</v>
      </c>
      <c r="J722" s="233">
        <v>151.5</v>
      </c>
      <c r="K722" s="233">
        <v>151</v>
      </c>
      <c r="L722" s="235">
        <v>154.5</v>
      </c>
      <c r="M722" s="233">
        <v>154</v>
      </c>
      <c r="N722" s="233">
        <v>157.5</v>
      </c>
      <c r="O722" s="236">
        <v>151</v>
      </c>
      <c r="P722" s="235">
        <v>154.5</v>
      </c>
      <c r="Q722" s="233">
        <v>154</v>
      </c>
      <c r="R722" s="233">
        <v>157</v>
      </c>
      <c r="S722" s="236">
        <v>154.5</v>
      </c>
      <c r="T722" s="226"/>
      <c r="U722" s="220" t="s">
        <v>56</v>
      </c>
      <c r="V722" s="220">
        <v>152.41999999999999</v>
      </c>
      <c r="W722" s="220"/>
    </row>
    <row r="723" spans="1:23" s="647" customFormat="1" ht="13.5" thickBot="1" x14ac:dyDescent="0.25">
      <c r="A723" s="324" t="s">
        <v>25</v>
      </c>
      <c r="B723" s="237">
        <f>B722-B709</f>
        <v>1</v>
      </c>
      <c r="C723" s="234">
        <f t="shared" ref="C723:S723" si="232">C722-C709</f>
        <v>1</v>
      </c>
      <c r="D723" s="234">
        <f t="shared" si="232"/>
        <v>1</v>
      </c>
      <c r="E723" s="234">
        <f t="shared" si="232"/>
        <v>0.5</v>
      </c>
      <c r="F723" s="238">
        <f t="shared" si="232"/>
        <v>0.5</v>
      </c>
      <c r="G723" s="424">
        <f t="shared" si="232"/>
        <v>1</v>
      </c>
      <c r="H723" s="234">
        <f t="shared" si="232"/>
        <v>1</v>
      </c>
      <c r="I723" s="234">
        <f t="shared" si="232"/>
        <v>1</v>
      </c>
      <c r="J723" s="234">
        <f t="shared" si="232"/>
        <v>1</v>
      </c>
      <c r="K723" s="234">
        <f t="shared" si="232"/>
        <v>1</v>
      </c>
      <c r="L723" s="237">
        <f t="shared" si="232"/>
        <v>0.5</v>
      </c>
      <c r="M723" s="234">
        <f t="shared" si="232"/>
        <v>1</v>
      </c>
      <c r="N723" s="234">
        <f t="shared" si="232"/>
        <v>1</v>
      </c>
      <c r="O723" s="238">
        <f t="shared" si="232"/>
        <v>1</v>
      </c>
      <c r="P723" s="237">
        <f t="shared" si="232"/>
        <v>0.5</v>
      </c>
      <c r="Q723" s="234">
        <f t="shared" si="232"/>
        <v>1.5</v>
      </c>
      <c r="R723" s="234">
        <f t="shared" si="232"/>
        <v>1</v>
      </c>
      <c r="S723" s="238">
        <f t="shared" si="232"/>
        <v>0.5</v>
      </c>
      <c r="T723" s="227"/>
      <c r="U723" s="220" t="s">
        <v>25</v>
      </c>
      <c r="V723" s="220">
        <f>V722-V709</f>
        <v>0.18999999999999773</v>
      </c>
      <c r="W723" s="220"/>
    </row>
  </sheetData>
  <mergeCells count="151">
    <mergeCell ref="B713:F713"/>
    <mergeCell ref="G713:K713"/>
    <mergeCell ref="L713:O713"/>
    <mergeCell ref="P713:S713"/>
    <mergeCell ref="B700:F700"/>
    <mergeCell ref="G700:K700"/>
    <mergeCell ref="L700:O700"/>
    <mergeCell ref="P700:S700"/>
    <mergeCell ref="P310:S310"/>
    <mergeCell ref="L310:O310"/>
    <mergeCell ref="B310:F310"/>
    <mergeCell ref="L336:O336"/>
    <mergeCell ref="P336:S336"/>
    <mergeCell ref="B687:F687"/>
    <mergeCell ref="G687:K687"/>
    <mergeCell ref="L687:O687"/>
    <mergeCell ref="P687:S687"/>
    <mergeCell ref="B674:F674"/>
    <mergeCell ref="G674:K674"/>
    <mergeCell ref="L674:O674"/>
    <mergeCell ref="P674:S674"/>
    <mergeCell ref="B466:F466"/>
    <mergeCell ref="G466:K466"/>
    <mergeCell ref="L466:O466"/>
    <mergeCell ref="B661:F661"/>
    <mergeCell ref="G661:K661"/>
    <mergeCell ref="L661:O661"/>
    <mergeCell ref="P661:S661"/>
    <mergeCell ref="B323:F323"/>
    <mergeCell ref="G323:K323"/>
    <mergeCell ref="L323:O323"/>
    <mergeCell ref="P362:S362"/>
    <mergeCell ref="B336:F336"/>
    <mergeCell ref="G336:K336"/>
    <mergeCell ref="B349:F349"/>
    <mergeCell ref="G349:K349"/>
    <mergeCell ref="L349:O349"/>
    <mergeCell ref="P349:S349"/>
    <mergeCell ref="B362:F362"/>
    <mergeCell ref="G362:K362"/>
    <mergeCell ref="L362:O362"/>
    <mergeCell ref="P323:S323"/>
    <mergeCell ref="P388:S388"/>
    <mergeCell ref="B375:F375"/>
    <mergeCell ref="P375:S375"/>
    <mergeCell ref="L557:O557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B191:F191"/>
    <mergeCell ref="B230:F230"/>
    <mergeCell ref="B204:F204"/>
    <mergeCell ref="B296:F296"/>
    <mergeCell ref="B269:F269"/>
    <mergeCell ref="B256:F256"/>
    <mergeCell ref="B414:F414"/>
    <mergeCell ref="G414:K414"/>
    <mergeCell ref="B243:F243"/>
    <mergeCell ref="B217:F217"/>
    <mergeCell ref="G310:K310"/>
    <mergeCell ref="B282:F282"/>
    <mergeCell ref="B492:F492"/>
    <mergeCell ref="G492:K492"/>
    <mergeCell ref="L492:O492"/>
    <mergeCell ref="B388:F388"/>
    <mergeCell ref="G388:K388"/>
    <mergeCell ref="L388:O388"/>
    <mergeCell ref="G375:K375"/>
    <mergeCell ref="L375:O375"/>
    <mergeCell ref="L414:O414"/>
    <mergeCell ref="G401:K401"/>
    <mergeCell ref="L401:O401"/>
    <mergeCell ref="P492:S492"/>
    <mergeCell ref="P440:S440"/>
    <mergeCell ref="B427:F427"/>
    <mergeCell ref="G427:K427"/>
    <mergeCell ref="L427:O427"/>
    <mergeCell ref="B401:F401"/>
    <mergeCell ref="B440:F440"/>
    <mergeCell ref="G440:K440"/>
    <mergeCell ref="L440:O440"/>
    <mergeCell ref="P427:S427"/>
    <mergeCell ref="P479:S479"/>
    <mergeCell ref="B479:F479"/>
    <mergeCell ref="G479:K479"/>
    <mergeCell ref="L479:O479"/>
    <mergeCell ref="B453:F453"/>
    <mergeCell ref="P453:S453"/>
    <mergeCell ref="G453:K453"/>
    <mergeCell ref="L453:O453"/>
    <mergeCell ref="P414:S414"/>
    <mergeCell ref="P466:S466"/>
    <mergeCell ref="P401:S401"/>
    <mergeCell ref="B505:F505"/>
    <mergeCell ref="G505:K505"/>
    <mergeCell ref="L505:O505"/>
    <mergeCell ref="P505:S505"/>
    <mergeCell ref="P531:S531"/>
    <mergeCell ref="P518:S518"/>
    <mergeCell ref="B570:F570"/>
    <mergeCell ref="G570:K570"/>
    <mergeCell ref="L570:O570"/>
    <mergeCell ref="P570:S570"/>
    <mergeCell ref="B557:F557"/>
    <mergeCell ref="G557:K557"/>
    <mergeCell ref="B518:F518"/>
    <mergeCell ref="G518:K518"/>
    <mergeCell ref="L518:O518"/>
    <mergeCell ref="B531:F531"/>
    <mergeCell ref="G531:K531"/>
    <mergeCell ref="L531:O531"/>
    <mergeCell ref="P557:S557"/>
    <mergeCell ref="B544:F544"/>
    <mergeCell ref="G544:K544"/>
    <mergeCell ref="L544:O544"/>
    <mergeCell ref="P544:S544"/>
    <mergeCell ref="B648:F648"/>
    <mergeCell ref="G648:K648"/>
    <mergeCell ref="L648:O648"/>
    <mergeCell ref="P648:S648"/>
    <mergeCell ref="B609:F609"/>
    <mergeCell ref="G609:K609"/>
    <mergeCell ref="L609:O609"/>
    <mergeCell ref="P609:S609"/>
    <mergeCell ref="L583:O583"/>
    <mergeCell ref="P583:S583"/>
    <mergeCell ref="B635:F635"/>
    <mergeCell ref="G635:K635"/>
    <mergeCell ref="L635:O635"/>
    <mergeCell ref="P635:S635"/>
    <mergeCell ref="B622:F622"/>
    <mergeCell ref="G622:K622"/>
    <mergeCell ref="L622:O622"/>
    <mergeCell ref="P622:S622"/>
    <mergeCell ref="G583:K583"/>
    <mergeCell ref="B596:F596"/>
    <mergeCell ref="G596:K596"/>
    <mergeCell ref="L596:O596"/>
    <mergeCell ref="P596:S596"/>
    <mergeCell ref="B583:F58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645"/>
  <sheetViews>
    <sheetView showGridLines="0" topLeftCell="A616" zoomScale="73" zoomScaleNormal="73" workbookViewId="0">
      <selection activeCell="K644" sqref="K644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53" t="s">
        <v>49</v>
      </c>
      <c r="C9" s="654"/>
      <c r="D9" s="654"/>
      <c r="E9" s="654"/>
      <c r="F9" s="654"/>
      <c r="G9" s="655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53" t="s">
        <v>49</v>
      </c>
      <c r="C23" s="654"/>
      <c r="D23" s="654"/>
      <c r="E23" s="654"/>
      <c r="F23" s="654"/>
      <c r="G23" s="655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53" t="s">
        <v>49</v>
      </c>
      <c r="C39" s="654"/>
      <c r="D39" s="654"/>
      <c r="E39" s="654"/>
      <c r="F39" s="654"/>
      <c r="G39" s="654"/>
      <c r="H39" s="655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53" t="s">
        <v>49</v>
      </c>
      <c r="C53" s="654"/>
      <c r="D53" s="654"/>
      <c r="E53" s="654"/>
      <c r="F53" s="654"/>
      <c r="G53" s="654"/>
      <c r="H53" s="655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53" t="s">
        <v>49</v>
      </c>
      <c r="C67" s="654"/>
      <c r="D67" s="654"/>
      <c r="E67" s="654"/>
      <c r="F67" s="654"/>
      <c r="G67" s="654"/>
      <c r="H67" s="655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53" t="s">
        <v>49</v>
      </c>
      <c r="C81" s="654"/>
      <c r="D81" s="654"/>
      <c r="E81" s="654"/>
      <c r="F81" s="654"/>
      <c r="G81" s="654"/>
      <c r="H81" s="655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53" t="s">
        <v>49</v>
      </c>
      <c r="C95" s="654"/>
      <c r="D95" s="654"/>
      <c r="E95" s="654"/>
      <c r="F95" s="654"/>
      <c r="G95" s="654"/>
      <c r="H95" s="655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53" t="s">
        <v>49</v>
      </c>
      <c r="C109" s="654"/>
      <c r="D109" s="654"/>
      <c r="E109" s="654"/>
      <c r="F109" s="654"/>
      <c r="G109" s="654"/>
      <c r="H109" s="655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53" t="s">
        <v>49</v>
      </c>
      <c r="C123" s="654"/>
      <c r="D123" s="654"/>
      <c r="E123" s="654"/>
      <c r="F123" s="654"/>
      <c r="G123" s="654"/>
      <c r="H123" s="655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53" t="s">
        <v>49</v>
      </c>
      <c r="C137" s="654"/>
      <c r="D137" s="654"/>
      <c r="E137" s="654"/>
      <c r="F137" s="654"/>
      <c r="G137" s="654"/>
      <c r="H137" s="655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53" t="s">
        <v>49</v>
      </c>
      <c r="C151" s="654"/>
      <c r="D151" s="654"/>
      <c r="E151" s="654"/>
      <c r="F151" s="654"/>
      <c r="G151" s="654"/>
      <c r="H151" s="655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53" t="s">
        <v>49</v>
      </c>
      <c r="C166" s="654"/>
      <c r="D166" s="654"/>
      <c r="E166" s="654"/>
      <c r="F166" s="654"/>
      <c r="G166" s="654"/>
      <c r="H166" s="655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53" t="s">
        <v>49</v>
      </c>
      <c r="C180" s="654"/>
      <c r="D180" s="654"/>
      <c r="E180" s="654"/>
      <c r="F180" s="654"/>
      <c r="G180" s="654"/>
      <c r="H180" s="655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53" t="s">
        <v>49</v>
      </c>
      <c r="C194" s="654"/>
      <c r="D194" s="654"/>
      <c r="E194" s="654"/>
      <c r="F194" s="654"/>
      <c r="G194" s="654"/>
      <c r="H194" s="655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53" t="s">
        <v>49</v>
      </c>
      <c r="C209" s="654"/>
      <c r="D209" s="654"/>
      <c r="E209" s="654"/>
      <c r="F209" s="654"/>
      <c r="G209" s="654"/>
      <c r="H209" s="655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53" t="s">
        <v>49</v>
      </c>
      <c r="C223" s="654"/>
      <c r="D223" s="654"/>
      <c r="E223" s="654"/>
      <c r="F223" s="654"/>
      <c r="G223" s="654"/>
      <c r="H223" s="655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53" t="s">
        <v>49</v>
      </c>
      <c r="C237" s="654"/>
      <c r="D237" s="654"/>
      <c r="E237" s="654"/>
      <c r="F237" s="654"/>
      <c r="G237" s="654"/>
      <c r="H237" s="655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53" t="s">
        <v>49</v>
      </c>
      <c r="C251" s="654"/>
      <c r="D251" s="654"/>
      <c r="E251" s="654"/>
      <c r="F251" s="654"/>
      <c r="G251" s="654"/>
      <c r="H251" s="655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53" t="s">
        <v>49</v>
      </c>
      <c r="C265" s="654"/>
      <c r="D265" s="654"/>
      <c r="E265" s="654"/>
      <c r="F265" s="654"/>
      <c r="G265" s="654"/>
      <c r="H265" s="655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53" t="s">
        <v>49</v>
      </c>
      <c r="C279" s="654"/>
      <c r="D279" s="654"/>
      <c r="E279" s="654"/>
      <c r="F279" s="654"/>
      <c r="G279" s="654"/>
      <c r="H279" s="654"/>
      <c r="I279" s="655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53" t="s">
        <v>49</v>
      </c>
      <c r="C293" s="654"/>
      <c r="D293" s="654"/>
      <c r="E293" s="654"/>
      <c r="F293" s="654"/>
      <c r="G293" s="654"/>
      <c r="H293" s="654"/>
      <c r="I293" s="655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53" t="s">
        <v>49</v>
      </c>
      <c r="C307" s="654"/>
      <c r="D307" s="654"/>
      <c r="E307" s="654"/>
      <c r="F307" s="654"/>
      <c r="G307" s="654"/>
      <c r="H307" s="654"/>
      <c r="I307" s="655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53" t="s">
        <v>49</v>
      </c>
      <c r="C321" s="654"/>
      <c r="D321" s="654"/>
      <c r="E321" s="654"/>
      <c r="F321" s="654"/>
      <c r="G321" s="654"/>
      <c r="H321" s="654"/>
      <c r="I321" s="655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53" t="s">
        <v>49</v>
      </c>
      <c r="C336" s="654"/>
      <c r="D336" s="654"/>
      <c r="E336" s="654"/>
      <c r="F336" s="654"/>
      <c r="G336" s="654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53" t="s">
        <v>49</v>
      </c>
      <c r="C349" s="654"/>
      <c r="D349" s="654"/>
      <c r="E349" s="654"/>
      <c r="F349" s="654"/>
      <c r="G349" s="654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53" t="s">
        <v>49</v>
      </c>
      <c r="C362" s="654"/>
      <c r="D362" s="654"/>
      <c r="E362" s="654"/>
      <c r="F362" s="654"/>
      <c r="G362" s="654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53" t="s">
        <v>49</v>
      </c>
      <c r="C375" s="654"/>
      <c r="D375" s="654"/>
      <c r="E375" s="654"/>
      <c r="F375" s="654"/>
      <c r="G375" s="654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53" t="s">
        <v>49</v>
      </c>
      <c r="C388" s="654"/>
      <c r="D388" s="654"/>
      <c r="E388" s="654"/>
      <c r="F388" s="654"/>
      <c r="G388" s="654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53" t="s">
        <v>49</v>
      </c>
      <c r="C401" s="654"/>
      <c r="D401" s="654"/>
      <c r="E401" s="654"/>
      <c r="F401" s="654"/>
      <c r="G401" s="654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53" t="s">
        <v>49</v>
      </c>
      <c r="C414" s="654"/>
      <c r="D414" s="654"/>
      <c r="E414" s="654"/>
      <c r="F414" s="654"/>
      <c r="G414" s="654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53" t="s">
        <v>49</v>
      </c>
      <c r="C427" s="654"/>
      <c r="D427" s="654"/>
      <c r="E427" s="654"/>
      <c r="F427" s="654"/>
      <c r="G427" s="654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53" t="s">
        <v>49</v>
      </c>
      <c r="C440" s="654"/>
      <c r="D440" s="654"/>
      <c r="E440" s="654"/>
      <c r="F440" s="654"/>
      <c r="G440" s="654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53" t="s">
        <v>49</v>
      </c>
      <c r="C453" s="654"/>
      <c r="D453" s="654"/>
      <c r="E453" s="654"/>
      <c r="F453" s="654"/>
      <c r="G453" s="654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53" t="s">
        <v>49</v>
      </c>
      <c r="C466" s="654"/>
      <c r="D466" s="654"/>
      <c r="E466" s="654"/>
      <c r="F466" s="654"/>
      <c r="G466" s="654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53" t="s">
        <v>49</v>
      </c>
      <c r="C479" s="654"/>
      <c r="D479" s="654"/>
      <c r="E479" s="654"/>
      <c r="F479" s="654"/>
      <c r="G479" s="654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53" t="s">
        <v>49</v>
      </c>
      <c r="C492" s="654"/>
      <c r="D492" s="654"/>
      <c r="E492" s="654"/>
      <c r="F492" s="654"/>
      <c r="G492" s="654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  <row r="504" spans="1:11" ht="13.5" thickBot="1" x14ac:dyDescent="0.25"/>
    <row r="505" spans="1:11" ht="13.5" thickBot="1" x14ac:dyDescent="0.25">
      <c r="A505" s="297" t="s">
        <v>216</v>
      </c>
      <c r="B505" s="653" t="s">
        <v>49</v>
      </c>
      <c r="C505" s="654"/>
      <c r="D505" s="654"/>
      <c r="E505" s="654"/>
      <c r="F505" s="654"/>
      <c r="G505" s="654"/>
      <c r="H505" s="325" t="s">
        <v>0</v>
      </c>
      <c r="I505" s="220"/>
      <c r="J505" s="614"/>
      <c r="K505" s="614"/>
    </row>
    <row r="506" spans="1:1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300">
        <v>6</v>
      </c>
      <c r="H506" s="301"/>
      <c r="I506" s="302"/>
      <c r="J506" s="614"/>
      <c r="K506" s="614"/>
    </row>
    <row r="507" spans="1:11" x14ac:dyDescent="0.2">
      <c r="A507" s="304" t="s">
        <v>3</v>
      </c>
      <c r="B507" s="467">
        <v>4005</v>
      </c>
      <c r="C507" s="468">
        <v>4005</v>
      </c>
      <c r="D507" s="468">
        <v>4005</v>
      </c>
      <c r="E507" s="468">
        <v>4005</v>
      </c>
      <c r="F507" s="468">
        <v>4005</v>
      </c>
      <c r="G507" s="468">
        <v>4005</v>
      </c>
      <c r="H507" s="470">
        <v>4005</v>
      </c>
      <c r="I507" s="306"/>
      <c r="J507" s="303"/>
      <c r="K507" s="614"/>
    </row>
    <row r="508" spans="1:11" x14ac:dyDescent="0.2">
      <c r="A508" s="307" t="s">
        <v>6</v>
      </c>
      <c r="B508" s="256">
        <v>4519.5</v>
      </c>
      <c r="C508" s="257">
        <v>4571.18</v>
      </c>
      <c r="D508" s="257">
        <v>4698.18</v>
      </c>
      <c r="E508" s="257">
        <v>4475.95</v>
      </c>
      <c r="F508" s="308">
        <v>4505</v>
      </c>
      <c r="G508" s="308">
        <v>4564.87</v>
      </c>
      <c r="H508" s="309">
        <v>4536.55</v>
      </c>
      <c r="I508" s="310"/>
      <c r="J508" s="303"/>
      <c r="K508" s="614"/>
    </row>
    <row r="509" spans="1:11" x14ac:dyDescent="0.2">
      <c r="A509" s="219" t="s">
        <v>7</v>
      </c>
      <c r="B509" s="261">
        <v>87.5</v>
      </c>
      <c r="C509" s="262">
        <v>91.18</v>
      </c>
      <c r="D509" s="262">
        <v>81.8</v>
      </c>
      <c r="E509" s="262">
        <v>86.5</v>
      </c>
      <c r="F509" s="311">
        <v>88.89</v>
      </c>
      <c r="G509" s="311">
        <v>84.62</v>
      </c>
      <c r="H509" s="312">
        <v>87.31</v>
      </c>
      <c r="I509" s="383"/>
      <c r="J509" s="303"/>
      <c r="K509" s="614"/>
    </row>
    <row r="510" spans="1:11" x14ac:dyDescent="0.2">
      <c r="A510" s="219" t="s">
        <v>8</v>
      </c>
      <c r="B510" s="266">
        <v>6.2799999999999995E-2</v>
      </c>
      <c r="C510" s="267">
        <v>6.5500000000000003E-2</v>
      </c>
      <c r="D510" s="267">
        <v>6.4500000000000002E-2</v>
      </c>
      <c r="E510" s="267">
        <v>6.4000000000000001E-2</v>
      </c>
      <c r="F510" s="314">
        <v>6.6000000000000003E-2</v>
      </c>
      <c r="G510" s="314">
        <v>7.2999999999999995E-2</v>
      </c>
      <c r="H510" s="315">
        <v>6.7299999999999999E-2</v>
      </c>
      <c r="I510" s="316"/>
      <c r="J510" s="317"/>
      <c r="K510" s="614"/>
    </row>
    <row r="511" spans="1:11" x14ac:dyDescent="0.2">
      <c r="A511" s="307" t="s">
        <v>1</v>
      </c>
      <c r="B511" s="271">
        <f t="shared" ref="B511:H511" si="120">B508/B507*100-100</f>
        <v>12.846441947565552</v>
      </c>
      <c r="C511" s="272">
        <f t="shared" si="120"/>
        <v>14.136828963795267</v>
      </c>
      <c r="D511" s="272">
        <f t="shared" si="120"/>
        <v>17.307865168539323</v>
      </c>
      <c r="E511" s="272">
        <f t="shared" si="120"/>
        <v>11.759051186017473</v>
      </c>
      <c r="F511" s="272">
        <f t="shared" si="120"/>
        <v>12.484394506866423</v>
      </c>
      <c r="G511" s="272">
        <f t="shared" si="120"/>
        <v>13.979275905118598</v>
      </c>
      <c r="H511" s="275">
        <f t="shared" si="120"/>
        <v>13.272159800249696</v>
      </c>
      <c r="I511" s="316"/>
      <c r="J511" s="317"/>
      <c r="K511" s="614"/>
    </row>
    <row r="512" spans="1:11" ht="13.5" thickBot="1" x14ac:dyDescent="0.25">
      <c r="A512" s="219" t="s">
        <v>26</v>
      </c>
      <c r="B512" s="395">
        <f>B508-B495</f>
        <v>-17.357142857143117</v>
      </c>
      <c r="C512" s="396">
        <f t="shared" ref="C512:H512" si="121">C508-C495</f>
        <v>87.180000000000291</v>
      </c>
      <c r="D512" s="396">
        <f t="shared" si="121"/>
        <v>136.93000000000029</v>
      </c>
      <c r="E512" s="396">
        <f t="shared" si="121"/>
        <v>49.889393939393813</v>
      </c>
      <c r="F512" s="396">
        <f t="shared" si="121"/>
        <v>40.454545454545041</v>
      </c>
      <c r="G512" s="396">
        <f t="shared" si="121"/>
        <v>-129.57444444444445</v>
      </c>
      <c r="H512" s="403">
        <f t="shared" si="121"/>
        <v>10.938888888888869</v>
      </c>
      <c r="I512" s="320"/>
      <c r="J512" s="317"/>
      <c r="K512" s="614"/>
    </row>
    <row r="513" spans="1:12" x14ac:dyDescent="0.2">
      <c r="A513" s="321" t="s">
        <v>50</v>
      </c>
      <c r="B513" s="283">
        <v>634</v>
      </c>
      <c r="C513" s="284">
        <v>632</v>
      </c>
      <c r="D513" s="284">
        <v>195</v>
      </c>
      <c r="E513" s="284">
        <v>709</v>
      </c>
      <c r="F513" s="284">
        <v>710</v>
      </c>
      <c r="G513" s="284">
        <v>710</v>
      </c>
      <c r="H513" s="286">
        <f>SUM(B513:G513)</f>
        <v>3590</v>
      </c>
      <c r="I513" s="322" t="s">
        <v>55</v>
      </c>
      <c r="J513" s="323">
        <f>H500-H513</f>
        <v>11</v>
      </c>
      <c r="K513" s="345">
        <f>J513/H500</f>
        <v>3.0547070258261596E-3</v>
      </c>
      <c r="L513" s="414" t="s">
        <v>218</v>
      </c>
    </row>
    <row r="514" spans="1:12" x14ac:dyDescent="0.2">
      <c r="A514" s="321" t="s">
        <v>27</v>
      </c>
      <c r="B514" s="235"/>
      <c r="C514" s="233"/>
      <c r="D514" s="233"/>
      <c r="E514" s="233"/>
      <c r="F514" s="233"/>
      <c r="G514" s="233"/>
      <c r="H514" s="226"/>
      <c r="I514" s="220" t="s">
        <v>56</v>
      </c>
      <c r="J514" s="614">
        <v>158.05000000000001</v>
      </c>
      <c r="K514" s="614"/>
    </row>
    <row r="515" spans="1:12" ht="13.5" thickBot="1" x14ac:dyDescent="0.25">
      <c r="A515" s="324" t="s">
        <v>25</v>
      </c>
      <c r="B515" s="224">
        <f>B514-B501</f>
        <v>0</v>
      </c>
      <c r="C515" s="225">
        <f t="shared" ref="C515:G515" si="122">C514-C501</f>
        <v>0</v>
      </c>
      <c r="D515" s="225">
        <f t="shared" si="122"/>
        <v>0</v>
      </c>
      <c r="E515" s="225">
        <f t="shared" si="122"/>
        <v>0</v>
      </c>
      <c r="F515" s="225">
        <f t="shared" si="122"/>
        <v>0</v>
      </c>
      <c r="G515" s="225">
        <f t="shared" si="122"/>
        <v>0</v>
      </c>
      <c r="H515" s="227"/>
      <c r="I515" s="614" t="s">
        <v>25</v>
      </c>
      <c r="J515" s="614">
        <f>J514-J501</f>
        <v>-0.53999999999999204</v>
      </c>
      <c r="K515" s="614"/>
    </row>
    <row r="516" spans="1:12" x14ac:dyDescent="0.2">
      <c r="A516" s="614"/>
      <c r="B516" s="614"/>
      <c r="C516" s="614"/>
      <c r="D516" s="614"/>
      <c r="E516" s="614"/>
      <c r="F516" s="614"/>
      <c r="G516" s="614"/>
      <c r="H516" s="614"/>
      <c r="I516" s="614"/>
      <c r="J516" s="614"/>
      <c r="K516" s="614"/>
    </row>
    <row r="517" spans="1:12" ht="13.5" thickBot="1" x14ac:dyDescent="0.25"/>
    <row r="518" spans="1:12" ht="13.5" thickBot="1" x14ac:dyDescent="0.25">
      <c r="A518" s="297" t="s">
        <v>220</v>
      </c>
      <c r="B518" s="653" t="s">
        <v>49</v>
      </c>
      <c r="C518" s="654"/>
      <c r="D518" s="654"/>
      <c r="E518" s="654"/>
      <c r="F518" s="654"/>
      <c r="G518" s="654"/>
      <c r="H518" s="325" t="s">
        <v>0</v>
      </c>
      <c r="I518" s="220"/>
      <c r="J518" s="626"/>
      <c r="K518" s="626"/>
    </row>
    <row r="519" spans="1:12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300">
        <v>6</v>
      </c>
      <c r="H519" s="301"/>
      <c r="I519" s="302"/>
      <c r="J519" s="626"/>
      <c r="K519" s="626"/>
    </row>
    <row r="520" spans="1:12" x14ac:dyDescent="0.2">
      <c r="A520" s="304" t="s">
        <v>3</v>
      </c>
      <c r="B520" s="467">
        <v>4025</v>
      </c>
      <c r="C520" s="468">
        <v>4025</v>
      </c>
      <c r="D520" s="468">
        <v>4025</v>
      </c>
      <c r="E520" s="468">
        <v>4025</v>
      </c>
      <c r="F520" s="468">
        <v>4025</v>
      </c>
      <c r="G520" s="468">
        <v>4025</v>
      </c>
      <c r="H520" s="470">
        <v>4025</v>
      </c>
      <c r="I520" s="306"/>
      <c r="J520" s="303"/>
      <c r="K520" s="626"/>
    </row>
    <row r="521" spans="1:12" x14ac:dyDescent="0.2">
      <c r="A521" s="307" t="s">
        <v>6</v>
      </c>
      <c r="B521" s="256">
        <v>4627.7777777777774</v>
      </c>
      <c r="C521" s="257">
        <v>4654.3243243243242</v>
      </c>
      <c r="D521" s="257">
        <v>4630</v>
      </c>
      <c r="E521" s="257">
        <v>4626.5625</v>
      </c>
      <c r="F521" s="308">
        <v>4569.393939393939</v>
      </c>
      <c r="G521" s="308">
        <v>4566.9444444444443</v>
      </c>
      <c r="H521" s="309">
        <v>4610.652173913043</v>
      </c>
      <c r="I521" s="310"/>
      <c r="J521" s="303"/>
      <c r="K521" s="626"/>
    </row>
    <row r="522" spans="1:12" x14ac:dyDescent="0.2">
      <c r="A522" s="219" t="s">
        <v>7</v>
      </c>
      <c r="B522" s="261">
        <v>91.666666666666671</v>
      </c>
      <c r="C522" s="262">
        <v>75.675675675675677</v>
      </c>
      <c r="D522" s="262">
        <v>80</v>
      </c>
      <c r="E522" s="262">
        <v>96.875</v>
      </c>
      <c r="F522" s="311">
        <v>90.909090909090907</v>
      </c>
      <c r="G522" s="311">
        <v>86.111111111111114</v>
      </c>
      <c r="H522" s="312">
        <v>87.5</v>
      </c>
      <c r="I522" s="383"/>
      <c r="J522" s="303"/>
      <c r="K522" s="626"/>
    </row>
    <row r="523" spans="1:12" x14ac:dyDescent="0.2">
      <c r="A523" s="219" t="s">
        <v>8</v>
      </c>
      <c r="B523" s="266">
        <v>6.5903629154565102E-2</v>
      </c>
      <c r="C523" s="267">
        <v>7.3527919907241016E-2</v>
      </c>
      <c r="D523" s="267">
        <v>7.722401720980232E-2</v>
      </c>
      <c r="E523" s="267">
        <v>5.4569761312699777E-2</v>
      </c>
      <c r="F523" s="314">
        <v>6.1788952971043032E-2</v>
      </c>
      <c r="G523" s="314">
        <v>6.2456843214446195E-2</v>
      </c>
      <c r="H523" s="315">
        <v>6.5492660515860043E-2</v>
      </c>
      <c r="I523" s="316"/>
      <c r="J523" s="317"/>
      <c r="K523" s="626"/>
    </row>
    <row r="524" spans="1:12" x14ac:dyDescent="0.2">
      <c r="A524" s="307" t="s">
        <v>1</v>
      </c>
      <c r="B524" s="271">
        <f t="shared" ref="B524:H524" si="123">B521/B520*100-100</f>
        <v>14.975845410628025</v>
      </c>
      <c r="C524" s="272">
        <f t="shared" si="123"/>
        <v>15.635386939734758</v>
      </c>
      <c r="D524" s="272">
        <f t="shared" si="123"/>
        <v>15.031055900621126</v>
      </c>
      <c r="E524" s="272">
        <f t="shared" si="123"/>
        <v>14.945652173913032</v>
      </c>
      <c r="F524" s="272">
        <f t="shared" si="123"/>
        <v>13.525315264445695</v>
      </c>
      <c r="G524" s="272">
        <f t="shared" si="123"/>
        <v>13.464458247066943</v>
      </c>
      <c r="H524" s="275">
        <f t="shared" si="123"/>
        <v>14.550364569268154</v>
      </c>
      <c r="I524" s="316"/>
      <c r="J524" s="317"/>
      <c r="K524" s="626"/>
    </row>
    <row r="525" spans="1:12" ht="13.5" thickBot="1" x14ac:dyDescent="0.25">
      <c r="A525" s="219" t="s">
        <v>26</v>
      </c>
      <c r="B525" s="395">
        <f>B521-B508</f>
        <v>108.27777777777737</v>
      </c>
      <c r="C525" s="396">
        <f t="shared" ref="C525:H525" si="124">C521-C508</f>
        <v>83.144324324323861</v>
      </c>
      <c r="D525" s="396">
        <f t="shared" si="124"/>
        <v>-68.180000000000291</v>
      </c>
      <c r="E525" s="396">
        <f t="shared" si="124"/>
        <v>150.61250000000018</v>
      </c>
      <c r="F525" s="396">
        <f t="shared" si="124"/>
        <v>64.393939393939036</v>
      </c>
      <c r="G525" s="396">
        <f t="shared" si="124"/>
        <v>2.0744444444444525</v>
      </c>
      <c r="H525" s="403">
        <f t="shared" si="124"/>
        <v>74.102173913042861</v>
      </c>
      <c r="I525" s="320"/>
      <c r="J525" s="317"/>
      <c r="K525" s="626"/>
    </row>
    <row r="526" spans="1:12" x14ac:dyDescent="0.2">
      <c r="A526" s="321" t="s">
        <v>50</v>
      </c>
      <c r="B526" s="283">
        <v>632</v>
      </c>
      <c r="C526" s="284">
        <v>629</v>
      </c>
      <c r="D526" s="284">
        <v>193</v>
      </c>
      <c r="E526" s="284">
        <v>708</v>
      </c>
      <c r="F526" s="284">
        <v>707</v>
      </c>
      <c r="G526" s="284">
        <v>708</v>
      </c>
      <c r="H526" s="286">
        <f>SUM(B526:G526)</f>
        <v>3577</v>
      </c>
      <c r="I526" s="322" t="s">
        <v>55</v>
      </c>
      <c r="J526" s="323">
        <f>H513-H526</f>
        <v>13</v>
      </c>
      <c r="K526" s="345">
        <f>J526/H513</f>
        <v>3.6211699164345403E-3</v>
      </c>
    </row>
    <row r="527" spans="1:12" x14ac:dyDescent="0.2">
      <c r="A527" s="321" t="s">
        <v>27</v>
      </c>
      <c r="B527" s="235"/>
      <c r="C527" s="233"/>
      <c r="D527" s="233"/>
      <c r="E527" s="233"/>
      <c r="F527" s="233"/>
      <c r="G527" s="233"/>
      <c r="H527" s="226"/>
      <c r="I527" s="220" t="s">
        <v>56</v>
      </c>
      <c r="J527" s="626">
        <v>157.61000000000001</v>
      </c>
      <c r="K527" s="626"/>
    </row>
    <row r="528" spans="1:12" ht="13.5" thickBot="1" x14ac:dyDescent="0.25">
      <c r="A528" s="324" t="s">
        <v>25</v>
      </c>
      <c r="B528" s="224">
        <f>B527-B514</f>
        <v>0</v>
      </c>
      <c r="C528" s="225">
        <f t="shared" ref="C528:G528" si="125">C527-C514</f>
        <v>0</v>
      </c>
      <c r="D528" s="225">
        <f t="shared" si="125"/>
        <v>0</v>
      </c>
      <c r="E528" s="225">
        <f t="shared" si="125"/>
        <v>0</v>
      </c>
      <c r="F528" s="225">
        <f t="shared" si="125"/>
        <v>0</v>
      </c>
      <c r="G528" s="225">
        <f t="shared" si="125"/>
        <v>0</v>
      </c>
      <c r="H528" s="227"/>
      <c r="I528" s="626" t="s">
        <v>25</v>
      </c>
      <c r="J528" s="626">
        <f>J527-J514</f>
        <v>-0.43999999999999773</v>
      </c>
      <c r="K528" s="626"/>
    </row>
    <row r="530" spans="1:11" ht="13.5" thickBot="1" x14ac:dyDescent="0.25"/>
    <row r="531" spans="1:11" s="627" customFormat="1" ht="13.5" thickBot="1" x14ac:dyDescent="0.25">
      <c r="A531" s="297" t="s">
        <v>221</v>
      </c>
      <c r="B531" s="653" t="s">
        <v>49</v>
      </c>
      <c r="C531" s="654"/>
      <c r="D531" s="654"/>
      <c r="E531" s="654"/>
      <c r="F531" s="654"/>
      <c r="G531" s="654"/>
      <c r="H531" s="325" t="s">
        <v>0</v>
      </c>
      <c r="I531" s="220"/>
    </row>
    <row r="532" spans="1:11" s="627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300">
        <v>6</v>
      </c>
      <c r="H532" s="301"/>
      <c r="I532" s="302"/>
    </row>
    <row r="533" spans="1:11" s="627" customFormat="1" x14ac:dyDescent="0.2">
      <c r="A533" s="304" t="s">
        <v>3</v>
      </c>
      <c r="B533" s="467">
        <v>4045</v>
      </c>
      <c r="C533" s="468">
        <v>4045</v>
      </c>
      <c r="D533" s="468">
        <v>4045</v>
      </c>
      <c r="E533" s="468">
        <v>4045</v>
      </c>
      <c r="F533" s="468">
        <v>4045</v>
      </c>
      <c r="G533" s="468">
        <v>4045</v>
      </c>
      <c r="H533" s="470">
        <v>4045</v>
      </c>
      <c r="I533" s="306"/>
      <c r="J533" s="303"/>
    </row>
    <row r="534" spans="1:11" s="627" customFormat="1" x14ac:dyDescent="0.2">
      <c r="A534" s="307" t="s">
        <v>6</v>
      </c>
      <c r="B534" s="256">
        <v>4585.68</v>
      </c>
      <c r="C534" s="257">
        <v>4635.1499999999996</v>
      </c>
      <c r="D534" s="257">
        <v>4605</v>
      </c>
      <c r="E534" s="257">
        <v>4591.43</v>
      </c>
      <c r="F534" s="308">
        <v>4619.5</v>
      </c>
      <c r="G534" s="308">
        <v>4546.29</v>
      </c>
      <c r="H534" s="309">
        <v>4596.21</v>
      </c>
      <c r="I534" s="310"/>
      <c r="J534" s="303"/>
    </row>
    <row r="535" spans="1:11" s="627" customFormat="1" x14ac:dyDescent="0.2">
      <c r="A535" s="219" t="s">
        <v>7</v>
      </c>
      <c r="B535" s="261">
        <v>83.8</v>
      </c>
      <c r="C535" s="262">
        <v>90.91</v>
      </c>
      <c r="D535" s="262">
        <v>80</v>
      </c>
      <c r="E535" s="262">
        <v>85.7</v>
      </c>
      <c r="F535" s="311">
        <v>82.5</v>
      </c>
      <c r="G535" s="311">
        <v>80</v>
      </c>
      <c r="H535" s="312">
        <v>83.68</v>
      </c>
      <c r="I535" s="383"/>
      <c r="J535" s="303"/>
    </row>
    <row r="536" spans="1:11" s="627" customFormat="1" x14ac:dyDescent="0.2">
      <c r="A536" s="219" t="s">
        <v>8</v>
      </c>
      <c r="B536" s="266">
        <v>6.8400000000000002E-2</v>
      </c>
      <c r="C536" s="267">
        <v>5.7200000000000001E-2</v>
      </c>
      <c r="D536" s="267">
        <v>6.88E-2</v>
      </c>
      <c r="E536" s="267">
        <v>6.8000000000000005E-2</v>
      </c>
      <c r="F536" s="314">
        <v>7.0599999999999996E-2</v>
      </c>
      <c r="G536" s="314">
        <v>7.4999999999999997E-2</v>
      </c>
      <c r="H536" s="315">
        <v>6.8599999999999994E-2</v>
      </c>
      <c r="I536" s="316"/>
      <c r="J536" s="317"/>
    </row>
    <row r="537" spans="1:11" s="627" customFormat="1" x14ac:dyDescent="0.2">
      <c r="A537" s="307" t="s">
        <v>1</v>
      </c>
      <c r="B537" s="271">
        <f t="shared" ref="B537:H537" si="126">B534/B533*100-100</f>
        <v>13.366625463535243</v>
      </c>
      <c r="C537" s="272">
        <f t="shared" si="126"/>
        <v>14.589616810877629</v>
      </c>
      <c r="D537" s="272">
        <f t="shared" si="126"/>
        <v>13.844252163164413</v>
      </c>
      <c r="E537" s="272">
        <f t="shared" si="126"/>
        <v>13.508776266996293</v>
      </c>
      <c r="F537" s="272">
        <f t="shared" si="126"/>
        <v>14.202719406674902</v>
      </c>
      <c r="G537" s="272">
        <f t="shared" si="126"/>
        <v>12.392830655129799</v>
      </c>
      <c r="H537" s="275">
        <f t="shared" si="126"/>
        <v>13.62694684796044</v>
      </c>
      <c r="I537" s="316"/>
      <c r="J537" s="317"/>
    </row>
    <row r="538" spans="1:11" s="627" customFormat="1" ht="13.5" thickBot="1" x14ac:dyDescent="0.25">
      <c r="A538" s="219" t="s">
        <v>26</v>
      </c>
      <c r="B538" s="395">
        <f>B534-B521</f>
        <v>-42.097777777777083</v>
      </c>
      <c r="C538" s="396">
        <f t="shared" ref="C538:H538" si="127">C534-C521</f>
        <v>-19.174324324324516</v>
      </c>
      <c r="D538" s="396">
        <f t="shared" si="127"/>
        <v>-25</v>
      </c>
      <c r="E538" s="396">
        <f t="shared" si="127"/>
        <v>-35.132499999999709</v>
      </c>
      <c r="F538" s="396">
        <f t="shared" si="127"/>
        <v>50.106060606060964</v>
      </c>
      <c r="G538" s="396">
        <f t="shared" si="127"/>
        <v>-20.65444444444438</v>
      </c>
      <c r="H538" s="403">
        <f t="shared" si="127"/>
        <v>-14.442173913043007</v>
      </c>
      <c r="I538" s="320"/>
      <c r="J538" s="317"/>
    </row>
    <row r="539" spans="1:11" s="627" customFormat="1" x14ac:dyDescent="0.2">
      <c r="A539" s="321" t="s">
        <v>50</v>
      </c>
      <c r="B539" s="283">
        <v>631</v>
      </c>
      <c r="C539" s="284">
        <v>629</v>
      </c>
      <c r="D539" s="284">
        <v>192</v>
      </c>
      <c r="E539" s="284">
        <v>706</v>
      </c>
      <c r="F539" s="284">
        <v>703</v>
      </c>
      <c r="G539" s="284">
        <v>706</v>
      </c>
      <c r="H539" s="286">
        <f>SUM(B539:G539)</f>
        <v>3567</v>
      </c>
      <c r="I539" s="322" t="s">
        <v>55</v>
      </c>
      <c r="J539" s="323">
        <f>H526-H539</f>
        <v>10</v>
      </c>
      <c r="K539" s="345">
        <f>J539/H526</f>
        <v>2.7956388034665923E-3</v>
      </c>
    </row>
    <row r="540" spans="1:11" s="627" customFormat="1" x14ac:dyDescent="0.2">
      <c r="A540" s="321" t="s">
        <v>27</v>
      </c>
      <c r="B540" s="235"/>
      <c r="C540" s="233"/>
      <c r="D540" s="233"/>
      <c r="E540" s="233"/>
      <c r="F540" s="233"/>
      <c r="G540" s="233"/>
      <c r="H540" s="226"/>
      <c r="I540" s="220" t="s">
        <v>56</v>
      </c>
      <c r="J540" s="627">
        <v>157.34</v>
      </c>
    </row>
    <row r="541" spans="1:11" s="627" customFormat="1" ht="13.5" thickBot="1" x14ac:dyDescent="0.25">
      <c r="A541" s="324" t="s">
        <v>25</v>
      </c>
      <c r="B541" s="224">
        <f>B540-B527</f>
        <v>0</v>
      </c>
      <c r="C541" s="225">
        <f t="shared" ref="C541:G541" si="128">C540-C527</f>
        <v>0</v>
      </c>
      <c r="D541" s="225">
        <f t="shared" si="128"/>
        <v>0</v>
      </c>
      <c r="E541" s="225">
        <f t="shared" si="128"/>
        <v>0</v>
      </c>
      <c r="F541" s="225">
        <f t="shared" si="128"/>
        <v>0</v>
      </c>
      <c r="G541" s="225">
        <f t="shared" si="128"/>
        <v>0</v>
      </c>
      <c r="H541" s="227"/>
      <c r="I541" s="627" t="s">
        <v>25</v>
      </c>
      <c r="J541" s="627">
        <f>J540-J527</f>
        <v>-0.27000000000001023</v>
      </c>
    </row>
    <row r="543" spans="1:11" ht="13.5" thickBot="1" x14ac:dyDescent="0.25"/>
    <row r="544" spans="1:11" s="628" customFormat="1" ht="13.5" thickBot="1" x14ac:dyDescent="0.25">
      <c r="A544" s="297" t="s">
        <v>226</v>
      </c>
      <c r="B544" s="653" t="s">
        <v>49</v>
      </c>
      <c r="C544" s="654"/>
      <c r="D544" s="654"/>
      <c r="E544" s="654"/>
      <c r="F544" s="654"/>
      <c r="G544" s="654"/>
      <c r="H544" s="325" t="s">
        <v>0</v>
      </c>
      <c r="I544" s="220"/>
    </row>
    <row r="545" spans="1:11" s="628" customFormat="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300">
        <v>6</v>
      </c>
      <c r="H545" s="301"/>
      <c r="I545" s="302"/>
    </row>
    <row r="546" spans="1:11" s="628" customFormat="1" x14ac:dyDescent="0.2">
      <c r="A546" s="304" t="s">
        <v>3</v>
      </c>
      <c r="B546" s="467">
        <v>4065</v>
      </c>
      <c r="C546" s="468">
        <v>4065</v>
      </c>
      <c r="D546" s="468">
        <v>4065</v>
      </c>
      <c r="E546" s="468">
        <v>4065</v>
      </c>
      <c r="F546" s="468">
        <v>4065</v>
      </c>
      <c r="G546" s="468">
        <v>4065</v>
      </c>
      <c r="H546" s="470">
        <v>4065</v>
      </c>
      <c r="I546" s="306"/>
      <c r="J546" s="303"/>
    </row>
    <row r="547" spans="1:11" s="628" customFormat="1" x14ac:dyDescent="0.2">
      <c r="A547" s="307" t="s">
        <v>6</v>
      </c>
      <c r="B547" s="256">
        <v>4713.8888888888887</v>
      </c>
      <c r="C547" s="257">
        <v>4501.7142857142853</v>
      </c>
      <c r="D547" s="257">
        <v>4692.8571428571431</v>
      </c>
      <c r="E547" s="257">
        <v>4551.3888888888887</v>
      </c>
      <c r="F547" s="308">
        <v>4546.363636363636</v>
      </c>
      <c r="G547" s="308">
        <v>4648.2352941176468</v>
      </c>
      <c r="H547" s="309">
        <v>4600.4255319148933</v>
      </c>
      <c r="I547" s="310"/>
      <c r="J547" s="303"/>
    </row>
    <row r="548" spans="1:11" s="628" customFormat="1" x14ac:dyDescent="0.2">
      <c r="A548" s="219" t="s">
        <v>7</v>
      </c>
      <c r="B548" s="261">
        <v>80.555555555555557</v>
      </c>
      <c r="C548" s="262">
        <v>94.285714285714292</v>
      </c>
      <c r="D548" s="262">
        <v>85.714285714285708</v>
      </c>
      <c r="E548" s="262">
        <v>86.111111111111114</v>
      </c>
      <c r="F548" s="311">
        <v>84.848484848484844</v>
      </c>
      <c r="G548" s="311">
        <v>73.529411764705884</v>
      </c>
      <c r="H548" s="312">
        <v>85.106382978723403</v>
      </c>
      <c r="I548" s="383"/>
      <c r="J548" s="303"/>
    </row>
    <row r="549" spans="1:11" s="628" customFormat="1" x14ac:dyDescent="0.2">
      <c r="A549" s="219" t="s">
        <v>8</v>
      </c>
      <c r="B549" s="266">
        <v>6.8990108717120607E-2</v>
      </c>
      <c r="C549" s="267">
        <v>5.62005884052654E-2</v>
      </c>
      <c r="D549" s="267">
        <v>5.7344682194243282E-2</v>
      </c>
      <c r="E549" s="267">
        <v>6.8693607384527192E-2</v>
      </c>
      <c r="F549" s="314">
        <v>6.9202920391858561E-2</v>
      </c>
      <c r="G549" s="314">
        <v>7.8708349083554313E-2</v>
      </c>
      <c r="H549" s="315">
        <v>7.0155593783689255E-2</v>
      </c>
      <c r="I549" s="316"/>
      <c r="J549" s="317"/>
    </row>
    <row r="550" spans="1:11" s="628" customFormat="1" x14ac:dyDescent="0.2">
      <c r="A550" s="307" t="s">
        <v>1</v>
      </c>
      <c r="B550" s="271">
        <f t="shared" ref="B550:H550" si="129">B547/B546*100-100</f>
        <v>15.962826294929627</v>
      </c>
      <c r="C550" s="272">
        <f t="shared" si="129"/>
        <v>10.743278861360039</v>
      </c>
      <c r="D550" s="272">
        <f t="shared" si="129"/>
        <v>15.445440168687412</v>
      </c>
      <c r="E550" s="272">
        <f t="shared" si="129"/>
        <v>11.965286319529866</v>
      </c>
      <c r="F550" s="272">
        <f t="shared" si="129"/>
        <v>11.841663871184153</v>
      </c>
      <c r="G550" s="272">
        <f t="shared" si="129"/>
        <v>14.347731712611235</v>
      </c>
      <c r="H550" s="275">
        <f t="shared" si="129"/>
        <v>13.171599801104378</v>
      </c>
      <c r="I550" s="316"/>
      <c r="J550" s="317"/>
    </row>
    <row r="551" spans="1:11" s="628" customFormat="1" ht="13.5" thickBot="1" x14ac:dyDescent="0.25">
      <c r="A551" s="219" t="s">
        <v>26</v>
      </c>
      <c r="B551" s="395">
        <f>B547-B534</f>
        <v>128.2088888888884</v>
      </c>
      <c r="C551" s="396">
        <f t="shared" ref="C551:H551" si="130">C547-C534</f>
        <v>-133.43571428571431</v>
      </c>
      <c r="D551" s="396">
        <f t="shared" si="130"/>
        <v>87.857142857143117</v>
      </c>
      <c r="E551" s="396">
        <f t="shared" si="130"/>
        <v>-40.041111111111604</v>
      </c>
      <c r="F551" s="396">
        <f t="shared" si="130"/>
        <v>-73.136363636363967</v>
      </c>
      <c r="G551" s="396">
        <f t="shared" si="130"/>
        <v>101.94529411764688</v>
      </c>
      <c r="H551" s="403">
        <f t="shared" si="130"/>
        <v>4.2155319148932904</v>
      </c>
      <c r="I551" s="320"/>
      <c r="J551" s="317"/>
    </row>
    <row r="552" spans="1:11" s="628" customFormat="1" x14ac:dyDescent="0.2">
      <c r="A552" s="321" t="s">
        <v>50</v>
      </c>
      <c r="B552" s="283">
        <v>628</v>
      </c>
      <c r="C552" s="284">
        <v>628</v>
      </c>
      <c r="D552" s="284">
        <v>190</v>
      </c>
      <c r="E552" s="284">
        <v>704</v>
      </c>
      <c r="F552" s="284">
        <v>700</v>
      </c>
      <c r="G552" s="284">
        <v>705</v>
      </c>
      <c r="H552" s="286">
        <f>SUM(B552:G552)</f>
        <v>3555</v>
      </c>
      <c r="I552" s="322" t="s">
        <v>55</v>
      </c>
      <c r="J552" s="323">
        <f>H539-H552</f>
        <v>12</v>
      </c>
      <c r="K552" s="345">
        <f>J552/H539</f>
        <v>3.3641715727502101E-3</v>
      </c>
    </row>
    <row r="553" spans="1:11" s="628" customFormat="1" x14ac:dyDescent="0.2">
      <c r="A553" s="321" t="s">
        <v>27</v>
      </c>
      <c r="B553" s="235"/>
      <c r="C553" s="233"/>
      <c r="D553" s="233"/>
      <c r="E553" s="233"/>
      <c r="F553" s="233"/>
      <c r="G553" s="233"/>
      <c r="H553" s="226"/>
      <c r="I553" s="220" t="s">
        <v>56</v>
      </c>
      <c r="J553" s="628">
        <v>157.16999999999999</v>
      </c>
    </row>
    <row r="554" spans="1:11" s="628" customFormat="1" ht="13.5" thickBot="1" x14ac:dyDescent="0.25">
      <c r="A554" s="324" t="s">
        <v>25</v>
      </c>
      <c r="B554" s="224">
        <f>B553-B540</f>
        <v>0</v>
      </c>
      <c r="C554" s="225">
        <f t="shared" ref="C554:G554" si="131">C553-C540</f>
        <v>0</v>
      </c>
      <c r="D554" s="225">
        <f t="shared" si="131"/>
        <v>0</v>
      </c>
      <c r="E554" s="225">
        <f t="shared" si="131"/>
        <v>0</v>
      </c>
      <c r="F554" s="225">
        <f t="shared" si="131"/>
        <v>0</v>
      </c>
      <c r="G554" s="225">
        <f t="shared" si="131"/>
        <v>0</v>
      </c>
      <c r="H554" s="227"/>
      <c r="I554" s="628" t="s">
        <v>25</v>
      </c>
      <c r="J554" s="628">
        <f>J553-J540</f>
        <v>-0.17000000000001592</v>
      </c>
    </row>
    <row r="556" spans="1:11" ht="13.5" thickBot="1" x14ac:dyDescent="0.25"/>
    <row r="557" spans="1:11" ht="13.5" thickBot="1" x14ac:dyDescent="0.25">
      <c r="A557" s="297" t="s">
        <v>228</v>
      </c>
      <c r="B557" s="653" t="s">
        <v>49</v>
      </c>
      <c r="C557" s="654"/>
      <c r="D557" s="654"/>
      <c r="E557" s="654"/>
      <c r="F557" s="654"/>
      <c r="G557" s="654"/>
      <c r="H557" s="325" t="s">
        <v>0</v>
      </c>
      <c r="I557" s="220"/>
      <c r="J557" s="630"/>
      <c r="K557" s="630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300">
        <v>6</v>
      </c>
      <c r="H558" s="632">
        <v>185</v>
      </c>
      <c r="I558" s="302"/>
      <c r="J558" s="630"/>
      <c r="K558" s="630"/>
    </row>
    <row r="559" spans="1:11" x14ac:dyDescent="0.2">
      <c r="A559" s="304" t="s">
        <v>3</v>
      </c>
      <c r="B559" s="467">
        <v>4105</v>
      </c>
      <c r="C559" s="468">
        <v>4105</v>
      </c>
      <c r="D559" s="468">
        <v>4105</v>
      </c>
      <c r="E559" s="468">
        <v>4105</v>
      </c>
      <c r="F559" s="468">
        <v>4105</v>
      </c>
      <c r="G559" s="468">
        <v>4105</v>
      </c>
      <c r="H559" s="470">
        <v>4105</v>
      </c>
      <c r="I559" s="306"/>
      <c r="J559" s="303"/>
      <c r="K559" s="630"/>
    </row>
    <row r="560" spans="1:11" x14ac:dyDescent="0.2">
      <c r="A560" s="307" t="s">
        <v>6</v>
      </c>
      <c r="B560" s="256">
        <v>4537.6923076923076</v>
      </c>
      <c r="C560" s="257">
        <v>4496.1764705882351</v>
      </c>
      <c r="D560" s="257">
        <v>4484.545454545455</v>
      </c>
      <c r="E560" s="257">
        <v>4576.5625</v>
      </c>
      <c r="F560" s="308">
        <v>4623.6111111111113</v>
      </c>
      <c r="G560" s="308">
        <v>4902.424242424242</v>
      </c>
      <c r="H560" s="309">
        <v>4615.405405405405</v>
      </c>
      <c r="I560" s="310"/>
      <c r="J560" s="303"/>
      <c r="K560" s="630"/>
    </row>
    <row r="561" spans="1:11" x14ac:dyDescent="0.2">
      <c r="A561" s="219" t="s">
        <v>7</v>
      </c>
      <c r="B561" s="261">
        <v>76.92307692307692</v>
      </c>
      <c r="C561" s="262">
        <v>97.058823529411768</v>
      </c>
      <c r="D561" s="262">
        <v>100</v>
      </c>
      <c r="E561" s="262">
        <v>78.125</v>
      </c>
      <c r="F561" s="311">
        <v>77.777777777777771</v>
      </c>
      <c r="G561" s="311">
        <v>93.939393939393938</v>
      </c>
      <c r="H561" s="312">
        <v>74.054054054054049</v>
      </c>
      <c r="I561" s="383"/>
      <c r="J561" s="303"/>
      <c r="K561" s="630"/>
    </row>
    <row r="562" spans="1:11" x14ac:dyDescent="0.2">
      <c r="A562" s="219" t="s">
        <v>8</v>
      </c>
      <c r="B562" s="266">
        <v>7.1743194827476639E-2</v>
      </c>
      <c r="C562" s="267">
        <v>6.1756700415350647E-2</v>
      </c>
      <c r="D562" s="267">
        <v>6.1343737719625119E-2</v>
      </c>
      <c r="E562" s="267">
        <v>9.2527429506379197E-2</v>
      </c>
      <c r="F562" s="314">
        <v>7.682490610226593E-2</v>
      </c>
      <c r="G562" s="314">
        <v>5.4477538617727396E-2</v>
      </c>
      <c r="H562" s="315">
        <v>7.7872334324558798E-2</v>
      </c>
      <c r="I562" s="316"/>
      <c r="J562" s="317"/>
      <c r="K562" s="630"/>
    </row>
    <row r="563" spans="1:11" x14ac:dyDescent="0.2">
      <c r="A563" s="307" t="s">
        <v>1</v>
      </c>
      <c r="B563" s="271">
        <f t="shared" ref="B563:H563" si="132">B560/B559*100-100</f>
        <v>10.540616508947821</v>
      </c>
      <c r="C563" s="272">
        <f t="shared" si="132"/>
        <v>9.5292684674356849</v>
      </c>
      <c r="D563" s="272">
        <f t="shared" si="132"/>
        <v>9.2459306832023174</v>
      </c>
      <c r="E563" s="272">
        <f t="shared" si="132"/>
        <v>11.48751522533496</v>
      </c>
      <c r="F563" s="272">
        <f t="shared" si="132"/>
        <v>12.633644606848009</v>
      </c>
      <c r="G563" s="272">
        <f t="shared" si="132"/>
        <v>19.425681910456575</v>
      </c>
      <c r="H563" s="275">
        <f t="shared" si="132"/>
        <v>12.433749218158468</v>
      </c>
      <c r="I563" s="316"/>
      <c r="J563" s="317"/>
      <c r="K563" s="630"/>
    </row>
    <row r="564" spans="1:11" ht="13.5" thickBot="1" x14ac:dyDescent="0.25">
      <c r="A564" s="219" t="s">
        <v>26</v>
      </c>
      <c r="B564" s="395">
        <f>B560-B547</f>
        <v>-176.19658119658106</v>
      </c>
      <c r="C564" s="396">
        <f t="shared" ref="C564:H564" si="133">C560-C547</f>
        <v>-5.5378151260501909</v>
      </c>
      <c r="D564" s="396">
        <f t="shared" si="133"/>
        <v>-208.31168831168816</v>
      </c>
      <c r="E564" s="396">
        <f t="shared" si="133"/>
        <v>25.173611111111313</v>
      </c>
      <c r="F564" s="396">
        <f t="shared" si="133"/>
        <v>77.24747474747528</v>
      </c>
      <c r="G564" s="396">
        <f t="shared" si="133"/>
        <v>254.18894830659519</v>
      </c>
      <c r="H564" s="403">
        <f t="shared" si="133"/>
        <v>14.979873490511636</v>
      </c>
      <c r="I564" s="320"/>
      <c r="J564" s="317"/>
      <c r="K564" s="630"/>
    </row>
    <row r="565" spans="1:11" x14ac:dyDescent="0.2">
      <c r="A565" s="321" t="s">
        <v>50</v>
      </c>
      <c r="B565" s="283">
        <v>622</v>
      </c>
      <c r="C565" s="284">
        <v>625</v>
      </c>
      <c r="D565" s="284">
        <v>180</v>
      </c>
      <c r="E565" s="284">
        <v>701</v>
      </c>
      <c r="F565" s="284">
        <v>695</v>
      </c>
      <c r="G565" s="284">
        <v>702</v>
      </c>
      <c r="H565" s="286">
        <f>SUM(B565:G565)</f>
        <v>3525</v>
      </c>
      <c r="I565" s="322" t="s">
        <v>55</v>
      </c>
      <c r="J565" s="323">
        <f>H552-H565</f>
        <v>30</v>
      </c>
      <c r="K565" s="345">
        <f>J565/H552</f>
        <v>8.4388185654008432E-3</v>
      </c>
    </row>
    <row r="566" spans="1:11" x14ac:dyDescent="0.2">
      <c r="A566" s="321" t="s">
        <v>27</v>
      </c>
      <c r="B566" s="235"/>
      <c r="C566" s="233"/>
      <c r="D566" s="233"/>
      <c r="E566" s="233"/>
      <c r="F566" s="233"/>
      <c r="G566" s="233"/>
      <c r="H566" s="226"/>
      <c r="I566" s="220" t="s">
        <v>56</v>
      </c>
      <c r="J566" s="630">
        <v>156.66</v>
      </c>
      <c r="K566" s="630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4">C566-C553</f>
        <v>0</v>
      </c>
      <c r="D567" s="225">
        <f t="shared" si="134"/>
        <v>0</v>
      </c>
      <c r="E567" s="225">
        <f t="shared" si="134"/>
        <v>0</v>
      </c>
      <c r="F567" s="225">
        <f t="shared" si="134"/>
        <v>0</v>
      </c>
      <c r="G567" s="225">
        <f t="shared" si="134"/>
        <v>0</v>
      </c>
      <c r="H567" s="227"/>
      <c r="I567" s="630" t="s">
        <v>25</v>
      </c>
      <c r="J567" s="630">
        <f>J566-J553</f>
        <v>-0.50999999999999091</v>
      </c>
      <c r="K567" s="630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53" t="s">
        <v>49</v>
      </c>
      <c r="C570" s="654"/>
      <c r="D570" s="654"/>
      <c r="E570" s="654"/>
      <c r="F570" s="654"/>
      <c r="G570" s="654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300">
        <v>6</v>
      </c>
      <c r="H571" s="632">
        <v>185</v>
      </c>
      <c r="I571" s="302"/>
    </row>
    <row r="572" spans="1:11" s="636" customFormat="1" x14ac:dyDescent="0.2">
      <c r="A572" s="304" t="s">
        <v>3</v>
      </c>
      <c r="B572" s="467">
        <v>4145</v>
      </c>
      <c r="C572" s="468">
        <v>4145</v>
      </c>
      <c r="D572" s="468">
        <v>4145</v>
      </c>
      <c r="E572" s="468">
        <v>4145</v>
      </c>
      <c r="F572" s="468">
        <v>4145</v>
      </c>
      <c r="G572" s="468">
        <v>4145</v>
      </c>
      <c r="H572" s="470">
        <v>4145</v>
      </c>
      <c r="I572" s="306"/>
      <c r="J572" s="303"/>
    </row>
    <row r="573" spans="1:11" s="636" customFormat="1" x14ac:dyDescent="0.2">
      <c r="A573" s="307" t="s">
        <v>6</v>
      </c>
      <c r="B573" s="256">
        <v>4621.3900000000003</v>
      </c>
      <c r="C573" s="257">
        <v>4552.5</v>
      </c>
      <c r="D573" s="257">
        <v>4380</v>
      </c>
      <c r="E573" s="257">
        <v>4618.4799999999996</v>
      </c>
      <c r="F573" s="308">
        <v>4508.4399999999996</v>
      </c>
      <c r="G573" s="308">
        <v>4857.1899999999996</v>
      </c>
      <c r="H573" s="309">
        <v>4616.8</v>
      </c>
      <c r="I573" s="310"/>
      <c r="J573" s="303"/>
    </row>
    <row r="574" spans="1:11" s="636" customFormat="1" x14ac:dyDescent="0.2">
      <c r="A574" s="219" t="s">
        <v>7</v>
      </c>
      <c r="B574" s="261">
        <v>86.1</v>
      </c>
      <c r="C574" s="262">
        <v>86.11</v>
      </c>
      <c r="D574" s="262">
        <v>100</v>
      </c>
      <c r="E574" s="262">
        <v>66.7</v>
      </c>
      <c r="F574" s="311">
        <v>81.25</v>
      </c>
      <c r="G574" s="311">
        <v>78.13</v>
      </c>
      <c r="H574" s="312">
        <v>74.16</v>
      </c>
      <c r="I574" s="383"/>
      <c r="J574" s="303"/>
    </row>
    <row r="575" spans="1:11" s="636" customFormat="1" x14ac:dyDescent="0.2">
      <c r="A575" s="219" t="s">
        <v>8</v>
      </c>
      <c r="B575" s="266">
        <v>6.4000000000000001E-2</v>
      </c>
      <c r="C575" s="267">
        <v>6.2899999999999998E-2</v>
      </c>
      <c r="D575" s="267">
        <v>6.2100000000000002E-2</v>
      </c>
      <c r="E575" s="267">
        <v>8.9499999999999996E-2</v>
      </c>
      <c r="F575" s="314">
        <v>7.5399999999999995E-2</v>
      </c>
      <c r="G575" s="314">
        <v>0.08</v>
      </c>
      <c r="H575" s="315">
        <v>7.9100000000000004E-2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5">B573/B572*100-100</f>
        <v>11.493124246079617</v>
      </c>
      <c r="C576" s="272">
        <f t="shared" si="135"/>
        <v>9.8311218335343824</v>
      </c>
      <c r="D576" s="272">
        <f t="shared" si="135"/>
        <v>5.6694813027744289</v>
      </c>
      <c r="E576" s="272">
        <f t="shared" si="135"/>
        <v>11.42291917973462</v>
      </c>
      <c r="F576" s="272">
        <f t="shared" si="135"/>
        <v>8.7681544028950498</v>
      </c>
      <c r="G576" s="272">
        <f t="shared" si="135"/>
        <v>17.181905910735807</v>
      </c>
      <c r="H576" s="275">
        <f t="shared" si="135"/>
        <v>11.38238841978287</v>
      </c>
      <c r="I576" s="316"/>
      <c r="J576" s="317"/>
    </row>
    <row r="577" spans="1:11" s="636" customFormat="1" ht="13.5" thickBot="1" x14ac:dyDescent="0.25">
      <c r="A577" s="219" t="s">
        <v>26</v>
      </c>
      <c r="B577" s="395">
        <f>B573-B560</f>
        <v>83.697692307692705</v>
      </c>
      <c r="C577" s="396">
        <f t="shared" ref="C577:H577" si="136">C573-C560</f>
        <v>56.323529411764866</v>
      </c>
      <c r="D577" s="396">
        <f t="shared" si="136"/>
        <v>-104.54545454545496</v>
      </c>
      <c r="E577" s="396">
        <f t="shared" si="136"/>
        <v>41.917499999999563</v>
      </c>
      <c r="F577" s="396">
        <f t="shared" si="136"/>
        <v>-115.17111111111171</v>
      </c>
      <c r="G577" s="396">
        <f t="shared" si="136"/>
        <v>-45.234242424242439</v>
      </c>
      <c r="H577" s="403">
        <f t="shared" si="136"/>
        <v>1.394594594595219</v>
      </c>
      <c r="I577" s="320"/>
      <c r="J577" s="317"/>
    </row>
    <row r="578" spans="1:11" s="636" customFormat="1" x14ac:dyDescent="0.2">
      <c r="A578" s="321" t="s">
        <v>50</v>
      </c>
      <c r="B578" s="283">
        <v>614</v>
      </c>
      <c r="C578" s="284">
        <v>623</v>
      </c>
      <c r="D578" s="284">
        <v>171</v>
      </c>
      <c r="E578" s="284">
        <v>692</v>
      </c>
      <c r="F578" s="284">
        <v>691</v>
      </c>
      <c r="G578" s="284">
        <v>693</v>
      </c>
      <c r="H578" s="286">
        <f>SUM(B578:G578)</f>
        <v>3484</v>
      </c>
      <c r="I578" s="322" t="s">
        <v>55</v>
      </c>
      <c r="J578" s="323">
        <f>H565-H578</f>
        <v>41</v>
      </c>
      <c r="K578" s="345">
        <f>J578/H565</f>
        <v>1.1631205673758865E-2</v>
      </c>
    </row>
    <row r="579" spans="1:11" s="636" customFormat="1" x14ac:dyDescent="0.2">
      <c r="A579" s="321" t="s">
        <v>27</v>
      </c>
      <c r="B579" s="235"/>
      <c r="C579" s="233"/>
      <c r="D579" s="233"/>
      <c r="E579" s="233"/>
      <c r="F579" s="233"/>
      <c r="G579" s="233"/>
      <c r="H579" s="226"/>
      <c r="I579" s="220" t="s">
        <v>56</v>
      </c>
      <c r="J579" s="636">
        <v>155.9</v>
      </c>
    </row>
    <row r="580" spans="1:11" s="636" customFormat="1" ht="13.5" thickBot="1" x14ac:dyDescent="0.25">
      <c r="A580" s="324" t="s">
        <v>25</v>
      </c>
      <c r="B580" s="224">
        <f>B579-B566</f>
        <v>0</v>
      </c>
      <c r="C580" s="225">
        <f t="shared" ref="C580:G580" si="137">C579-C566</f>
        <v>0</v>
      </c>
      <c r="D580" s="225">
        <f t="shared" si="137"/>
        <v>0</v>
      </c>
      <c r="E580" s="225">
        <f t="shared" si="137"/>
        <v>0</v>
      </c>
      <c r="F580" s="225">
        <f t="shared" si="137"/>
        <v>0</v>
      </c>
      <c r="G580" s="225">
        <f t="shared" si="137"/>
        <v>0</v>
      </c>
      <c r="H580" s="227"/>
      <c r="I580" s="636" t="s">
        <v>25</v>
      </c>
      <c r="J580" s="636">
        <f>J579-J566</f>
        <v>-0.75999999999999091</v>
      </c>
    </row>
    <row r="582" spans="1:11" ht="13.5" thickBot="1" x14ac:dyDescent="0.25"/>
    <row r="583" spans="1:11" s="638" customFormat="1" ht="13.5" thickBot="1" x14ac:dyDescent="0.25">
      <c r="A583" s="297" t="s">
        <v>239</v>
      </c>
      <c r="B583" s="653" t="s">
        <v>49</v>
      </c>
      <c r="C583" s="654"/>
      <c r="D583" s="654"/>
      <c r="E583" s="654"/>
      <c r="F583" s="654"/>
      <c r="G583" s="654"/>
      <c r="H583" s="325" t="s">
        <v>0</v>
      </c>
      <c r="I583" s="220"/>
    </row>
    <row r="584" spans="1:11" s="638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300">
        <v>6</v>
      </c>
      <c r="H584" s="632"/>
      <c r="I584" s="302"/>
    </row>
    <row r="585" spans="1:11" s="638" customFormat="1" x14ac:dyDescent="0.2">
      <c r="A585" s="304" t="s">
        <v>3</v>
      </c>
      <c r="B585" s="467">
        <v>4185</v>
      </c>
      <c r="C585" s="468">
        <v>4185</v>
      </c>
      <c r="D585" s="468">
        <v>4185</v>
      </c>
      <c r="E585" s="468">
        <v>4185</v>
      </c>
      <c r="F585" s="468">
        <v>4185</v>
      </c>
      <c r="G585" s="468">
        <v>4185</v>
      </c>
      <c r="H585" s="470">
        <v>4185</v>
      </c>
      <c r="I585" s="306"/>
      <c r="J585" s="303"/>
    </row>
    <row r="586" spans="1:11" s="638" customFormat="1" x14ac:dyDescent="0.2">
      <c r="A586" s="307" t="s">
        <v>6</v>
      </c>
      <c r="B586" s="256">
        <v>4571.72</v>
      </c>
      <c r="C586" s="257">
        <v>4643.45</v>
      </c>
      <c r="D586" s="257">
        <v>4463.33</v>
      </c>
      <c r="E586" s="257">
        <v>4583.03</v>
      </c>
      <c r="F586" s="308">
        <v>4815.33</v>
      </c>
      <c r="G586" s="308">
        <v>4709.3900000000003</v>
      </c>
      <c r="H586" s="309">
        <v>4653.5</v>
      </c>
      <c r="I586" s="310"/>
      <c r="J586" s="303"/>
    </row>
    <row r="587" spans="1:11" s="638" customFormat="1" x14ac:dyDescent="0.2">
      <c r="A587" s="219" t="s">
        <v>7</v>
      </c>
      <c r="B587" s="261">
        <v>93.1</v>
      </c>
      <c r="C587" s="262">
        <v>93.1</v>
      </c>
      <c r="D587" s="262">
        <v>100</v>
      </c>
      <c r="E587" s="262">
        <v>78.8</v>
      </c>
      <c r="F587" s="311">
        <v>100</v>
      </c>
      <c r="G587" s="311">
        <v>66.67</v>
      </c>
      <c r="H587" s="312">
        <v>84.66</v>
      </c>
      <c r="I587" s="383"/>
      <c r="J587" s="303"/>
    </row>
    <row r="588" spans="1:11" s="638" customFormat="1" x14ac:dyDescent="0.2">
      <c r="A588" s="219" t="s">
        <v>8</v>
      </c>
      <c r="B588" s="266">
        <v>5.57E-2</v>
      </c>
      <c r="C588" s="267">
        <v>6.0299999999999999E-2</v>
      </c>
      <c r="D588" s="267">
        <v>5.3499999999999999E-2</v>
      </c>
      <c r="E588" s="267">
        <v>7.1099999999999997E-2</v>
      </c>
      <c r="F588" s="314">
        <v>4.5600000000000002E-2</v>
      </c>
      <c r="G588" s="314">
        <v>8.5000000000000006E-2</v>
      </c>
      <c r="H588" s="315">
        <v>6.8400000000000002E-2</v>
      </c>
      <c r="I588" s="316"/>
      <c r="J588" s="317"/>
    </row>
    <row r="589" spans="1:11" s="638" customFormat="1" x14ac:dyDescent="0.2">
      <c r="A589" s="307" t="s">
        <v>1</v>
      </c>
      <c r="B589" s="271">
        <f t="shared" ref="B589:H589" si="138">B586/B585*100-100</f>
        <v>9.2406212664277234</v>
      </c>
      <c r="C589" s="272">
        <f t="shared" si="138"/>
        <v>10.954599761051369</v>
      </c>
      <c r="D589" s="272">
        <f t="shared" si="138"/>
        <v>6.6506571087216173</v>
      </c>
      <c r="E589" s="272">
        <f t="shared" si="138"/>
        <v>9.5108721624850574</v>
      </c>
      <c r="F589" s="272">
        <f t="shared" si="138"/>
        <v>15.061648745519719</v>
      </c>
      <c r="G589" s="272">
        <f t="shared" si="138"/>
        <v>12.530227001194746</v>
      </c>
      <c r="H589" s="275">
        <f t="shared" si="138"/>
        <v>11.194743130226996</v>
      </c>
      <c r="I589" s="316"/>
      <c r="J589" s="317"/>
    </row>
    <row r="590" spans="1:11" s="638" customFormat="1" ht="13.5" thickBot="1" x14ac:dyDescent="0.25">
      <c r="A590" s="219" t="s">
        <v>26</v>
      </c>
      <c r="B590" s="395">
        <f>B586-B573</f>
        <v>-49.670000000000073</v>
      </c>
      <c r="C590" s="396">
        <f t="shared" ref="C590:H590" si="139">C586-C573</f>
        <v>90.949999999999818</v>
      </c>
      <c r="D590" s="396">
        <f t="shared" si="139"/>
        <v>83.329999999999927</v>
      </c>
      <c r="E590" s="396">
        <f t="shared" si="139"/>
        <v>-35.449999999999818</v>
      </c>
      <c r="F590" s="396">
        <f t="shared" si="139"/>
        <v>306.89000000000033</v>
      </c>
      <c r="G590" s="396">
        <f t="shared" si="139"/>
        <v>-147.79999999999927</v>
      </c>
      <c r="H590" s="403">
        <f t="shared" si="139"/>
        <v>36.699999999999818</v>
      </c>
      <c r="I590" s="320"/>
      <c r="J590" s="317"/>
    </row>
    <row r="591" spans="1:11" s="638" customFormat="1" x14ac:dyDescent="0.2">
      <c r="A591" s="321" t="s">
        <v>50</v>
      </c>
      <c r="B591" s="283">
        <v>614</v>
      </c>
      <c r="C591" s="284">
        <v>621</v>
      </c>
      <c r="D591" s="284">
        <v>158</v>
      </c>
      <c r="E591" s="284">
        <v>689</v>
      </c>
      <c r="F591" s="284">
        <v>690</v>
      </c>
      <c r="G591" s="284">
        <v>690</v>
      </c>
      <c r="H591" s="286">
        <f>SUM(B591:G591)</f>
        <v>3462</v>
      </c>
      <c r="I591" s="322" t="s">
        <v>55</v>
      </c>
      <c r="J591" s="323">
        <f>H578-H591</f>
        <v>22</v>
      </c>
      <c r="K591" s="345">
        <f>J591/H578</f>
        <v>6.3145809414466127E-3</v>
      </c>
    </row>
    <row r="592" spans="1:11" s="638" customFormat="1" x14ac:dyDescent="0.2">
      <c r="A592" s="321" t="s">
        <v>27</v>
      </c>
      <c r="B592" s="235"/>
      <c r="C592" s="233"/>
      <c r="D592" s="233"/>
      <c r="E592" s="233"/>
      <c r="F592" s="233"/>
      <c r="G592" s="233"/>
      <c r="H592" s="226"/>
      <c r="I592" s="220" t="s">
        <v>56</v>
      </c>
      <c r="J592" s="638">
        <v>155.31</v>
      </c>
    </row>
    <row r="593" spans="1:11" s="638" customFormat="1" ht="13.5" thickBot="1" x14ac:dyDescent="0.25">
      <c r="A593" s="324" t="s">
        <v>25</v>
      </c>
      <c r="B593" s="224">
        <f>B592-B579</f>
        <v>0</v>
      </c>
      <c r="C593" s="225">
        <f t="shared" ref="C593:G593" si="140">C592-C579</f>
        <v>0</v>
      </c>
      <c r="D593" s="225">
        <f t="shared" si="140"/>
        <v>0</v>
      </c>
      <c r="E593" s="225">
        <f t="shared" si="140"/>
        <v>0</v>
      </c>
      <c r="F593" s="225">
        <f t="shared" si="140"/>
        <v>0</v>
      </c>
      <c r="G593" s="225">
        <f t="shared" si="140"/>
        <v>0</v>
      </c>
      <c r="H593" s="227"/>
      <c r="I593" s="638" t="s">
        <v>25</v>
      </c>
      <c r="J593" s="638">
        <f>J592-J579</f>
        <v>-0.59000000000000341</v>
      </c>
    </row>
    <row r="594" spans="1:11" s="638" customFormat="1" x14ac:dyDescent="0.2"/>
    <row r="595" spans="1:11" ht="13.5" thickBot="1" x14ac:dyDescent="0.25"/>
    <row r="596" spans="1:11" s="640" customFormat="1" ht="13.5" thickBot="1" x14ac:dyDescent="0.25">
      <c r="A596" s="297" t="s">
        <v>241</v>
      </c>
      <c r="B596" s="653" t="s">
        <v>49</v>
      </c>
      <c r="C596" s="654"/>
      <c r="D596" s="654"/>
      <c r="E596" s="654"/>
      <c r="F596" s="654"/>
      <c r="G596" s="654"/>
      <c r="H596" s="325" t="s">
        <v>0</v>
      </c>
      <c r="I596" s="220"/>
    </row>
    <row r="597" spans="1:11" s="640" customFormat="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300">
        <v>6</v>
      </c>
      <c r="H597" s="632"/>
      <c r="I597" s="302"/>
    </row>
    <row r="598" spans="1:11" s="640" customFormat="1" x14ac:dyDescent="0.2">
      <c r="A598" s="304" t="s">
        <v>3</v>
      </c>
      <c r="B598" s="467">
        <v>4225</v>
      </c>
      <c r="C598" s="468">
        <v>4225</v>
      </c>
      <c r="D598" s="468">
        <v>4225</v>
      </c>
      <c r="E598" s="468">
        <v>4225</v>
      </c>
      <c r="F598" s="468">
        <v>4225</v>
      </c>
      <c r="G598" s="468">
        <v>4225</v>
      </c>
      <c r="H598" s="470">
        <v>4225</v>
      </c>
      <c r="I598" s="306"/>
      <c r="J598" s="303"/>
    </row>
    <row r="599" spans="1:11" s="640" customFormat="1" x14ac:dyDescent="0.2">
      <c r="A599" s="307" t="s">
        <v>6</v>
      </c>
      <c r="B599" s="256">
        <v>4810</v>
      </c>
      <c r="C599" s="257">
        <v>4843</v>
      </c>
      <c r="D599" s="257">
        <v>4586</v>
      </c>
      <c r="E599" s="257">
        <v>4690</v>
      </c>
      <c r="F599" s="308">
        <v>4717.78</v>
      </c>
      <c r="G599" s="308">
        <v>4915</v>
      </c>
      <c r="H599" s="309">
        <v>4776.08</v>
      </c>
      <c r="I599" s="310"/>
      <c r="J599" s="303"/>
    </row>
    <row r="600" spans="1:11" s="640" customFormat="1" x14ac:dyDescent="0.2">
      <c r="A600" s="219" t="s">
        <v>7</v>
      </c>
      <c r="B600" s="261">
        <v>77.8</v>
      </c>
      <c r="C600" s="262">
        <v>93.33</v>
      </c>
      <c r="D600" s="262">
        <v>70</v>
      </c>
      <c r="E600" s="262">
        <v>90.9</v>
      </c>
      <c r="F600" s="311">
        <v>75</v>
      </c>
      <c r="G600" s="311">
        <v>100</v>
      </c>
      <c r="H600" s="312">
        <v>81.290000000000006</v>
      </c>
      <c r="I600" s="383"/>
      <c r="J600" s="303"/>
    </row>
    <row r="601" spans="1:11" s="640" customFormat="1" x14ac:dyDescent="0.2">
      <c r="A601" s="219" t="s">
        <v>8</v>
      </c>
      <c r="B601" s="266">
        <v>7.6999999999999999E-2</v>
      </c>
      <c r="C601" s="267">
        <v>6.0199999999999997E-2</v>
      </c>
      <c r="D601" s="267">
        <v>8.5699999999999998E-2</v>
      </c>
      <c r="E601" s="267">
        <v>5.5E-2</v>
      </c>
      <c r="F601" s="314">
        <v>8.1100000000000005E-2</v>
      </c>
      <c r="G601" s="314">
        <v>4.9000000000000002E-2</v>
      </c>
      <c r="H601" s="315">
        <v>7.0499999999999993E-2</v>
      </c>
      <c r="I601" s="316"/>
      <c r="J601" s="317"/>
    </row>
    <row r="602" spans="1:11" s="640" customFormat="1" x14ac:dyDescent="0.2">
      <c r="A602" s="307" t="s">
        <v>1</v>
      </c>
      <c r="B602" s="271">
        <f t="shared" ref="B602:H602" si="141">B599/B598*100-100</f>
        <v>13.84615384615384</v>
      </c>
      <c r="C602" s="272">
        <f t="shared" si="141"/>
        <v>14.627218934911241</v>
      </c>
      <c r="D602" s="272">
        <f t="shared" si="141"/>
        <v>8.5443786982248469</v>
      </c>
      <c r="E602" s="272">
        <f t="shared" si="141"/>
        <v>11.005917159763314</v>
      </c>
      <c r="F602" s="272">
        <f t="shared" si="141"/>
        <v>11.663431952662705</v>
      </c>
      <c r="G602" s="272">
        <f t="shared" si="141"/>
        <v>16.331360946745562</v>
      </c>
      <c r="H602" s="275">
        <f t="shared" si="141"/>
        <v>13.043313609467447</v>
      </c>
      <c r="I602" s="316"/>
      <c r="J602" s="317"/>
    </row>
    <row r="603" spans="1:11" s="640" customFormat="1" ht="13.5" thickBot="1" x14ac:dyDescent="0.25">
      <c r="A603" s="219" t="s">
        <v>26</v>
      </c>
      <c r="B603" s="395">
        <f>B599-B586</f>
        <v>238.27999999999975</v>
      </c>
      <c r="C603" s="396">
        <f t="shared" ref="C603:H603" si="142">C599-C586</f>
        <v>199.55000000000018</v>
      </c>
      <c r="D603" s="396">
        <f t="shared" si="142"/>
        <v>122.67000000000007</v>
      </c>
      <c r="E603" s="396">
        <f t="shared" si="142"/>
        <v>106.97000000000025</v>
      </c>
      <c r="F603" s="396">
        <f t="shared" si="142"/>
        <v>-97.550000000000182</v>
      </c>
      <c r="G603" s="396">
        <f t="shared" si="142"/>
        <v>205.60999999999967</v>
      </c>
      <c r="H603" s="403">
        <f t="shared" si="142"/>
        <v>122.57999999999993</v>
      </c>
      <c r="I603" s="320"/>
      <c r="J603" s="317"/>
    </row>
    <row r="604" spans="1:11" s="640" customFormat="1" x14ac:dyDescent="0.2">
      <c r="A604" s="321" t="s">
        <v>50</v>
      </c>
      <c r="B604" s="283">
        <v>608</v>
      </c>
      <c r="C604" s="284">
        <v>617</v>
      </c>
      <c r="D604" s="284">
        <v>150</v>
      </c>
      <c r="E604" s="284">
        <v>686</v>
      </c>
      <c r="F604" s="284">
        <v>687</v>
      </c>
      <c r="G604" s="284">
        <v>685</v>
      </c>
      <c r="H604" s="286">
        <f>SUM(B604:G604)</f>
        <v>3433</v>
      </c>
      <c r="I604" s="322" t="s">
        <v>55</v>
      </c>
      <c r="J604" s="323">
        <f>H591-H604</f>
        <v>29</v>
      </c>
      <c r="K604" s="345">
        <f>J604/H591</f>
        <v>8.3766608896591564E-3</v>
      </c>
    </row>
    <row r="605" spans="1:11" s="640" customFormat="1" x14ac:dyDescent="0.2">
      <c r="A605" s="321" t="s">
        <v>27</v>
      </c>
      <c r="B605" s="235"/>
      <c r="C605" s="233"/>
      <c r="D605" s="233"/>
      <c r="E605" s="233"/>
      <c r="F605" s="233"/>
      <c r="G605" s="233"/>
      <c r="H605" s="226"/>
      <c r="I605" s="220" t="s">
        <v>56</v>
      </c>
      <c r="J605" s="640">
        <v>155.29</v>
      </c>
    </row>
    <row r="606" spans="1:11" s="640" customFormat="1" ht="13.5" thickBot="1" x14ac:dyDescent="0.25">
      <c r="A606" s="324" t="s">
        <v>25</v>
      </c>
      <c r="B606" s="224">
        <f>B605-B592</f>
        <v>0</v>
      </c>
      <c r="C606" s="225">
        <f t="shared" ref="C606:G606" si="143">C605-C592</f>
        <v>0</v>
      </c>
      <c r="D606" s="225">
        <f t="shared" si="143"/>
        <v>0</v>
      </c>
      <c r="E606" s="225">
        <f t="shared" si="143"/>
        <v>0</v>
      </c>
      <c r="F606" s="225">
        <f t="shared" si="143"/>
        <v>0</v>
      </c>
      <c r="G606" s="225">
        <f t="shared" si="143"/>
        <v>0</v>
      </c>
      <c r="H606" s="227"/>
      <c r="I606" s="640" t="s">
        <v>25</v>
      </c>
      <c r="J606" s="640">
        <f>J605-J592</f>
        <v>-2.0000000000010232E-2</v>
      </c>
    </row>
    <row r="608" spans="1:11" ht="13.5" thickBot="1" x14ac:dyDescent="0.25"/>
    <row r="609" spans="1:11" ht="13.5" thickBot="1" x14ac:dyDescent="0.25">
      <c r="A609" s="297" t="s">
        <v>243</v>
      </c>
      <c r="B609" s="653" t="s">
        <v>49</v>
      </c>
      <c r="C609" s="654"/>
      <c r="D609" s="654"/>
      <c r="E609" s="654"/>
      <c r="F609" s="654"/>
      <c r="G609" s="654"/>
      <c r="H609" s="325" t="s">
        <v>0</v>
      </c>
      <c r="I609" s="220"/>
      <c r="J609" s="642"/>
      <c r="K609" s="642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300">
        <v>6</v>
      </c>
      <c r="H610" s="632"/>
      <c r="I610" s="302"/>
      <c r="J610" s="642"/>
      <c r="K610" s="642"/>
    </row>
    <row r="611" spans="1:11" x14ac:dyDescent="0.2">
      <c r="A611" s="304" t="s">
        <v>3</v>
      </c>
      <c r="B611" s="467">
        <v>4265</v>
      </c>
      <c r="C611" s="468">
        <v>4265</v>
      </c>
      <c r="D611" s="468">
        <v>4265</v>
      </c>
      <c r="E611" s="468">
        <v>4265</v>
      </c>
      <c r="F611" s="468">
        <v>4265</v>
      </c>
      <c r="G611" s="468">
        <v>4265</v>
      </c>
      <c r="H611" s="470">
        <v>4265</v>
      </c>
      <c r="I611" s="306"/>
      <c r="J611" s="303"/>
      <c r="K611" s="642"/>
    </row>
    <row r="612" spans="1:11" x14ac:dyDescent="0.2">
      <c r="A612" s="307" t="s">
        <v>6</v>
      </c>
      <c r="B612" s="256">
        <v>4780.4761904761908</v>
      </c>
      <c r="C612" s="257">
        <v>4635.4761904761908</v>
      </c>
      <c r="D612" s="257">
        <v>4724.545454545455</v>
      </c>
      <c r="E612" s="257">
        <v>4639.5121951219517</v>
      </c>
      <c r="F612" s="308">
        <v>4690</v>
      </c>
      <c r="G612" s="308">
        <v>4863.0952380952385</v>
      </c>
      <c r="H612" s="309">
        <v>4721.7937219730939</v>
      </c>
      <c r="I612" s="310"/>
      <c r="J612" s="303"/>
      <c r="K612" s="642"/>
    </row>
    <row r="613" spans="1:11" x14ac:dyDescent="0.2">
      <c r="A613" s="219" t="s">
        <v>7</v>
      </c>
      <c r="B613" s="261">
        <v>78.571428571428569</v>
      </c>
      <c r="C613" s="262">
        <v>80.952380952380949</v>
      </c>
      <c r="D613" s="262">
        <v>100</v>
      </c>
      <c r="E613" s="262">
        <v>85.365853658536579</v>
      </c>
      <c r="F613" s="311">
        <v>64.444444444444443</v>
      </c>
      <c r="G613" s="311">
        <v>85.714285714285708</v>
      </c>
      <c r="H613" s="312">
        <v>81.165919282511211</v>
      </c>
      <c r="I613" s="383"/>
      <c r="J613" s="303"/>
      <c r="K613" s="642"/>
    </row>
    <row r="614" spans="1:11" x14ac:dyDescent="0.2">
      <c r="A614" s="219" t="s">
        <v>8</v>
      </c>
      <c r="B614" s="266">
        <v>7.4230498372503728E-2</v>
      </c>
      <c r="C614" s="267">
        <v>6.5425285939902988E-2</v>
      </c>
      <c r="D614" s="267">
        <v>5.4700410413407292E-2</v>
      </c>
      <c r="E614" s="267">
        <v>6.8483027654775833E-2</v>
      </c>
      <c r="F614" s="314">
        <v>8.5377825078384997E-2</v>
      </c>
      <c r="G614" s="314">
        <v>5.8238004610385301E-2</v>
      </c>
      <c r="H614" s="315">
        <v>7.2632409550479657E-2</v>
      </c>
      <c r="I614" s="316"/>
      <c r="J614" s="317"/>
      <c r="K614" s="642"/>
    </row>
    <row r="615" spans="1:11" x14ac:dyDescent="0.2">
      <c r="A615" s="307" t="s">
        <v>1</v>
      </c>
      <c r="B615" s="271">
        <f t="shared" ref="B615:H615" si="144">B612/B611*100-100</f>
        <v>12.086194383966969</v>
      </c>
      <c r="C615" s="272">
        <f t="shared" si="144"/>
        <v>8.6864288505554583</v>
      </c>
      <c r="D615" s="272">
        <f t="shared" si="144"/>
        <v>10.774805499307277</v>
      </c>
      <c r="E615" s="272">
        <f t="shared" si="144"/>
        <v>8.7810596746061407</v>
      </c>
      <c r="F615" s="272">
        <f t="shared" si="144"/>
        <v>9.9648300117233219</v>
      </c>
      <c r="G615" s="272">
        <f t="shared" si="144"/>
        <v>14.023335008094691</v>
      </c>
      <c r="H615" s="275">
        <f t="shared" si="144"/>
        <v>10.71028656443363</v>
      </c>
      <c r="I615" s="316"/>
      <c r="J615" s="317"/>
      <c r="K615" s="642"/>
    </row>
    <row r="616" spans="1:11" ht="13.5" thickBot="1" x14ac:dyDescent="0.25">
      <c r="A616" s="219" t="s">
        <v>26</v>
      </c>
      <c r="B616" s="395">
        <f>B612-B599</f>
        <v>-29.523809523809177</v>
      </c>
      <c r="C616" s="396">
        <f t="shared" ref="C616:H616" si="145">C612-C599</f>
        <v>-207.52380952380918</v>
      </c>
      <c r="D616" s="396">
        <f t="shared" si="145"/>
        <v>138.54545454545496</v>
      </c>
      <c r="E616" s="396">
        <f t="shared" si="145"/>
        <v>-50.487804878048337</v>
      </c>
      <c r="F616" s="396">
        <f t="shared" si="145"/>
        <v>-27.779999999999745</v>
      </c>
      <c r="G616" s="396">
        <f t="shared" si="145"/>
        <v>-51.904761904761472</v>
      </c>
      <c r="H616" s="403">
        <f t="shared" si="145"/>
        <v>-54.286278026906075</v>
      </c>
      <c r="I616" s="320"/>
      <c r="J616" s="317"/>
      <c r="K616" s="642"/>
    </row>
    <row r="617" spans="1:11" x14ac:dyDescent="0.2">
      <c r="A617" s="321" t="s">
        <v>50</v>
      </c>
      <c r="B617" s="283">
        <v>602</v>
      </c>
      <c r="C617" s="284">
        <v>612</v>
      </c>
      <c r="D617" s="284">
        <v>144</v>
      </c>
      <c r="E617" s="284">
        <v>682</v>
      </c>
      <c r="F617" s="284">
        <v>681</v>
      </c>
      <c r="G617" s="284">
        <v>679</v>
      </c>
      <c r="H617" s="286">
        <f>SUM(B617:G617)</f>
        <v>3400</v>
      </c>
      <c r="I617" s="322" t="s">
        <v>55</v>
      </c>
      <c r="J617" s="323">
        <f>H604-H617</f>
        <v>33</v>
      </c>
      <c r="K617" s="345">
        <f>J617/H604</f>
        <v>9.6125837459947565E-3</v>
      </c>
    </row>
    <row r="618" spans="1:11" x14ac:dyDescent="0.2">
      <c r="A618" s="321" t="s">
        <v>27</v>
      </c>
      <c r="B618" s="235"/>
      <c r="C618" s="233"/>
      <c r="D618" s="233"/>
      <c r="E618" s="233"/>
      <c r="F618" s="233"/>
      <c r="G618" s="233"/>
      <c r="H618" s="226"/>
      <c r="I618" s="220" t="s">
        <v>56</v>
      </c>
      <c r="J618" s="642">
        <v>154.81</v>
      </c>
      <c r="K618" s="642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6">C618-C605</f>
        <v>0</v>
      </c>
      <c r="D619" s="225">
        <f t="shared" si="146"/>
        <v>0</v>
      </c>
      <c r="E619" s="225">
        <f t="shared" si="146"/>
        <v>0</v>
      </c>
      <c r="F619" s="225">
        <f t="shared" si="146"/>
        <v>0</v>
      </c>
      <c r="G619" s="225">
        <f t="shared" si="146"/>
        <v>0</v>
      </c>
      <c r="H619" s="227"/>
      <c r="I619" s="642" t="s">
        <v>25</v>
      </c>
      <c r="J619" s="642">
        <f>J618-J605</f>
        <v>-0.47999999999998977</v>
      </c>
      <c r="K619" s="642"/>
    </row>
    <row r="621" spans="1:11" ht="13.5" thickBot="1" x14ac:dyDescent="0.25"/>
    <row r="622" spans="1:11" s="644" customFormat="1" ht="13.5" thickBot="1" x14ac:dyDescent="0.25">
      <c r="A622" s="297" t="s">
        <v>245</v>
      </c>
      <c r="B622" s="653" t="s">
        <v>49</v>
      </c>
      <c r="C622" s="654"/>
      <c r="D622" s="654"/>
      <c r="E622" s="654"/>
      <c r="F622" s="654"/>
      <c r="G622" s="654"/>
      <c r="H622" s="325" t="s">
        <v>0</v>
      </c>
      <c r="I622" s="220"/>
    </row>
    <row r="623" spans="1:11" s="644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300">
        <v>6</v>
      </c>
      <c r="H623" s="632"/>
      <c r="I623" s="302"/>
    </row>
    <row r="624" spans="1:11" s="644" customFormat="1" x14ac:dyDescent="0.2">
      <c r="A624" s="304" t="s">
        <v>3</v>
      </c>
      <c r="B624" s="467">
        <v>4305</v>
      </c>
      <c r="C624" s="468">
        <v>4305</v>
      </c>
      <c r="D624" s="468">
        <v>4305</v>
      </c>
      <c r="E624" s="468">
        <v>4305</v>
      </c>
      <c r="F624" s="468">
        <v>4305</v>
      </c>
      <c r="G624" s="468">
        <v>4305</v>
      </c>
      <c r="H624" s="470">
        <v>4305</v>
      </c>
      <c r="I624" s="306"/>
      <c r="J624" s="303"/>
    </row>
    <row r="625" spans="1:11" s="644" customFormat="1" x14ac:dyDescent="0.2">
      <c r="A625" s="307" t="s">
        <v>6</v>
      </c>
      <c r="B625" s="256">
        <v>4585.5172413793107</v>
      </c>
      <c r="C625" s="257">
        <v>4693.1428571428569</v>
      </c>
      <c r="D625" s="257">
        <v>4655.5555555555557</v>
      </c>
      <c r="E625" s="257">
        <v>4679.166666666667</v>
      </c>
      <c r="F625" s="308">
        <v>4826</v>
      </c>
      <c r="G625" s="308">
        <v>4790.909090909091</v>
      </c>
      <c r="H625" s="309">
        <v>4722.4352331606215</v>
      </c>
      <c r="I625" s="310"/>
      <c r="J625" s="303"/>
    </row>
    <row r="626" spans="1:11" s="644" customFormat="1" x14ac:dyDescent="0.2">
      <c r="A626" s="219" t="s">
        <v>7</v>
      </c>
      <c r="B626" s="261">
        <v>100</v>
      </c>
      <c r="C626" s="262">
        <v>91.428571428571431</v>
      </c>
      <c r="D626" s="262">
        <v>88.888888888888886</v>
      </c>
      <c r="E626" s="262">
        <v>77.777777777777771</v>
      </c>
      <c r="F626" s="311">
        <v>75</v>
      </c>
      <c r="G626" s="311">
        <v>70.454545454545453</v>
      </c>
      <c r="H626" s="312">
        <v>79.274611398963728</v>
      </c>
      <c r="I626" s="383"/>
      <c r="J626" s="303"/>
    </row>
    <row r="627" spans="1:11" s="644" customFormat="1" x14ac:dyDescent="0.2">
      <c r="A627" s="219" t="s">
        <v>8</v>
      </c>
      <c r="B627" s="266">
        <v>5.2512577160021293E-2</v>
      </c>
      <c r="C627" s="267">
        <v>6.0642239847759745E-2</v>
      </c>
      <c r="D627" s="267">
        <v>5.4950680077310368E-2</v>
      </c>
      <c r="E627" s="267">
        <v>7.122773749677036E-2</v>
      </c>
      <c r="F627" s="314">
        <v>8.0703008802828255E-2</v>
      </c>
      <c r="G627" s="314">
        <v>8.580732442338454E-2</v>
      </c>
      <c r="H627" s="315">
        <v>7.4555085634149088E-2</v>
      </c>
      <c r="I627" s="316"/>
      <c r="J627" s="317"/>
    </row>
    <row r="628" spans="1:11" s="644" customFormat="1" x14ac:dyDescent="0.2">
      <c r="A628" s="307" t="s">
        <v>1</v>
      </c>
      <c r="B628" s="271">
        <f t="shared" ref="B628:H628" si="147">B625/B624*100-100</f>
        <v>6.5160799391245234</v>
      </c>
      <c r="C628" s="272">
        <f t="shared" si="147"/>
        <v>9.016094242575079</v>
      </c>
      <c r="D628" s="272">
        <f t="shared" si="147"/>
        <v>8.1429861917666813</v>
      </c>
      <c r="E628" s="272">
        <f t="shared" si="147"/>
        <v>8.6914440572977156</v>
      </c>
      <c r="F628" s="272">
        <f t="shared" si="147"/>
        <v>12.102206736353068</v>
      </c>
      <c r="G628" s="272">
        <f t="shared" si="147"/>
        <v>11.287086896842993</v>
      </c>
      <c r="H628" s="275">
        <f t="shared" si="147"/>
        <v>9.696521095484826</v>
      </c>
      <c r="I628" s="316"/>
      <c r="J628" s="317"/>
    </row>
    <row r="629" spans="1:11" s="644" customFormat="1" ht="13.5" thickBot="1" x14ac:dyDescent="0.25">
      <c r="A629" s="219" t="s">
        <v>26</v>
      </c>
      <c r="B629" s="395">
        <f>B625-B612</f>
        <v>-194.95894909688013</v>
      </c>
      <c r="C629" s="396">
        <f t="shared" ref="C629:H629" si="148">C625-C612</f>
        <v>57.66666666666606</v>
      </c>
      <c r="D629" s="396">
        <f t="shared" si="148"/>
        <v>-68.989898989899302</v>
      </c>
      <c r="E629" s="396">
        <f t="shared" si="148"/>
        <v>39.654471544715307</v>
      </c>
      <c r="F629" s="396">
        <f t="shared" si="148"/>
        <v>136</v>
      </c>
      <c r="G629" s="396">
        <f t="shared" si="148"/>
        <v>-72.186147186147537</v>
      </c>
      <c r="H629" s="403">
        <f t="shared" si="148"/>
        <v>0.64151118752761249</v>
      </c>
      <c r="I629" s="320"/>
      <c r="J629" s="317"/>
    </row>
    <row r="630" spans="1:11" s="644" customFormat="1" x14ac:dyDescent="0.2">
      <c r="A630" s="321" t="s">
        <v>50</v>
      </c>
      <c r="B630" s="283">
        <v>597</v>
      </c>
      <c r="C630" s="284">
        <v>608</v>
      </c>
      <c r="D630" s="284">
        <v>140</v>
      </c>
      <c r="E630" s="284">
        <v>673</v>
      </c>
      <c r="F630" s="284">
        <v>681</v>
      </c>
      <c r="G630" s="284">
        <v>674</v>
      </c>
      <c r="H630" s="286">
        <f>SUM(B630:G630)</f>
        <v>3373</v>
      </c>
      <c r="I630" s="322" t="s">
        <v>55</v>
      </c>
      <c r="J630" s="323">
        <f>H617-H630</f>
        <v>27</v>
      </c>
      <c r="K630" s="345">
        <f>J630/H617</f>
        <v>7.9411764705882345E-3</v>
      </c>
    </row>
    <row r="631" spans="1:11" s="644" customFormat="1" x14ac:dyDescent="0.2">
      <c r="A631" s="321" t="s">
        <v>27</v>
      </c>
      <c r="B631" s="235"/>
      <c r="C631" s="233"/>
      <c r="D631" s="233"/>
      <c r="E631" s="233"/>
      <c r="F631" s="233"/>
      <c r="G631" s="233"/>
      <c r="H631" s="226"/>
      <c r="I631" s="220" t="s">
        <v>56</v>
      </c>
      <c r="J631" s="644">
        <v>154.38999999999999</v>
      </c>
    </row>
    <row r="632" spans="1:11" s="644" customFormat="1" ht="13.5" thickBot="1" x14ac:dyDescent="0.25">
      <c r="A632" s="324" t="s">
        <v>25</v>
      </c>
      <c r="B632" s="224">
        <f>B631-B618</f>
        <v>0</v>
      </c>
      <c r="C632" s="225">
        <f t="shared" ref="C632:G632" si="149">C631-C618</f>
        <v>0</v>
      </c>
      <c r="D632" s="225">
        <f t="shared" si="149"/>
        <v>0</v>
      </c>
      <c r="E632" s="225">
        <f t="shared" si="149"/>
        <v>0</v>
      </c>
      <c r="F632" s="225">
        <f t="shared" si="149"/>
        <v>0</v>
      </c>
      <c r="G632" s="225">
        <f t="shared" si="149"/>
        <v>0</v>
      </c>
      <c r="H632" s="227"/>
      <c r="I632" s="644" t="s">
        <v>25</v>
      </c>
      <c r="J632" s="644">
        <f>J631-J618</f>
        <v>-0.42000000000001592</v>
      </c>
    </row>
    <row r="634" spans="1:11" ht="13.5" thickBot="1" x14ac:dyDescent="0.25"/>
    <row r="635" spans="1:11" s="646" customFormat="1" ht="13.5" thickBot="1" x14ac:dyDescent="0.25">
      <c r="A635" s="297" t="s">
        <v>247</v>
      </c>
      <c r="B635" s="653" t="s">
        <v>49</v>
      </c>
      <c r="C635" s="654"/>
      <c r="D635" s="654"/>
      <c r="E635" s="654"/>
      <c r="F635" s="654"/>
      <c r="G635" s="654"/>
      <c r="H635" s="325" t="s">
        <v>0</v>
      </c>
      <c r="I635" s="220"/>
    </row>
    <row r="636" spans="1:11" s="646" customFormat="1" x14ac:dyDescent="0.2">
      <c r="A636" s="219" t="s">
        <v>53</v>
      </c>
      <c r="B636" s="298">
        <v>1</v>
      </c>
      <c r="C636" s="299">
        <v>2</v>
      </c>
      <c r="D636" s="300">
        <v>3</v>
      </c>
      <c r="E636" s="299">
        <v>4</v>
      </c>
      <c r="F636" s="299">
        <v>5</v>
      </c>
      <c r="G636" s="300">
        <v>6</v>
      </c>
      <c r="H636" s="632"/>
      <c r="I636" s="302"/>
    </row>
    <row r="637" spans="1:11" s="646" customFormat="1" x14ac:dyDescent="0.2">
      <c r="A637" s="304" t="s">
        <v>3</v>
      </c>
      <c r="B637" s="467">
        <v>4345</v>
      </c>
      <c r="C637" s="468">
        <v>4345</v>
      </c>
      <c r="D637" s="468">
        <v>4345</v>
      </c>
      <c r="E637" s="468">
        <v>4345</v>
      </c>
      <c r="F637" s="468">
        <v>4345</v>
      </c>
      <c r="G637" s="468">
        <v>4345</v>
      </c>
      <c r="H637" s="470">
        <v>4345</v>
      </c>
      <c r="I637" s="306"/>
      <c r="J637" s="303"/>
    </row>
    <row r="638" spans="1:11" s="646" customFormat="1" x14ac:dyDescent="0.2">
      <c r="A638" s="307" t="s">
        <v>6</v>
      </c>
      <c r="B638" s="256">
        <v>4871.1428571428569</v>
      </c>
      <c r="C638" s="257">
        <v>4800.3125</v>
      </c>
      <c r="D638" s="257">
        <v>4790</v>
      </c>
      <c r="E638" s="257">
        <v>4772.7777777777774</v>
      </c>
      <c r="F638" s="308">
        <v>5070.5555555555557</v>
      </c>
      <c r="G638" s="308">
        <v>4953.5135135135133</v>
      </c>
      <c r="H638" s="309">
        <v>4891.630434782609</v>
      </c>
      <c r="I638" s="310"/>
      <c r="J638" s="303"/>
    </row>
    <row r="639" spans="1:11" s="646" customFormat="1" x14ac:dyDescent="0.2">
      <c r="A639" s="219" t="s">
        <v>7</v>
      </c>
      <c r="B639" s="261">
        <v>82.857142857142861</v>
      </c>
      <c r="C639" s="262">
        <v>96.875</v>
      </c>
      <c r="D639" s="262">
        <v>100</v>
      </c>
      <c r="E639" s="262">
        <v>86.111111111111114</v>
      </c>
      <c r="F639" s="311">
        <v>80.555555555555557</v>
      </c>
      <c r="G639" s="311">
        <v>78.378378378378372</v>
      </c>
      <c r="H639" s="312">
        <v>84.782608695652172</v>
      </c>
      <c r="I639" s="383"/>
      <c r="J639" s="303"/>
    </row>
    <row r="640" spans="1:11" s="646" customFormat="1" x14ac:dyDescent="0.2">
      <c r="A640" s="219" t="s">
        <v>8</v>
      </c>
      <c r="B640" s="266">
        <v>7.1900759061457695E-2</v>
      </c>
      <c r="C640" s="267">
        <v>6.3547100944970181E-2</v>
      </c>
      <c r="D640" s="267">
        <v>5.4460114658645441E-2</v>
      </c>
      <c r="E640" s="267">
        <v>6.7999739044157057E-2</v>
      </c>
      <c r="F640" s="314">
        <v>6.5704402705960202E-2</v>
      </c>
      <c r="G640" s="314">
        <v>7.185906968564934E-2</v>
      </c>
      <c r="H640" s="315">
        <v>7.1420693155625381E-2</v>
      </c>
      <c r="I640" s="316"/>
      <c r="J640" s="317"/>
    </row>
    <row r="641" spans="1:11" s="646" customFormat="1" x14ac:dyDescent="0.2">
      <c r="A641" s="307" t="s">
        <v>1</v>
      </c>
      <c r="B641" s="271">
        <f t="shared" ref="B641:H641" si="150">B638/B637*100-100</f>
        <v>12.109156666118693</v>
      </c>
      <c r="C641" s="272">
        <f t="shared" si="150"/>
        <v>10.478998849252008</v>
      </c>
      <c r="D641" s="272">
        <f t="shared" si="150"/>
        <v>10.241657077100115</v>
      </c>
      <c r="E641" s="272">
        <f t="shared" si="150"/>
        <v>9.845288326300988</v>
      </c>
      <c r="F641" s="272">
        <f t="shared" si="150"/>
        <v>16.698631888505304</v>
      </c>
      <c r="G641" s="272">
        <f t="shared" si="150"/>
        <v>14.004914004913999</v>
      </c>
      <c r="H641" s="275">
        <f t="shared" si="150"/>
        <v>12.580677440336217</v>
      </c>
      <c r="I641" s="316"/>
      <c r="J641" s="317"/>
    </row>
    <row r="642" spans="1:11" s="646" customFormat="1" ht="13.5" thickBot="1" x14ac:dyDescent="0.25">
      <c r="A642" s="219" t="s">
        <v>26</v>
      </c>
      <c r="B642" s="395">
        <f>B638-B625</f>
        <v>285.62561576354619</v>
      </c>
      <c r="C642" s="396">
        <f t="shared" ref="C642:H642" si="151">C638-C625</f>
        <v>107.16964285714312</v>
      </c>
      <c r="D642" s="396">
        <f t="shared" si="151"/>
        <v>134.44444444444434</v>
      </c>
      <c r="E642" s="396">
        <f t="shared" si="151"/>
        <v>93.611111111110404</v>
      </c>
      <c r="F642" s="396">
        <f t="shared" si="151"/>
        <v>244.55555555555566</v>
      </c>
      <c r="G642" s="396">
        <f t="shared" si="151"/>
        <v>162.60442260442233</v>
      </c>
      <c r="H642" s="403">
        <f t="shared" si="151"/>
        <v>169.19520162198751</v>
      </c>
      <c r="I642" s="320"/>
      <c r="J642" s="317"/>
    </row>
    <row r="643" spans="1:11" s="646" customFormat="1" x14ac:dyDescent="0.2">
      <c r="A643" s="321" t="s">
        <v>50</v>
      </c>
      <c r="B643" s="283">
        <v>593</v>
      </c>
      <c r="C643" s="284">
        <v>605</v>
      </c>
      <c r="D643" s="284">
        <v>140</v>
      </c>
      <c r="E643" s="284">
        <v>672</v>
      </c>
      <c r="F643" s="284">
        <v>676</v>
      </c>
      <c r="G643" s="284">
        <v>671</v>
      </c>
      <c r="H643" s="286">
        <f>SUM(B643:G643)</f>
        <v>3357</v>
      </c>
      <c r="I643" s="322" t="s">
        <v>55</v>
      </c>
      <c r="J643" s="323">
        <f>H630-H643</f>
        <v>16</v>
      </c>
      <c r="K643" s="345">
        <f>J643/H630</f>
        <v>4.7435517343611027E-3</v>
      </c>
    </row>
    <row r="644" spans="1:11" s="646" customFormat="1" x14ac:dyDescent="0.2">
      <c r="A644" s="321" t="s">
        <v>27</v>
      </c>
      <c r="B644" s="235"/>
      <c r="C644" s="233"/>
      <c r="D644" s="233"/>
      <c r="E644" s="233"/>
      <c r="F644" s="233"/>
      <c r="G644" s="233"/>
      <c r="H644" s="226"/>
      <c r="I644" s="220" t="s">
        <v>56</v>
      </c>
      <c r="J644" s="646">
        <v>153.84</v>
      </c>
    </row>
    <row r="645" spans="1:11" s="646" customFormat="1" ht="13.5" thickBot="1" x14ac:dyDescent="0.25">
      <c r="A645" s="324" t="s">
        <v>25</v>
      </c>
      <c r="B645" s="224">
        <f>B644-B631</f>
        <v>0</v>
      </c>
      <c r="C645" s="225">
        <f t="shared" ref="C645:G645" si="152">C644-C631</f>
        <v>0</v>
      </c>
      <c r="D645" s="225">
        <f t="shared" si="152"/>
        <v>0</v>
      </c>
      <c r="E645" s="225">
        <f t="shared" si="152"/>
        <v>0</v>
      </c>
      <c r="F645" s="225">
        <f t="shared" si="152"/>
        <v>0</v>
      </c>
      <c r="G645" s="225">
        <f t="shared" si="152"/>
        <v>0</v>
      </c>
      <c r="H645" s="227"/>
      <c r="I645" s="646" t="s">
        <v>25</v>
      </c>
      <c r="J645" s="646">
        <f>J644-J631</f>
        <v>-0.54999999999998295</v>
      </c>
    </row>
  </sheetData>
  <mergeCells count="47">
    <mergeCell ref="B635:G635"/>
    <mergeCell ref="B622:G622"/>
    <mergeCell ref="B336:G336"/>
    <mergeCell ref="B440:G440"/>
    <mergeCell ref="B401:G401"/>
    <mergeCell ref="B466:G466"/>
    <mergeCell ref="B453:G453"/>
    <mergeCell ref="B427:G427"/>
    <mergeCell ref="B609:G609"/>
    <mergeCell ref="B544:G544"/>
    <mergeCell ref="B531:G531"/>
    <mergeCell ref="B349:G349"/>
    <mergeCell ref="B583:G583"/>
    <mergeCell ref="B570:G570"/>
    <mergeCell ref="B557:G557"/>
    <mergeCell ref="B518:G518"/>
    <mergeCell ref="B209:H209"/>
    <mergeCell ref="B251:H251"/>
    <mergeCell ref="B237:H237"/>
    <mergeCell ref="B223:H223"/>
    <mergeCell ref="B321:I321"/>
    <mergeCell ref="B265:H265"/>
    <mergeCell ref="B293:I293"/>
    <mergeCell ref="B279:I279"/>
    <mergeCell ref="B307:I307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123:H123"/>
    <mergeCell ref="B9:G9"/>
    <mergeCell ref="B23:G23"/>
    <mergeCell ref="B39:H39"/>
    <mergeCell ref="B53:H53"/>
    <mergeCell ref="B67:H67"/>
    <mergeCell ref="B596:G596"/>
    <mergeCell ref="B375:G375"/>
    <mergeCell ref="B388:G388"/>
    <mergeCell ref="B414:G414"/>
    <mergeCell ref="B362:G362"/>
    <mergeCell ref="B492:G492"/>
    <mergeCell ref="B479:G479"/>
    <mergeCell ref="B505:G505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78" t="s">
        <v>49</v>
      </c>
      <c r="B1" s="679"/>
      <c r="C1" s="679"/>
      <c r="D1" s="679"/>
      <c r="E1" s="679"/>
      <c r="F1" s="679"/>
      <c r="G1" s="679"/>
      <c r="H1" s="680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95" t="s">
        <v>49</v>
      </c>
      <c r="B9" s="696"/>
      <c r="C9" s="696"/>
      <c r="D9" s="696"/>
      <c r="E9" s="696"/>
      <c r="F9" s="696"/>
      <c r="G9" s="696"/>
      <c r="H9" s="696"/>
      <c r="I9" s="696"/>
      <c r="J9" s="697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709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72">
        <v>713</v>
      </c>
      <c r="G11" s="672">
        <v>113.5</v>
      </c>
      <c r="H11" s="672">
        <v>63</v>
      </c>
      <c r="I11" s="672">
        <v>1</v>
      </c>
      <c r="J11" s="568"/>
    </row>
    <row r="12" spans="1:10" x14ac:dyDescent="0.2">
      <c r="A12" s="710"/>
      <c r="B12" s="235">
        <v>2</v>
      </c>
      <c r="C12" s="233">
        <v>317</v>
      </c>
      <c r="D12" s="233">
        <v>113.5</v>
      </c>
      <c r="E12" s="233" t="s">
        <v>174</v>
      </c>
      <c r="F12" s="673"/>
      <c r="G12" s="673"/>
      <c r="H12" s="673"/>
      <c r="I12" s="673"/>
      <c r="J12" s="567">
        <v>122</v>
      </c>
    </row>
    <row r="13" spans="1:10" ht="13.5" thickBot="1" x14ac:dyDescent="0.25">
      <c r="A13" s="710"/>
      <c r="B13" s="235">
        <v>4</v>
      </c>
      <c r="C13" s="233">
        <v>363</v>
      </c>
      <c r="D13" s="233">
        <v>110.5</v>
      </c>
      <c r="E13" s="233" t="s">
        <v>172</v>
      </c>
      <c r="F13" s="673"/>
      <c r="G13" s="673"/>
      <c r="H13" s="673"/>
      <c r="I13" s="673"/>
      <c r="J13" s="567"/>
    </row>
    <row r="14" spans="1:10" x14ac:dyDescent="0.2">
      <c r="A14" s="713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72">
        <v>712</v>
      </c>
      <c r="G14" s="672">
        <v>110.5</v>
      </c>
      <c r="H14" s="672">
        <v>63</v>
      </c>
      <c r="I14" s="672">
        <v>2</v>
      </c>
      <c r="J14" s="533"/>
    </row>
    <row r="15" spans="1:10" x14ac:dyDescent="0.2">
      <c r="A15" s="714"/>
      <c r="B15" s="423">
        <v>3</v>
      </c>
      <c r="C15" s="233">
        <v>370</v>
      </c>
      <c r="D15" s="233">
        <v>110.5</v>
      </c>
      <c r="E15" s="233" t="s">
        <v>174</v>
      </c>
      <c r="F15" s="673"/>
      <c r="G15" s="673"/>
      <c r="H15" s="673"/>
      <c r="I15" s="673"/>
      <c r="J15" s="567">
        <v>121</v>
      </c>
    </row>
    <row r="16" spans="1:10" ht="13.5" thickBot="1" x14ac:dyDescent="0.25">
      <c r="A16" s="715"/>
      <c r="B16" s="424">
        <v>5</v>
      </c>
      <c r="C16" s="234">
        <v>155</v>
      </c>
      <c r="D16" s="234">
        <v>109.5</v>
      </c>
      <c r="E16" s="234" t="s">
        <v>173</v>
      </c>
      <c r="F16" s="674"/>
      <c r="G16" s="674"/>
      <c r="H16" s="674"/>
      <c r="I16" s="674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72">
        <v>113.5</v>
      </c>
      <c r="N17" s="673"/>
      <c r="O17" s="673"/>
      <c r="P17" s="672">
        <v>110.5</v>
      </c>
      <c r="Q17" s="673"/>
      <c r="R17" s="674"/>
      <c r="S17" s="582">
        <v>114.5</v>
      </c>
      <c r="T17" s="672">
        <v>109.5</v>
      </c>
      <c r="U17" s="674"/>
      <c r="V17" s="673">
        <v>109</v>
      </c>
      <c r="W17" s="674"/>
      <c r="X17" s="673">
        <v>108.5</v>
      </c>
      <c r="Y17" s="674"/>
    </row>
    <row r="18" spans="1:25" ht="13.5" thickBot="1" x14ac:dyDescent="0.25">
      <c r="A18" s="716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72">
        <v>712</v>
      </c>
      <c r="G18" s="672">
        <v>109.5</v>
      </c>
      <c r="H18" s="672">
        <v>63</v>
      </c>
      <c r="I18" s="707" t="s">
        <v>175</v>
      </c>
      <c r="J18" s="685">
        <v>121.5</v>
      </c>
    </row>
    <row r="19" spans="1:25" ht="13.5" thickBot="1" x14ac:dyDescent="0.25">
      <c r="A19" s="717"/>
      <c r="B19" s="424">
        <v>6</v>
      </c>
      <c r="C19" s="234">
        <v>261</v>
      </c>
      <c r="D19" s="234">
        <v>109.5</v>
      </c>
      <c r="E19" s="529" t="s">
        <v>172</v>
      </c>
      <c r="F19" s="674"/>
      <c r="G19" s="674"/>
      <c r="H19" s="674"/>
      <c r="I19" s="708"/>
      <c r="J19" s="682"/>
      <c r="M19" s="583">
        <v>122</v>
      </c>
      <c r="N19" s="583"/>
      <c r="O19" s="533"/>
      <c r="P19" s="583">
        <v>121</v>
      </c>
      <c r="Q19" s="534"/>
      <c r="R19" s="583">
        <v>122</v>
      </c>
      <c r="S19" s="685">
        <v>121.5</v>
      </c>
      <c r="T19" s="682"/>
      <c r="U19" s="681">
        <v>120.5</v>
      </c>
      <c r="V19" s="682"/>
      <c r="W19" s="681">
        <v>120</v>
      </c>
      <c r="X19" s="682"/>
    </row>
    <row r="20" spans="1:25" x14ac:dyDescent="0.2">
      <c r="A20" s="711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73">
        <v>712</v>
      </c>
      <c r="G20" s="673">
        <v>109</v>
      </c>
      <c r="H20" s="673">
        <v>63</v>
      </c>
      <c r="I20" s="707" t="s">
        <v>176</v>
      </c>
      <c r="J20" s="681">
        <v>120.5</v>
      </c>
    </row>
    <row r="21" spans="1:25" ht="13.5" thickBot="1" x14ac:dyDescent="0.25">
      <c r="A21" s="712"/>
      <c r="B21" s="424">
        <v>7</v>
      </c>
      <c r="C21" s="234">
        <v>484</v>
      </c>
      <c r="D21" s="234">
        <v>108.5</v>
      </c>
      <c r="E21" s="234" t="s">
        <v>172</v>
      </c>
      <c r="F21" s="674"/>
      <c r="G21" s="674"/>
      <c r="H21" s="674"/>
      <c r="I21" s="708"/>
      <c r="J21" s="682"/>
    </row>
    <row r="22" spans="1:25" x14ac:dyDescent="0.2">
      <c r="A22" s="705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72">
        <v>712</v>
      </c>
      <c r="G22" s="673">
        <v>108.5</v>
      </c>
      <c r="H22" s="673">
        <v>63</v>
      </c>
      <c r="I22" s="673">
        <v>3</v>
      </c>
      <c r="J22" s="681">
        <v>120</v>
      </c>
    </row>
    <row r="23" spans="1:25" ht="13.5" thickBot="1" x14ac:dyDescent="0.25">
      <c r="A23" s="706"/>
      <c r="B23" s="424">
        <v>8</v>
      </c>
      <c r="C23" s="234">
        <v>548</v>
      </c>
      <c r="D23" s="234">
        <v>108</v>
      </c>
      <c r="E23" s="234" t="s">
        <v>174</v>
      </c>
      <c r="F23" s="674"/>
      <c r="G23" s="674"/>
      <c r="H23" s="674"/>
      <c r="I23" s="674"/>
      <c r="J23" s="682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  <mergeCell ref="H18:H19"/>
    <mergeCell ref="I18:I19"/>
    <mergeCell ref="A9:J9"/>
    <mergeCell ref="A11:A13"/>
    <mergeCell ref="F11:F13"/>
    <mergeCell ref="G11:G13"/>
    <mergeCell ref="H11:H13"/>
    <mergeCell ref="I11:I13"/>
    <mergeCell ref="J22:J23"/>
    <mergeCell ref="A22:A23"/>
    <mergeCell ref="F22:F23"/>
    <mergeCell ref="G22:G23"/>
    <mergeCell ref="H22:H23"/>
    <mergeCell ref="I22:I23"/>
    <mergeCell ref="S19:T19"/>
    <mergeCell ref="U19:V19"/>
    <mergeCell ref="W19:X19"/>
    <mergeCell ref="M17:O17"/>
    <mergeCell ref="P17:R17"/>
    <mergeCell ref="T17:U17"/>
    <mergeCell ref="V17:W17"/>
    <mergeCell ref="X17:Y17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723"/>
  <sheetViews>
    <sheetView showGridLines="0" tabSelected="1" topLeftCell="A697" zoomScale="75" zoomScaleNormal="75" workbookViewId="0">
      <selection activeCell="H715" sqref="H715:H717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53" t="s">
        <v>52</v>
      </c>
      <c r="C9" s="654"/>
      <c r="D9" s="654"/>
      <c r="E9" s="654"/>
      <c r="F9" s="655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53" t="s">
        <v>52</v>
      </c>
      <c r="C22" s="654"/>
      <c r="D22" s="654"/>
      <c r="E22" s="654"/>
      <c r="F22" s="655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53" t="s">
        <v>52</v>
      </c>
      <c r="C35" s="654"/>
      <c r="D35" s="654"/>
      <c r="E35" s="654"/>
      <c r="F35" s="655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53" t="s">
        <v>52</v>
      </c>
      <c r="C48" s="654"/>
      <c r="D48" s="654"/>
      <c r="E48" s="654"/>
      <c r="F48" s="655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53" t="s">
        <v>52</v>
      </c>
      <c r="C61" s="654"/>
      <c r="D61" s="654"/>
      <c r="E61" s="654"/>
      <c r="F61" s="655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53" t="s">
        <v>52</v>
      </c>
      <c r="C74" s="654"/>
      <c r="D74" s="654"/>
      <c r="E74" s="654"/>
      <c r="F74" s="655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53" t="s">
        <v>52</v>
      </c>
      <c r="C87" s="654"/>
      <c r="D87" s="654"/>
      <c r="E87" s="654"/>
      <c r="F87" s="655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53" t="s">
        <v>52</v>
      </c>
      <c r="C100" s="654"/>
      <c r="D100" s="654"/>
      <c r="E100" s="654"/>
      <c r="F100" s="655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53" t="s">
        <v>52</v>
      </c>
      <c r="C113" s="654"/>
      <c r="D113" s="654"/>
      <c r="E113" s="654"/>
      <c r="F113" s="655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53" t="s">
        <v>52</v>
      </c>
      <c r="C126" s="654"/>
      <c r="D126" s="654"/>
      <c r="E126" s="654"/>
      <c r="F126" s="655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53" t="s">
        <v>52</v>
      </c>
      <c r="C139" s="654"/>
      <c r="D139" s="654"/>
      <c r="E139" s="654"/>
      <c r="F139" s="655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53" t="s">
        <v>52</v>
      </c>
      <c r="C152" s="654"/>
      <c r="D152" s="654"/>
      <c r="E152" s="654"/>
      <c r="F152" s="655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53" t="s">
        <v>52</v>
      </c>
      <c r="C165" s="654"/>
      <c r="D165" s="654"/>
      <c r="E165" s="654"/>
      <c r="F165" s="655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53" t="s">
        <v>52</v>
      </c>
      <c r="C178" s="654"/>
      <c r="D178" s="654"/>
      <c r="E178" s="654"/>
      <c r="F178" s="655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53" t="s">
        <v>52</v>
      </c>
      <c r="C191" s="654"/>
      <c r="D191" s="654"/>
      <c r="E191" s="654"/>
      <c r="F191" s="655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53" t="s">
        <v>52</v>
      </c>
      <c r="C204" s="654"/>
      <c r="D204" s="654"/>
      <c r="E204" s="654"/>
      <c r="F204" s="655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53" t="s">
        <v>52</v>
      </c>
      <c r="C217" s="654"/>
      <c r="D217" s="654"/>
      <c r="E217" s="654"/>
      <c r="F217" s="655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53" t="s">
        <v>52</v>
      </c>
      <c r="C230" s="654"/>
      <c r="D230" s="654"/>
      <c r="E230" s="654"/>
      <c r="F230" s="655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53" t="s">
        <v>52</v>
      </c>
      <c r="C243" s="654"/>
      <c r="D243" s="654"/>
      <c r="E243" s="654"/>
      <c r="F243" s="655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53" t="s">
        <v>52</v>
      </c>
      <c r="C256" s="654"/>
      <c r="D256" s="654"/>
      <c r="E256" s="654"/>
      <c r="F256" s="655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53" t="s">
        <v>52</v>
      </c>
      <c r="C269" s="654"/>
      <c r="D269" s="654"/>
      <c r="E269" s="654"/>
      <c r="F269" s="655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53" t="s">
        <v>52</v>
      </c>
      <c r="C282" s="654"/>
      <c r="D282" s="654"/>
      <c r="E282" s="654"/>
      <c r="F282" s="655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53" t="s">
        <v>52</v>
      </c>
      <c r="C296" s="654"/>
      <c r="D296" s="654"/>
      <c r="E296" s="654"/>
      <c r="F296" s="655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53" t="s">
        <v>49</v>
      </c>
      <c r="C310" s="654"/>
      <c r="D310" s="654"/>
      <c r="E310" s="654"/>
      <c r="F310" s="654"/>
      <c r="G310" s="654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53" t="s">
        <v>49</v>
      </c>
      <c r="C323" s="654"/>
      <c r="D323" s="654"/>
      <c r="E323" s="654"/>
      <c r="F323" s="654"/>
      <c r="G323" s="654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53" t="s">
        <v>49</v>
      </c>
      <c r="C336" s="654"/>
      <c r="D336" s="654"/>
      <c r="E336" s="654"/>
      <c r="F336" s="654"/>
      <c r="G336" s="654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53" t="s">
        <v>49</v>
      </c>
      <c r="C349" s="654"/>
      <c r="D349" s="654"/>
      <c r="E349" s="654"/>
      <c r="F349" s="654"/>
      <c r="G349" s="654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53" t="s">
        <v>49</v>
      </c>
      <c r="C362" s="654"/>
      <c r="D362" s="654"/>
      <c r="E362" s="654"/>
      <c r="F362" s="654"/>
      <c r="G362" s="654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53" t="s">
        <v>49</v>
      </c>
      <c r="C375" s="654"/>
      <c r="D375" s="654"/>
      <c r="E375" s="654"/>
      <c r="F375" s="654"/>
      <c r="G375" s="654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53" t="s">
        <v>49</v>
      </c>
      <c r="C388" s="654"/>
      <c r="D388" s="654"/>
      <c r="E388" s="654"/>
      <c r="F388" s="654"/>
      <c r="G388" s="654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53" t="s">
        <v>49</v>
      </c>
      <c r="C401" s="654"/>
      <c r="D401" s="654"/>
      <c r="E401" s="654"/>
      <c r="F401" s="654"/>
      <c r="G401" s="654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53" t="s">
        <v>49</v>
      </c>
      <c r="C414" s="654"/>
      <c r="D414" s="654"/>
      <c r="E414" s="654"/>
      <c r="F414" s="654"/>
      <c r="G414" s="654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53" t="s">
        <v>49</v>
      </c>
      <c r="C427" s="654"/>
      <c r="D427" s="654"/>
      <c r="E427" s="654"/>
      <c r="F427" s="654"/>
      <c r="G427" s="654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53" t="s">
        <v>49</v>
      </c>
      <c r="C440" s="654"/>
      <c r="D440" s="654"/>
      <c r="E440" s="654"/>
      <c r="F440" s="654"/>
      <c r="G440" s="654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53" t="s">
        <v>49</v>
      </c>
      <c r="C453" s="654"/>
      <c r="D453" s="654"/>
      <c r="E453" s="654"/>
      <c r="F453" s="654"/>
      <c r="G453" s="654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53" t="s">
        <v>49</v>
      </c>
      <c r="C466" s="654"/>
      <c r="D466" s="654"/>
      <c r="E466" s="654"/>
      <c r="F466" s="654"/>
      <c r="G466" s="654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  <row r="478" spans="1:11" ht="13.5" thickBot="1" x14ac:dyDescent="0.25"/>
    <row r="479" spans="1:11" ht="13.5" thickBot="1" x14ac:dyDescent="0.25">
      <c r="A479" s="297" t="s">
        <v>216</v>
      </c>
      <c r="B479" s="653" t="s">
        <v>49</v>
      </c>
      <c r="C479" s="654"/>
      <c r="D479" s="654"/>
      <c r="E479" s="654"/>
      <c r="F479" s="654"/>
      <c r="G479" s="655"/>
      <c r="H479" s="325" t="s">
        <v>0</v>
      </c>
      <c r="I479" s="220"/>
      <c r="J479" s="614"/>
      <c r="K479" s="614"/>
    </row>
    <row r="480" spans="1:1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625">
        <v>6</v>
      </c>
      <c r="H480" s="615"/>
      <c r="I480" s="302"/>
      <c r="J480" s="614"/>
      <c r="K480" s="614"/>
    </row>
    <row r="481" spans="1:12" x14ac:dyDescent="0.2">
      <c r="A481" s="304" t="s">
        <v>3</v>
      </c>
      <c r="B481" s="467">
        <v>4400</v>
      </c>
      <c r="C481" s="468">
        <v>4400</v>
      </c>
      <c r="D481" s="468">
        <v>4400</v>
      </c>
      <c r="E481" s="468">
        <v>4400</v>
      </c>
      <c r="F481" s="468">
        <v>4400</v>
      </c>
      <c r="G481" s="469">
        <v>4400</v>
      </c>
      <c r="H481" s="616">
        <v>4400</v>
      </c>
      <c r="I481" s="306"/>
      <c r="J481" s="303"/>
      <c r="K481" s="614"/>
    </row>
    <row r="482" spans="1:12" x14ac:dyDescent="0.2">
      <c r="A482" s="307" t="s">
        <v>6</v>
      </c>
      <c r="B482" s="256">
        <v>4619.17</v>
      </c>
      <c r="C482" s="257">
        <v>4786</v>
      </c>
      <c r="D482" s="257">
        <v>4348</v>
      </c>
      <c r="E482" s="257">
        <v>4848.33</v>
      </c>
      <c r="F482" s="308">
        <v>4963.8500000000004</v>
      </c>
      <c r="G482" s="258">
        <v>5078</v>
      </c>
      <c r="H482" s="617">
        <v>4814.84</v>
      </c>
      <c r="I482" s="310"/>
      <c r="J482" s="303"/>
      <c r="K482" s="614"/>
    </row>
    <row r="483" spans="1:12" x14ac:dyDescent="0.2">
      <c r="A483" s="219" t="s">
        <v>7</v>
      </c>
      <c r="B483" s="261">
        <v>91.7</v>
      </c>
      <c r="C483" s="262">
        <v>100</v>
      </c>
      <c r="D483" s="262">
        <v>100</v>
      </c>
      <c r="E483" s="262">
        <v>100</v>
      </c>
      <c r="F483" s="311">
        <v>100</v>
      </c>
      <c r="G483" s="263">
        <v>100</v>
      </c>
      <c r="H483" s="618">
        <v>85.48</v>
      </c>
      <c r="I483" s="383"/>
      <c r="J483" s="303"/>
      <c r="K483" s="614"/>
    </row>
    <row r="484" spans="1:12" x14ac:dyDescent="0.2">
      <c r="A484" s="219" t="s">
        <v>8</v>
      </c>
      <c r="B484" s="266">
        <v>6.4100000000000004E-2</v>
      </c>
      <c r="C484" s="267">
        <v>4.2500000000000003E-2</v>
      </c>
      <c r="D484" s="267">
        <v>6.5199999999999994E-2</v>
      </c>
      <c r="E484" s="267">
        <v>5.1900000000000002E-2</v>
      </c>
      <c r="F484" s="314">
        <v>4.1700000000000001E-2</v>
      </c>
      <c r="G484" s="268">
        <v>4.7E-2</v>
      </c>
      <c r="H484" s="619">
        <v>6.6199999999999995E-2</v>
      </c>
      <c r="I484" s="316"/>
      <c r="J484" s="317"/>
      <c r="K484" s="614"/>
    </row>
    <row r="485" spans="1:12" x14ac:dyDescent="0.2">
      <c r="A485" s="307" t="s">
        <v>1</v>
      </c>
      <c r="B485" s="271">
        <f t="shared" ref="B485:H485" si="110">B482/B481*100-100</f>
        <v>4.9811363636363808</v>
      </c>
      <c r="C485" s="272">
        <f t="shared" si="110"/>
        <v>8.7727272727272663</v>
      </c>
      <c r="D485" s="272">
        <f t="shared" si="110"/>
        <v>-1.181818181818187</v>
      </c>
      <c r="E485" s="272">
        <f t="shared" si="110"/>
        <v>10.18931818181818</v>
      </c>
      <c r="F485" s="272">
        <f t="shared" si="110"/>
        <v>12.814772727272739</v>
      </c>
      <c r="G485" s="273">
        <f t="shared" si="110"/>
        <v>15.409090909090907</v>
      </c>
      <c r="H485" s="620">
        <f t="shared" si="110"/>
        <v>9.4281818181818124</v>
      </c>
      <c r="I485" s="316"/>
      <c r="J485" s="317"/>
      <c r="K485" s="614"/>
    </row>
    <row r="486" spans="1:12" ht="13.5" thickBot="1" x14ac:dyDescent="0.25">
      <c r="A486" s="219" t="s">
        <v>26</v>
      </c>
      <c r="B486" s="395">
        <f>B482-B469</f>
        <v>181.67000000000007</v>
      </c>
      <c r="C486" s="396">
        <f t="shared" ref="C486:H486" si="111">C482-C469</f>
        <v>63.142857142856883</v>
      </c>
      <c r="D486" s="396">
        <f t="shared" si="111"/>
        <v>-62</v>
      </c>
      <c r="E486" s="396">
        <f t="shared" si="111"/>
        <v>139.04428571428525</v>
      </c>
      <c r="F486" s="396">
        <f t="shared" si="111"/>
        <v>-176.14999999999964</v>
      </c>
      <c r="G486" s="397">
        <f t="shared" si="111"/>
        <v>38</v>
      </c>
      <c r="H486" s="621">
        <f t="shared" si="111"/>
        <v>65.44606060606111</v>
      </c>
      <c r="I486" s="320"/>
      <c r="J486" s="317"/>
      <c r="K486" s="614"/>
    </row>
    <row r="487" spans="1:12" x14ac:dyDescent="0.2">
      <c r="A487" s="321" t="s">
        <v>50</v>
      </c>
      <c r="B487" s="283">
        <v>53</v>
      </c>
      <c r="C487" s="284">
        <v>53</v>
      </c>
      <c r="D487" s="284">
        <v>16</v>
      </c>
      <c r="E487" s="284">
        <v>60</v>
      </c>
      <c r="F487" s="284">
        <v>60</v>
      </c>
      <c r="G487" s="285">
        <v>60</v>
      </c>
      <c r="H487" s="622">
        <f>SUM(B487:G487)</f>
        <v>302</v>
      </c>
      <c r="I487" s="322" t="s">
        <v>55</v>
      </c>
      <c r="J487" s="323">
        <f>H474-H487</f>
        <v>17</v>
      </c>
      <c r="K487" s="345">
        <f>J487/H474</f>
        <v>5.329153605015674E-2</v>
      </c>
      <c r="L487" s="414" t="s">
        <v>217</v>
      </c>
    </row>
    <row r="488" spans="1:12" x14ac:dyDescent="0.2">
      <c r="A488" s="321" t="s">
        <v>27</v>
      </c>
      <c r="B488" s="235">
        <v>140.5</v>
      </c>
      <c r="C488" s="233">
        <v>139</v>
      </c>
      <c r="D488" s="233">
        <v>140.5</v>
      </c>
      <c r="E488" s="233">
        <v>138</v>
      </c>
      <c r="F488" s="233">
        <v>137.5</v>
      </c>
      <c r="G488" s="236">
        <v>137</v>
      </c>
      <c r="H488" s="623"/>
      <c r="I488" s="220" t="s">
        <v>56</v>
      </c>
      <c r="J488" s="614">
        <v>138.13</v>
      </c>
      <c r="K488" s="614"/>
    </row>
    <row r="489" spans="1:12" ht="13.5" thickBot="1" x14ac:dyDescent="0.25">
      <c r="A489" s="324" t="s">
        <v>25</v>
      </c>
      <c r="B489" s="224">
        <f>B488-B475</f>
        <v>0</v>
      </c>
      <c r="C489" s="225">
        <f t="shared" ref="C489:G489" si="112">C488-C475</f>
        <v>0</v>
      </c>
      <c r="D489" s="225">
        <f t="shared" si="112"/>
        <v>0</v>
      </c>
      <c r="E489" s="225">
        <f t="shared" si="112"/>
        <v>0</v>
      </c>
      <c r="F489" s="225">
        <f t="shared" si="112"/>
        <v>0</v>
      </c>
      <c r="G489" s="231">
        <f t="shared" si="112"/>
        <v>0</v>
      </c>
      <c r="H489" s="624"/>
      <c r="I489" s="614" t="s">
        <v>25</v>
      </c>
      <c r="J489" s="614">
        <f>J488-J475</f>
        <v>-0.61000000000001364</v>
      </c>
      <c r="K489" s="614"/>
    </row>
    <row r="491" spans="1:12" ht="13.5" thickBot="1" x14ac:dyDescent="0.25"/>
    <row r="492" spans="1:12" ht="13.5" thickBot="1" x14ac:dyDescent="0.25">
      <c r="A492" s="297" t="s">
        <v>220</v>
      </c>
      <c r="B492" s="653" t="s">
        <v>49</v>
      </c>
      <c r="C492" s="654"/>
      <c r="D492" s="654"/>
      <c r="E492" s="654"/>
      <c r="F492" s="654"/>
      <c r="G492" s="655"/>
      <c r="H492" s="325" t="s">
        <v>0</v>
      </c>
      <c r="I492" s="220"/>
      <c r="J492" s="626"/>
      <c r="K492" s="626"/>
    </row>
    <row r="493" spans="1:12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625">
        <v>6</v>
      </c>
      <c r="H493" s="615"/>
      <c r="I493" s="302"/>
      <c r="J493" s="626"/>
      <c r="K493" s="626"/>
    </row>
    <row r="494" spans="1:12" x14ac:dyDescent="0.2">
      <c r="A494" s="304" t="s">
        <v>3</v>
      </c>
      <c r="B494" s="467">
        <v>4420</v>
      </c>
      <c r="C494" s="468">
        <v>4420</v>
      </c>
      <c r="D494" s="468">
        <v>4420</v>
      </c>
      <c r="E494" s="468">
        <v>4420</v>
      </c>
      <c r="F494" s="468">
        <v>4420</v>
      </c>
      <c r="G494" s="469">
        <v>4420</v>
      </c>
      <c r="H494" s="616">
        <v>4420</v>
      </c>
      <c r="I494" s="306"/>
      <c r="J494" s="303"/>
      <c r="K494" s="626"/>
    </row>
    <row r="495" spans="1:12" x14ac:dyDescent="0.2">
      <c r="A495" s="307" t="s">
        <v>6</v>
      </c>
      <c r="B495" s="256">
        <v>4560</v>
      </c>
      <c r="C495" s="257">
        <v>4664.166666666667</v>
      </c>
      <c r="D495" s="257">
        <v>4486</v>
      </c>
      <c r="E495" s="257">
        <v>4669.090909090909</v>
      </c>
      <c r="F495" s="308">
        <v>4960.833333333333</v>
      </c>
      <c r="G495" s="258">
        <v>4867.5</v>
      </c>
      <c r="H495" s="617">
        <v>4727.936507936508</v>
      </c>
      <c r="I495" s="310"/>
      <c r="J495" s="303"/>
      <c r="K495" s="626"/>
    </row>
    <row r="496" spans="1:12" x14ac:dyDescent="0.2">
      <c r="A496" s="219" t="s">
        <v>7</v>
      </c>
      <c r="B496" s="261">
        <v>100</v>
      </c>
      <c r="C496" s="262">
        <v>100</v>
      </c>
      <c r="D496" s="262">
        <v>80</v>
      </c>
      <c r="E496" s="262">
        <v>100</v>
      </c>
      <c r="F496" s="311">
        <v>91.666666666666671</v>
      </c>
      <c r="G496" s="263">
        <v>100</v>
      </c>
      <c r="H496" s="618">
        <v>88.888888888888886</v>
      </c>
      <c r="I496" s="383"/>
      <c r="J496" s="303"/>
      <c r="K496" s="626"/>
    </row>
    <row r="497" spans="1:11" x14ac:dyDescent="0.2">
      <c r="A497" s="219" t="s">
        <v>8</v>
      </c>
      <c r="B497" s="266">
        <v>5.0182241539241702E-2</v>
      </c>
      <c r="C497" s="267">
        <v>5.6287523162074388E-2</v>
      </c>
      <c r="D497" s="267">
        <v>7.7189382462163697E-2</v>
      </c>
      <c r="E497" s="267">
        <v>4.8534842017316365E-2</v>
      </c>
      <c r="F497" s="314">
        <v>6.1249618546918863E-2</v>
      </c>
      <c r="G497" s="268">
        <v>3.6502510346649017E-2</v>
      </c>
      <c r="H497" s="619">
        <v>6.3220730174879877E-2</v>
      </c>
      <c r="I497" s="316"/>
      <c r="J497" s="317"/>
      <c r="K497" s="626"/>
    </row>
    <row r="498" spans="1:11" x14ac:dyDescent="0.2">
      <c r="A498" s="307" t="s">
        <v>1</v>
      </c>
      <c r="B498" s="271">
        <f t="shared" ref="B498:H498" si="113">B495/B494*100-100</f>
        <v>3.1674208144796552</v>
      </c>
      <c r="C498" s="272">
        <f t="shared" si="113"/>
        <v>5.5241327300150829</v>
      </c>
      <c r="D498" s="272">
        <f t="shared" si="113"/>
        <v>1.4932126696832597</v>
      </c>
      <c r="E498" s="272">
        <f t="shared" si="113"/>
        <v>5.6355409296585606</v>
      </c>
      <c r="F498" s="272">
        <f t="shared" si="113"/>
        <v>12.236048265460028</v>
      </c>
      <c r="G498" s="273">
        <f t="shared" si="113"/>
        <v>10.124434389140276</v>
      </c>
      <c r="H498" s="620">
        <f t="shared" si="113"/>
        <v>6.9668893198305</v>
      </c>
      <c r="I498" s="316"/>
      <c r="J498" s="317"/>
      <c r="K498" s="626"/>
    </row>
    <row r="499" spans="1:11" ht="13.5" thickBot="1" x14ac:dyDescent="0.25">
      <c r="A499" s="219" t="s">
        <v>26</v>
      </c>
      <c r="B499" s="395">
        <f>B495-B482</f>
        <v>-59.170000000000073</v>
      </c>
      <c r="C499" s="396">
        <f t="shared" ref="C499:H499" si="114">C495-C482</f>
        <v>-121.83333333333303</v>
      </c>
      <c r="D499" s="396">
        <f t="shared" si="114"/>
        <v>138</v>
      </c>
      <c r="E499" s="396">
        <f t="shared" si="114"/>
        <v>-179.23909090909092</v>
      </c>
      <c r="F499" s="396">
        <f t="shared" si="114"/>
        <v>-3.0166666666673336</v>
      </c>
      <c r="G499" s="397">
        <f t="shared" si="114"/>
        <v>-210.5</v>
      </c>
      <c r="H499" s="621">
        <f t="shared" si="114"/>
        <v>-86.903492063492195</v>
      </c>
      <c r="I499" s="320"/>
      <c r="J499" s="317"/>
      <c r="K499" s="626"/>
    </row>
    <row r="500" spans="1:11" x14ac:dyDescent="0.2">
      <c r="A500" s="321" t="s">
        <v>50</v>
      </c>
      <c r="B500" s="283">
        <v>52</v>
      </c>
      <c r="C500" s="284">
        <v>53</v>
      </c>
      <c r="D500" s="284">
        <v>15</v>
      </c>
      <c r="E500" s="284">
        <v>60</v>
      </c>
      <c r="F500" s="284">
        <v>60</v>
      </c>
      <c r="G500" s="285">
        <v>60</v>
      </c>
      <c r="H500" s="622">
        <f>SUM(B500:G500)</f>
        <v>300</v>
      </c>
      <c r="I500" s="322" t="s">
        <v>55</v>
      </c>
      <c r="J500" s="323">
        <f>H487-H500</f>
        <v>2</v>
      </c>
      <c r="K500" s="345">
        <f>J500/H487</f>
        <v>6.6225165562913907E-3</v>
      </c>
    </row>
    <row r="501" spans="1:11" x14ac:dyDescent="0.2">
      <c r="A501" s="321" t="s">
        <v>27</v>
      </c>
      <c r="B501" s="235">
        <v>141.5</v>
      </c>
      <c r="C501" s="233">
        <v>140.5</v>
      </c>
      <c r="D501" s="233">
        <v>141.5</v>
      </c>
      <c r="E501" s="233">
        <v>139.5</v>
      </c>
      <c r="F501" s="233">
        <v>138.5</v>
      </c>
      <c r="G501" s="236">
        <v>138.5</v>
      </c>
      <c r="H501" s="623"/>
      <c r="I501" s="220" t="s">
        <v>56</v>
      </c>
      <c r="J501" s="626">
        <v>138.94999999999999</v>
      </c>
      <c r="K501" s="626"/>
    </row>
    <row r="502" spans="1:11" ht="13.5" thickBot="1" x14ac:dyDescent="0.25">
      <c r="A502" s="324" t="s">
        <v>25</v>
      </c>
      <c r="B502" s="224">
        <f>B501-B488</f>
        <v>1</v>
      </c>
      <c r="C502" s="225">
        <f t="shared" ref="C502:G502" si="115">C501-C488</f>
        <v>1.5</v>
      </c>
      <c r="D502" s="225">
        <f t="shared" si="115"/>
        <v>1</v>
      </c>
      <c r="E502" s="225">
        <f t="shared" si="115"/>
        <v>1.5</v>
      </c>
      <c r="F502" s="225">
        <f t="shared" si="115"/>
        <v>1</v>
      </c>
      <c r="G502" s="231">
        <f t="shared" si="115"/>
        <v>1.5</v>
      </c>
      <c r="H502" s="624"/>
      <c r="I502" s="626" t="s">
        <v>25</v>
      </c>
      <c r="J502" s="626">
        <f>J501-J488</f>
        <v>0.81999999999999318</v>
      </c>
      <c r="K502" s="626"/>
    </row>
    <row r="504" spans="1:11" ht="13.5" thickBot="1" x14ac:dyDescent="0.25"/>
    <row r="505" spans="1:11" s="627" customFormat="1" ht="13.5" thickBot="1" x14ac:dyDescent="0.25">
      <c r="A505" s="297" t="s">
        <v>221</v>
      </c>
      <c r="B505" s="653" t="s">
        <v>49</v>
      </c>
      <c r="C505" s="654"/>
      <c r="D505" s="654"/>
      <c r="E505" s="654"/>
      <c r="F505" s="654"/>
      <c r="G505" s="655"/>
      <c r="H505" s="325" t="s">
        <v>0</v>
      </c>
      <c r="I505" s="220"/>
    </row>
    <row r="506" spans="1:11" s="627" customFormat="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625">
        <v>6</v>
      </c>
      <c r="H506" s="615"/>
      <c r="I506" s="302"/>
    </row>
    <row r="507" spans="1:11" s="627" customFormat="1" x14ac:dyDescent="0.2">
      <c r="A507" s="304" t="s">
        <v>3</v>
      </c>
      <c r="B507" s="467">
        <v>4440</v>
      </c>
      <c r="C507" s="468">
        <v>4440</v>
      </c>
      <c r="D507" s="468">
        <v>4440</v>
      </c>
      <c r="E507" s="468">
        <v>4440</v>
      </c>
      <c r="F507" s="468">
        <v>4440</v>
      </c>
      <c r="G507" s="469">
        <v>4440</v>
      </c>
      <c r="H507" s="616">
        <v>4440</v>
      </c>
      <c r="I507" s="306"/>
      <c r="J507" s="303"/>
    </row>
    <row r="508" spans="1:11" s="627" customFormat="1" x14ac:dyDescent="0.2">
      <c r="A508" s="307" t="s">
        <v>6</v>
      </c>
      <c r="B508" s="256">
        <v>4858.57</v>
      </c>
      <c r="C508" s="257">
        <v>4905</v>
      </c>
      <c r="D508" s="257">
        <v>4550</v>
      </c>
      <c r="E508" s="257">
        <v>4963</v>
      </c>
      <c r="F508" s="308">
        <v>4508</v>
      </c>
      <c r="G508" s="258">
        <v>4747.1400000000003</v>
      </c>
      <c r="H508" s="617">
        <v>4785.16</v>
      </c>
      <c r="I508" s="310"/>
      <c r="J508" s="303"/>
    </row>
    <row r="509" spans="1:11" s="627" customFormat="1" x14ac:dyDescent="0.2">
      <c r="A509" s="219" t="s">
        <v>7</v>
      </c>
      <c r="B509" s="261">
        <v>100</v>
      </c>
      <c r="C509" s="262">
        <v>91.67</v>
      </c>
      <c r="D509" s="262">
        <v>75</v>
      </c>
      <c r="E509" s="262">
        <v>100</v>
      </c>
      <c r="F509" s="311">
        <v>100</v>
      </c>
      <c r="G509" s="263">
        <v>100</v>
      </c>
      <c r="H509" s="618">
        <v>90.63</v>
      </c>
      <c r="I509" s="383"/>
      <c r="J509" s="303"/>
    </row>
    <row r="510" spans="1:11" s="627" customFormat="1" x14ac:dyDescent="0.2">
      <c r="A510" s="219" t="s">
        <v>8</v>
      </c>
      <c r="B510" s="266">
        <v>4.7500000000000001E-2</v>
      </c>
      <c r="C510" s="267">
        <v>5.79E-2</v>
      </c>
      <c r="D510" s="267">
        <v>8.9599999999999999E-2</v>
      </c>
      <c r="E510" s="267">
        <v>6.0999999999999999E-2</v>
      </c>
      <c r="F510" s="314">
        <v>3.85E-2</v>
      </c>
      <c r="G510" s="268">
        <v>3.1E-2</v>
      </c>
      <c r="H510" s="619">
        <v>6.1100000000000002E-2</v>
      </c>
      <c r="I510" s="316"/>
      <c r="J510" s="317"/>
    </row>
    <row r="511" spans="1:11" s="627" customFormat="1" x14ac:dyDescent="0.2">
      <c r="A511" s="307" t="s">
        <v>1</v>
      </c>
      <c r="B511" s="271">
        <f t="shared" ref="B511:H511" si="116">B508/B507*100-100</f>
        <v>9.4272522522522451</v>
      </c>
      <c r="C511" s="272">
        <f t="shared" si="116"/>
        <v>10.472972972972983</v>
      </c>
      <c r="D511" s="272">
        <f t="shared" si="116"/>
        <v>2.4774774774774926</v>
      </c>
      <c r="E511" s="272">
        <f t="shared" si="116"/>
        <v>11.77927927927928</v>
      </c>
      <c r="F511" s="272">
        <f t="shared" si="116"/>
        <v>1.5315315315315416</v>
      </c>
      <c r="G511" s="273">
        <f t="shared" si="116"/>
        <v>6.9175675675675876</v>
      </c>
      <c r="H511" s="620">
        <f t="shared" si="116"/>
        <v>7.7738738738738675</v>
      </c>
      <c r="I511" s="316"/>
      <c r="J511" s="317"/>
    </row>
    <row r="512" spans="1:11" s="627" customFormat="1" ht="13.5" thickBot="1" x14ac:dyDescent="0.25">
      <c r="A512" s="219" t="s">
        <v>26</v>
      </c>
      <c r="B512" s="395">
        <f>B508-B495</f>
        <v>298.56999999999971</v>
      </c>
      <c r="C512" s="396">
        <f t="shared" ref="C512:H512" si="117">C508-C495</f>
        <v>240.83333333333303</v>
      </c>
      <c r="D512" s="396">
        <f t="shared" si="117"/>
        <v>64</v>
      </c>
      <c r="E512" s="396">
        <f t="shared" si="117"/>
        <v>293.90909090909099</v>
      </c>
      <c r="F512" s="396">
        <f t="shared" si="117"/>
        <v>-452.83333333333303</v>
      </c>
      <c r="G512" s="397">
        <f t="shared" si="117"/>
        <v>-120.35999999999967</v>
      </c>
      <c r="H512" s="621">
        <f t="shared" si="117"/>
        <v>57.223492063491904</v>
      </c>
      <c r="I512" s="320"/>
      <c r="J512" s="317"/>
    </row>
    <row r="513" spans="1:11" s="627" customFormat="1" x14ac:dyDescent="0.2">
      <c r="A513" s="321" t="s">
        <v>50</v>
      </c>
      <c r="B513" s="283">
        <v>52</v>
      </c>
      <c r="C513" s="284">
        <v>53</v>
      </c>
      <c r="D513" s="284">
        <v>15</v>
      </c>
      <c r="E513" s="284">
        <v>60</v>
      </c>
      <c r="F513" s="284">
        <v>60</v>
      </c>
      <c r="G513" s="285">
        <v>60</v>
      </c>
      <c r="H513" s="622">
        <f>SUM(B513:G513)</f>
        <v>300</v>
      </c>
      <c r="I513" s="322" t="s">
        <v>55</v>
      </c>
      <c r="J513" s="323">
        <f>H500-H513</f>
        <v>0</v>
      </c>
      <c r="K513" s="345">
        <f>J513/H500</f>
        <v>0</v>
      </c>
    </row>
    <row r="514" spans="1:11" s="627" customFormat="1" x14ac:dyDescent="0.2">
      <c r="A514" s="321" t="s">
        <v>27</v>
      </c>
      <c r="B514" s="235">
        <v>141.5</v>
      </c>
      <c r="C514" s="233">
        <v>140.5</v>
      </c>
      <c r="D514" s="233">
        <v>141.5</v>
      </c>
      <c r="E514" s="233">
        <v>139.5</v>
      </c>
      <c r="F514" s="233">
        <v>138.5</v>
      </c>
      <c r="G514" s="236">
        <v>138.5</v>
      </c>
      <c r="H514" s="623"/>
      <c r="I514" s="220" t="s">
        <v>56</v>
      </c>
      <c r="J514" s="627">
        <v>139.76</v>
      </c>
    </row>
    <row r="515" spans="1:11" s="627" customFormat="1" ht="13.5" thickBot="1" x14ac:dyDescent="0.25">
      <c r="A515" s="324" t="s">
        <v>25</v>
      </c>
      <c r="B515" s="224">
        <f>B514-B501</f>
        <v>0</v>
      </c>
      <c r="C515" s="225">
        <f t="shared" ref="C515:G515" si="118">C514-C501</f>
        <v>0</v>
      </c>
      <c r="D515" s="225">
        <f t="shared" si="118"/>
        <v>0</v>
      </c>
      <c r="E515" s="225">
        <f t="shared" si="118"/>
        <v>0</v>
      </c>
      <c r="F515" s="225">
        <f t="shared" si="118"/>
        <v>0</v>
      </c>
      <c r="G515" s="231">
        <f t="shared" si="118"/>
        <v>0</v>
      </c>
      <c r="H515" s="624"/>
      <c r="I515" s="627" t="s">
        <v>25</v>
      </c>
      <c r="J515" s="627">
        <f>J514-J501</f>
        <v>0.81000000000000227</v>
      </c>
    </row>
    <row r="517" spans="1:11" ht="13.5" thickBot="1" x14ac:dyDescent="0.25"/>
    <row r="518" spans="1:11" s="628" customFormat="1" ht="13.5" thickBot="1" x14ac:dyDescent="0.25">
      <c r="A518" s="297" t="s">
        <v>226</v>
      </c>
      <c r="B518" s="653" t="s">
        <v>49</v>
      </c>
      <c r="C518" s="654"/>
      <c r="D518" s="654"/>
      <c r="E518" s="654"/>
      <c r="F518" s="654"/>
      <c r="G518" s="655"/>
      <c r="H518" s="325" t="s">
        <v>0</v>
      </c>
      <c r="I518" s="220"/>
    </row>
    <row r="519" spans="1:11" s="628" customFormat="1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625">
        <v>6</v>
      </c>
      <c r="H519" s="615"/>
      <c r="I519" s="302"/>
    </row>
    <row r="520" spans="1:11" s="628" customFormat="1" x14ac:dyDescent="0.2">
      <c r="A520" s="304" t="s">
        <v>3</v>
      </c>
      <c r="B520" s="467">
        <v>4460</v>
      </c>
      <c r="C520" s="468">
        <v>4460</v>
      </c>
      <c r="D520" s="468">
        <v>4460</v>
      </c>
      <c r="E520" s="468">
        <v>4460</v>
      </c>
      <c r="F520" s="468">
        <v>4460</v>
      </c>
      <c r="G520" s="469">
        <v>4460</v>
      </c>
      <c r="H520" s="616">
        <v>4460</v>
      </c>
      <c r="I520" s="306"/>
      <c r="J520" s="303"/>
    </row>
    <row r="521" spans="1:11" s="628" customFormat="1" x14ac:dyDescent="0.2">
      <c r="A521" s="307" t="s">
        <v>6</v>
      </c>
      <c r="B521" s="256">
        <v>4753.8461538461543</v>
      </c>
      <c r="C521" s="257">
        <v>4674.6153846153848</v>
      </c>
      <c r="D521" s="257">
        <v>4190</v>
      </c>
      <c r="E521" s="257">
        <v>4778.75</v>
      </c>
      <c r="F521" s="308">
        <v>4903.8461538461543</v>
      </c>
      <c r="G521" s="258">
        <v>5122.3076923076924</v>
      </c>
      <c r="H521" s="617">
        <v>4810.9375</v>
      </c>
      <c r="I521" s="310"/>
      <c r="J521" s="303"/>
    </row>
    <row r="522" spans="1:11" s="628" customFormat="1" x14ac:dyDescent="0.2">
      <c r="A522" s="219" t="s">
        <v>7</v>
      </c>
      <c r="B522" s="261">
        <v>100</v>
      </c>
      <c r="C522" s="262">
        <v>84.615384615384613</v>
      </c>
      <c r="D522" s="262">
        <v>100</v>
      </c>
      <c r="E522" s="262">
        <v>100</v>
      </c>
      <c r="F522" s="311">
        <v>100</v>
      </c>
      <c r="G522" s="263">
        <v>100</v>
      </c>
      <c r="H522" s="618">
        <v>79.6875</v>
      </c>
      <c r="I522" s="383"/>
      <c r="J522" s="303"/>
    </row>
    <row r="523" spans="1:11" s="628" customFormat="1" x14ac:dyDescent="0.2">
      <c r="A523" s="219" t="s">
        <v>8</v>
      </c>
      <c r="B523" s="266">
        <v>6.7594170143060087E-2</v>
      </c>
      <c r="C523" s="267">
        <v>6.6066273558913535E-2</v>
      </c>
      <c r="D523" s="267">
        <v>2.8589853342985538E-2</v>
      </c>
      <c r="E523" s="267">
        <v>4.9712266132038545E-2</v>
      </c>
      <c r="F523" s="314">
        <v>4.9049151881242405E-2</v>
      </c>
      <c r="G523" s="268">
        <v>4.3229396528325491E-2</v>
      </c>
      <c r="H523" s="619">
        <v>7.2041002472195262E-2</v>
      </c>
      <c r="I523" s="316"/>
      <c r="J523" s="317"/>
    </row>
    <row r="524" spans="1:11" s="628" customFormat="1" x14ac:dyDescent="0.2">
      <c r="A524" s="307" t="s">
        <v>1</v>
      </c>
      <c r="B524" s="271">
        <f t="shared" ref="B524:G524" si="119">B521/B520*100-100</f>
        <v>6.5884787857882117</v>
      </c>
      <c r="C524" s="272">
        <f t="shared" si="119"/>
        <v>4.8120041393584074</v>
      </c>
      <c r="D524" s="272">
        <f t="shared" si="119"/>
        <v>-6.0538116591928173</v>
      </c>
      <c r="E524" s="272">
        <f t="shared" si="119"/>
        <v>7.1468609865470825</v>
      </c>
      <c r="F524" s="272">
        <f t="shared" si="119"/>
        <v>9.9517074853397816</v>
      </c>
      <c r="G524" s="273">
        <f t="shared" si="119"/>
        <v>14.849948258020021</v>
      </c>
      <c r="H524" s="620">
        <f t="shared" ref="H524" si="120">H521/H520*100-100</f>
        <v>7.8685538116591829</v>
      </c>
      <c r="I524" s="316"/>
      <c r="J524" s="317"/>
    </row>
    <row r="525" spans="1:11" s="628" customFormat="1" ht="13.5" thickBot="1" x14ac:dyDescent="0.25">
      <c r="A525" s="219" t="s">
        <v>26</v>
      </c>
      <c r="B525" s="395">
        <f t="shared" ref="B525:G525" si="121">B521-B508</f>
        <v>-104.72384615384544</v>
      </c>
      <c r="C525" s="396">
        <f t="shared" si="121"/>
        <v>-230.38461538461524</v>
      </c>
      <c r="D525" s="396">
        <f t="shared" si="121"/>
        <v>-360</v>
      </c>
      <c r="E525" s="396">
        <f t="shared" si="121"/>
        <v>-184.25</v>
      </c>
      <c r="F525" s="396">
        <f t="shared" si="121"/>
        <v>395.84615384615427</v>
      </c>
      <c r="G525" s="397">
        <f t="shared" si="121"/>
        <v>375.16769230769205</v>
      </c>
      <c r="H525" s="621">
        <f t="shared" ref="H525" si="122">H521-H508</f>
        <v>25.777500000000146</v>
      </c>
      <c r="I525" s="320"/>
      <c r="J525" s="317"/>
    </row>
    <row r="526" spans="1:11" s="628" customFormat="1" x14ac:dyDescent="0.2">
      <c r="A526" s="321" t="s">
        <v>50</v>
      </c>
      <c r="B526" s="283">
        <v>51</v>
      </c>
      <c r="C526" s="284">
        <v>53</v>
      </c>
      <c r="D526" s="284">
        <v>15</v>
      </c>
      <c r="E526" s="284">
        <v>60</v>
      </c>
      <c r="F526" s="284">
        <v>60</v>
      </c>
      <c r="G526" s="285">
        <v>59</v>
      </c>
      <c r="H526" s="622">
        <f>SUM(B526:G526)</f>
        <v>298</v>
      </c>
      <c r="I526" s="322" t="s">
        <v>55</v>
      </c>
      <c r="J526" s="323">
        <f>H513-H526</f>
        <v>2</v>
      </c>
      <c r="K526" s="345">
        <f>J526/H513</f>
        <v>6.6666666666666671E-3</v>
      </c>
    </row>
    <row r="527" spans="1:11" s="628" customFormat="1" x14ac:dyDescent="0.2">
      <c r="A527" s="321" t="s">
        <v>27</v>
      </c>
      <c r="B527" s="235">
        <v>141.5</v>
      </c>
      <c r="C527" s="233">
        <v>140.5</v>
      </c>
      <c r="D527" s="233">
        <v>141.5</v>
      </c>
      <c r="E527" s="233">
        <v>139.5</v>
      </c>
      <c r="F527" s="233">
        <v>138.5</v>
      </c>
      <c r="G527" s="236">
        <v>138.5</v>
      </c>
      <c r="H527" s="623"/>
      <c r="I527" s="220" t="s">
        <v>56</v>
      </c>
      <c r="J527" s="628">
        <v>140.12</v>
      </c>
    </row>
    <row r="528" spans="1:11" s="628" customFormat="1" ht="13.5" thickBot="1" x14ac:dyDescent="0.25">
      <c r="A528" s="324" t="s">
        <v>25</v>
      </c>
      <c r="B528" s="224">
        <f>B527-B514</f>
        <v>0</v>
      </c>
      <c r="C528" s="225">
        <f t="shared" ref="C528:G528" si="123">C527-C514</f>
        <v>0</v>
      </c>
      <c r="D528" s="225">
        <f t="shared" si="123"/>
        <v>0</v>
      </c>
      <c r="E528" s="225">
        <f t="shared" si="123"/>
        <v>0</v>
      </c>
      <c r="F528" s="225">
        <f t="shared" si="123"/>
        <v>0</v>
      </c>
      <c r="G528" s="231">
        <f t="shared" si="123"/>
        <v>0</v>
      </c>
      <c r="H528" s="624"/>
      <c r="I528" s="628" t="s">
        <v>25</v>
      </c>
      <c r="J528" s="628">
        <f>J527-J514</f>
        <v>0.36000000000001364</v>
      </c>
    </row>
    <row r="530" spans="1:11" ht="13.5" thickBot="1" x14ac:dyDescent="0.25"/>
    <row r="531" spans="1:11" s="629" customFormat="1" ht="13.5" thickBot="1" x14ac:dyDescent="0.25">
      <c r="A531" s="297" t="s">
        <v>227</v>
      </c>
      <c r="B531" s="653" t="s">
        <v>49</v>
      </c>
      <c r="C531" s="654"/>
      <c r="D531" s="654"/>
      <c r="E531" s="654"/>
      <c r="F531" s="654"/>
      <c r="G531" s="655"/>
      <c r="H531" s="325" t="s">
        <v>0</v>
      </c>
      <c r="I531" s="220"/>
    </row>
    <row r="532" spans="1:11" s="629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625">
        <v>6</v>
      </c>
      <c r="H532" s="615"/>
      <c r="I532" s="302"/>
    </row>
    <row r="533" spans="1:11" s="629" customFormat="1" x14ac:dyDescent="0.2">
      <c r="A533" s="304" t="s">
        <v>3</v>
      </c>
      <c r="B533" s="467">
        <v>4480</v>
      </c>
      <c r="C533" s="468">
        <v>4480</v>
      </c>
      <c r="D533" s="468">
        <v>4480</v>
      </c>
      <c r="E533" s="468">
        <v>4480</v>
      </c>
      <c r="F533" s="468">
        <v>4480</v>
      </c>
      <c r="G533" s="469">
        <v>4480</v>
      </c>
      <c r="H533" s="616">
        <v>4480</v>
      </c>
      <c r="I533" s="306"/>
      <c r="J533" s="303"/>
    </row>
    <row r="534" spans="1:11" s="629" customFormat="1" x14ac:dyDescent="0.2">
      <c r="A534" s="307" t="s">
        <v>6</v>
      </c>
      <c r="B534" s="256">
        <v>4701.818181818182</v>
      </c>
      <c r="C534" s="257">
        <v>4686.363636363636</v>
      </c>
      <c r="D534" s="257">
        <v>4427.5</v>
      </c>
      <c r="E534" s="257">
        <v>4818</v>
      </c>
      <c r="F534" s="308">
        <v>4847.6923076923076</v>
      </c>
      <c r="G534" s="258">
        <v>4834.4444444444443</v>
      </c>
      <c r="H534" s="617">
        <v>4753.2758620689656</v>
      </c>
      <c r="I534" s="310"/>
      <c r="J534" s="303"/>
    </row>
    <row r="535" spans="1:11" s="629" customFormat="1" x14ac:dyDescent="0.2">
      <c r="A535" s="219" t="s">
        <v>7</v>
      </c>
      <c r="B535" s="261">
        <v>100</v>
      </c>
      <c r="C535" s="262">
        <v>100</v>
      </c>
      <c r="D535" s="262">
        <v>100</v>
      </c>
      <c r="E535" s="262">
        <v>100</v>
      </c>
      <c r="F535" s="311">
        <v>100</v>
      </c>
      <c r="G535" s="263">
        <v>100</v>
      </c>
      <c r="H535" s="618">
        <v>98.275862068965523</v>
      </c>
      <c r="I535" s="383"/>
      <c r="J535" s="303"/>
    </row>
    <row r="536" spans="1:11" s="629" customFormat="1" x14ac:dyDescent="0.2">
      <c r="A536" s="219" t="s">
        <v>8</v>
      </c>
      <c r="B536" s="266">
        <v>4.4175864272058503E-2</v>
      </c>
      <c r="C536" s="267">
        <v>4.0673360062615134E-2</v>
      </c>
      <c r="D536" s="267">
        <v>1.7154666889851285E-2</v>
      </c>
      <c r="E536" s="267">
        <v>4.1154550969544561E-2</v>
      </c>
      <c r="F536" s="314">
        <v>4.2385030790325622E-2</v>
      </c>
      <c r="G536" s="268">
        <v>4.2638678076717652E-2</v>
      </c>
      <c r="H536" s="619">
        <v>4.7379505002255844E-2</v>
      </c>
      <c r="I536" s="316"/>
      <c r="J536" s="317"/>
    </row>
    <row r="537" spans="1:11" s="629" customFormat="1" x14ac:dyDescent="0.2">
      <c r="A537" s="307" t="s">
        <v>1</v>
      </c>
      <c r="B537" s="271">
        <f t="shared" ref="B537:H537" si="124">B534/B533*100-100</f>
        <v>4.9512987012987111</v>
      </c>
      <c r="C537" s="272">
        <f t="shared" si="124"/>
        <v>4.6063311688311614</v>
      </c>
      <c r="D537" s="272">
        <f t="shared" si="124"/>
        <v>-1.171875</v>
      </c>
      <c r="E537" s="272">
        <f t="shared" si="124"/>
        <v>7.544642857142847</v>
      </c>
      <c r="F537" s="272">
        <f t="shared" si="124"/>
        <v>8.207417582417591</v>
      </c>
      <c r="G537" s="273">
        <f t="shared" si="124"/>
        <v>7.9117063492063551</v>
      </c>
      <c r="H537" s="620">
        <f t="shared" si="124"/>
        <v>6.0999076354679715</v>
      </c>
      <c r="I537" s="316"/>
      <c r="J537" s="317"/>
    </row>
    <row r="538" spans="1:11" s="629" customFormat="1" ht="13.5" thickBot="1" x14ac:dyDescent="0.25">
      <c r="A538" s="219" t="s">
        <v>26</v>
      </c>
      <c r="B538" s="395">
        <f t="shared" ref="B538:H538" si="125">B534-B521</f>
        <v>-52.027972027972282</v>
      </c>
      <c r="C538" s="396">
        <f t="shared" si="125"/>
        <v>11.748251748251278</v>
      </c>
      <c r="D538" s="396">
        <f t="shared" si="125"/>
        <v>237.5</v>
      </c>
      <c r="E538" s="396">
        <f t="shared" si="125"/>
        <v>39.25</v>
      </c>
      <c r="F538" s="396">
        <f t="shared" si="125"/>
        <v>-56.153846153846644</v>
      </c>
      <c r="G538" s="397">
        <f t="shared" si="125"/>
        <v>-287.86324786324803</v>
      </c>
      <c r="H538" s="621">
        <f t="shared" si="125"/>
        <v>-57.66163793103442</v>
      </c>
      <c r="I538" s="320"/>
      <c r="J538" s="317"/>
    </row>
    <row r="539" spans="1:11" s="629" customFormat="1" x14ac:dyDescent="0.2">
      <c r="A539" s="321" t="s">
        <v>50</v>
      </c>
      <c r="B539" s="283">
        <v>51</v>
      </c>
      <c r="C539" s="284">
        <v>53</v>
      </c>
      <c r="D539" s="284">
        <v>15</v>
      </c>
      <c r="E539" s="284">
        <v>60</v>
      </c>
      <c r="F539" s="284">
        <v>60</v>
      </c>
      <c r="G539" s="285">
        <v>59</v>
      </c>
      <c r="H539" s="622">
        <f>SUM(B539:G539)</f>
        <v>298</v>
      </c>
      <c r="I539" s="322" t="s">
        <v>55</v>
      </c>
      <c r="J539" s="323">
        <f>H526-H539</f>
        <v>0</v>
      </c>
      <c r="K539" s="345">
        <f>J539/H526</f>
        <v>0</v>
      </c>
    </row>
    <row r="540" spans="1:11" s="629" customFormat="1" x14ac:dyDescent="0.2">
      <c r="A540" s="321" t="s">
        <v>27</v>
      </c>
      <c r="B540" s="235">
        <v>142.5</v>
      </c>
      <c r="C540" s="233">
        <v>141.5</v>
      </c>
      <c r="D540" s="233">
        <v>142.5</v>
      </c>
      <c r="E540" s="233">
        <v>140.5</v>
      </c>
      <c r="F540" s="233">
        <v>140</v>
      </c>
      <c r="G540" s="236">
        <v>140</v>
      </c>
      <c r="H540" s="623"/>
      <c r="I540" s="220" t="s">
        <v>56</v>
      </c>
      <c r="J540" s="629">
        <v>139.74</v>
      </c>
    </row>
    <row r="541" spans="1:11" s="629" customFormat="1" ht="13.5" thickBot="1" x14ac:dyDescent="0.25">
      <c r="A541" s="324" t="s">
        <v>25</v>
      </c>
      <c r="B541" s="224">
        <f>B540-B527</f>
        <v>1</v>
      </c>
      <c r="C541" s="225">
        <f t="shared" ref="C541:G541" si="126">C540-C527</f>
        <v>1</v>
      </c>
      <c r="D541" s="225">
        <f t="shared" si="126"/>
        <v>1</v>
      </c>
      <c r="E541" s="225">
        <f t="shared" si="126"/>
        <v>1</v>
      </c>
      <c r="F541" s="225">
        <f t="shared" si="126"/>
        <v>1.5</v>
      </c>
      <c r="G541" s="231">
        <f t="shared" si="126"/>
        <v>1.5</v>
      </c>
      <c r="H541" s="624"/>
      <c r="I541" s="629" t="s">
        <v>25</v>
      </c>
      <c r="J541" s="629">
        <f>J540-J527</f>
        <v>-0.37999999999999545</v>
      </c>
    </row>
    <row r="542" spans="1:11" s="629" customFormat="1" x14ac:dyDescent="0.2"/>
    <row r="543" spans="1:11" ht="13.5" thickBot="1" x14ac:dyDescent="0.25"/>
    <row r="544" spans="1:11" ht="13.5" thickBot="1" x14ac:dyDescent="0.25">
      <c r="A544" s="297" t="s">
        <v>228</v>
      </c>
      <c r="B544" s="653" t="s">
        <v>49</v>
      </c>
      <c r="C544" s="654"/>
      <c r="D544" s="654"/>
      <c r="E544" s="654"/>
      <c r="F544" s="654"/>
      <c r="G544" s="655"/>
      <c r="H544" s="325" t="s">
        <v>0</v>
      </c>
      <c r="I544" s="220"/>
      <c r="J544" s="630"/>
      <c r="K544" s="630"/>
    </row>
    <row r="545" spans="1:1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625">
        <v>6</v>
      </c>
      <c r="H545" s="633">
        <v>63</v>
      </c>
      <c r="I545" s="302"/>
      <c r="J545" s="630"/>
      <c r="K545" s="630"/>
    </row>
    <row r="546" spans="1:11" x14ac:dyDescent="0.2">
      <c r="A546" s="304" t="s">
        <v>3</v>
      </c>
      <c r="B546" s="467">
        <v>4500</v>
      </c>
      <c r="C546" s="468">
        <v>4500</v>
      </c>
      <c r="D546" s="468">
        <v>4500</v>
      </c>
      <c r="E546" s="468">
        <v>4500</v>
      </c>
      <c r="F546" s="468">
        <v>4500</v>
      </c>
      <c r="G546" s="469">
        <v>4500</v>
      </c>
      <c r="H546" s="616">
        <v>4500</v>
      </c>
      <c r="I546" s="306"/>
      <c r="J546" s="303"/>
      <c r="K546" s="630"/>
    </row>
    <row r="547" spans="1:11" x14ac:dyDescent="0.2">
      <c r="A547" s="307" t="s">
        <v>6</v>
      </c>
      <c r="B547" s="256">
        <v>5020</v>
      </c>
      <c r="C547" s="257">
        <v>4771.1111111111113</v>
      </c>
      <c r="D547" s="257">
        <v>4442</v>
      </c>
      <c r="E547" s="257">
        <v>5021.666666666667</v>
      </c>
      <c r="F547" s="308">
        <v>5070</v>
      </c>
      <c r="G547" s="258">
        <v>5028.181818181818</v>
      </c>
      <c r="H547" s="617">
        <v>4950.6349206349205</v>
      </c>
      <c r="I547" s="310"/>
      <c r="J547" s="303"/>
      <c r="K547" s="630"/>
    </row>
    <row r="548" spans="1:11" x14ac:dyDescent="0.2">
      <c r="A548" s="219" t="s">
        <v>7</v>
      </c>
      <c r="B548" s="261">
        <v>84.615384615384613</v>
      </c>
      <c r="C548" s="262">
        <v>100</v>
      </c>
      <c r="D548" s="262">
        <v>80</v>
      </c>
      <c r="E548" s="262">
        <v>100</v>
      </c>
      <c r="F548" s="311">
        <v>100</v>
      </c>
      <c r="G548" s="263">
        <v>100</v>
      </c>
      <c r="H548" s="618">
        <v>90.476190476190482</v>
      </c>
      <c r="I548" s="383"/>
      <c r="J548" s="303"/>
      <c r="K548" s="630"/>
    </row>
    <row r="549" spans="1:11" x14ac:dyDescent="0.2">
      <c r="A549" s="219" t="s">
        <v>8</v>
      </c>
      <c r="B549" s="266">
        <v>7.066261554781654E-2</v>
      </c>
      <c r="C549" s="267">
        <v>3.9179768690849201E-2</v>
      </c>
      <c r="D549" s="267">
        <v>6.250825407942627E-2</v>
      </c>
      <c r="E549" s="267">
        <v>5.1787339006683621E-2</v>
      </c>
      <c r="F549" s="314">
        <v>4.3413189370814897E-2</v>
      </c>
      <c r="G549" s="268">
        <v>4.3347322479354529E-2</v>
      </c>
      <c r="H549" s="619">
        <v>6.3661780747030494E-2</v>
      </c>
      <c r="I549" s="316"/>
      <c r="J549" s="317"/>
      <c r="K549" s="630"/>
    </row>
    <row r="550" spans="1:11" x14ac:dyDescent="0.2">
      <c r="A550" s="307" t="s">
        <v>1</v>
      </c>
      <c r="B550" s="271">
        <f t="shared" ref="B550:H550" si="127">B547/B546*100-100</f>
        <v>11.555555555555557</v>
      </c>
      <c r="C550" s="272">
        <f t="shared" si="127"/>
        <v>6.0246913580246968</v>
      </c>
      <c r="D550" s="272">
        <f t="shared" si="127"/>
        <v>-1.2888888888888772</v>
      </c>
      <c r="E550" s="272">
        <f t="shared" si="127"/>
        <v>11.592592592592595</v>
      </c>
      <c r="F550" s="272">
        <f t="shared" si="127"/>
        <v>12.666666666666671</v>
      </c>
      <c r="G550" s="273">
        <f t="shared" si="127"/>
        <v>11.73737373737373</v>
      </c>
      <c r="H550" s="620">
        <f t="shared" si="127"/>
        <v>10.01410934744267</v>
      </c>
      <c r="I550" s="316"/>
      <c r="J550" s="317"/>
      <c r="K550" s="630"/>
    </row>
    <row r="551" spans="1:11" ht="13.5" thickBot="1" x14ac:dyDescent="0.25">
      <c r="A551" s="219" t="s">
        <v>26</v>
      </c>
      <c r="B551" s="395">
        <f t="shared" ref="B551:H551" si="128">B547-B534</f>
        <v>318.18181818181802</v>
      </c>
      <c r="C551" s="396">
        <f t="shared" si="128"/>
        <v>84.74747474747528</v>
      </c>
      <c r="D551" s="396">
        <f t="shared" si="128"/>
        <v>14.5</v>
      </c>
      <c r="E551" s="396">
        <f t="shared" si="128"/>
        <v>203.66666666666697</v>
      </c>
      <c r="F551" s="396">
        <f t="shared" si="128"/>
        <v>222.30769230769238</v>
      </c>
      <c r="G551" s="397">
        <f t="shared" si="128"/>
        <v>193.73737373737367</v>
      </c>
      <c r="H551" s="621">
        <f t="shared" si="128"/>
        <v>197.35905856595491</v>
      </c>
      <c r="I551" s="320"/>
      <c r="J551" s="317"/>
      <c r="K551" s="630"/>
    </row>
    <row r="552" spans="1:11" x14ac:dyDescent="0.2">
      <c r="A552" s="321" t="s">
        <v>50</v>
      </c>
      <c r="B552" s="283">
        <v>51</v>
      </c>
      <c r="C552" s="284">
        <v>53</v>
      </c>
      <c r="D552" s="284">
        <v>15</v>
      </c>
      <c r="E552" s="284">
        <v>60</v>
      </c>
      <c r="F552" s="284">
        <v>60</v>
      </c>
      <c r="G552" s="285">
        <v>59</v>
      </c>
      <c r="H552" s="622">
        <f>SUM(B552:G552)</f>
        <v>298</v>
      </c>
      <c r="I552" s="322" t="s">
        <v>55</v>
      </c>
      <c r="J552" s="323">
        <f>H539-H552</f>
        <v>0</v>
      </c>
      <c r="K552" s="345">
        <f>J552/H539</f>
        <v>0</v>
      </c>
    </row>
    <row r="553" spans="1:11" x14ac:dyDescent="0.2">
      <c r="A553" s="321" t="s">
        <v>27</v>
      </c>
      <c r="B553" s="235">
        <v>142.5</v>
      </c>
      <c r="C553" s="233">
        <v>141.5</v>
      </c>
      <c r="D553" s="233">
        <v>142.5</v>
      </c>
      <c r="E553" s="233">
        <v>140.5</v>
      </c>
      <c r="F553" s="233">
        <v>140</v>
      </c>
      <c r="G553" s="236">
        <v>140</v>
      </c>
      <c r="H553" s="623"/>
      <c r="I553" s="220" t="s">
        <v>56</v>
      </c>
      <c r="J553" s="630">
        <v>140.99</v>
      </c>
      <c r="K553" s="630"/>
    </row>
    <row r="554" spans="1:11" ht="13.5" thickBot="1" x14ac:dyDescent="0.25">
      <c r="A554" s="324" t="s">
        <v>25</v>
      </c>
      <c r="B554" s="224">
        <f>B553-B540</f>
        <v>0</v>
      </c>
      <c r="C554" s="225">
        <f t="shared" ref="C554:G554" si="129">C553-C540</f>
        <v>0</v>
      </c>
      <c r="D554" s="225">
        <f t="shared" si="129"/>
        <v>0</v>
      </c>
      <c r="E554" s="225">
        <f t="shared" si="129"/>
        <v>0</v>
      </c>
      <c r="F554" s="225">
        <f t="shared" si="129"/>
        <v>0</v>
      </c>
      <c r="G554" s="231">
        <f t="shared" si="129"/>
        <v>0</v>
      </c>
      <c r="H554" s="624"/>
      <c r="I554" s="630" t="s">
        <v>25</v>
      </c>
      <c r="J554" s="630">
        <f>J553-J540</f>
        <v>1.25</v>
      </c>
      <c r="K554" s="630"/>
    </row>
    <row r="556" spans="1:11" ht="13.5" thickBot="1" x14ac:dyDescent="0.25"/>
    <row r="557" spans="1:11" ht="13.5" thickBot="1" x14ac:dyDescent="0.25">
      <c r="A557" s="297" t="s">
        <v>229</v>
      </c>
      <c r="B557" s="653" t="s">
        <v>49</v>
      </c>
      <c r="C557" s="654"/>
      <c r="D557" s="654"/>
      <c r="E557" s="654"/>
      <c r="F557" s="654"/>
      <c r="G557" s="655"/>
      <c r="H557" s="325" t="s">
        <v>0</v>
      </c>
      <c r="I557" s="220"/>
      <c r="J557" s="634"/>
      <c r="K557" s="634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625">
        <v>6</v>
      </c>
      <c r="H558" s="633">
        <v>49</v>
      </c>
      <c r="I558" s="302"/>
      <c r="J558" s="634"/>
      <c r="K558" s="634"/>
    </row>
    <row r="559" spans="1:11" x14ac:dyDescent="0.2">
      <c r="A559" s="304" t="s">
        <v>3</v>
      </c>
      <c r="B559" s="467">
        <v>4520</v>
      </c>
      <c r="C559" s="468">
        <v>4520</v>
      </c>
      <c r="D559" s="468">
        <v>4520</v>
      </c>
      <c r="E559" s="468">
        <v>4520</v>
      </c>
      <c r="F559" s="468">
        <v>4520</v>
      </c>
      <c r="G559" s="469">
        <v>4520</v>
      </c>
      <c r="H559" s="616">
        <v>4520</v>
      </c>
      <c r="I559" s="306"/>
      <c r="J559" s="303"/>
      <c r="K559" s="634"/>
    </row>
    <row r="560" spans="1:11" x14ac:dyDescent="0.2">
      <c r="A560" s="307" t="s">
        <v>6</v>
      </c>
      <c r="B560" s="256">
        <v>5034.166666666667</v>
      </c>
      <c r="C560" s="257">
        <v>4870</v>
      </c>
      <c r="D560" s="257">
        <v>4513.333333333333</v>
      </c>
      <c r="E560" s="257">
        <v>4762.5</v>
      </c>
      <c r="F560" s="308">
        <v>4611</v>
      </c>
      <c r="G560" s="258">
        <v>4805.7142857142853</v>
      </c>
      <c r="H560" s="617">
        <v>4808.7755102040801</v>
      </c>
      <c r="I560" s="310"/>
      <c r="J560" s="303"/>
      <c r="K560" s="634"/>
    </row>
    <row r="561" spans="1:11" x14ac:dyDescent="0.2">
      <c r="A561" s="219" t="s">
        <v>7</v>
      </c>
      <c r="B561" s="261">
        <v>100</v>
      </c>
      <c r="C561" s="262">
        <v>100</v>
      </c>
      <c r="D561" s="262">
        <v>100</v>
      </c>
      <c r="E561" s="262">
        <v>100</v>
      </c>
      <c r="F561" s="311">
        <v>90</v>
      </c>
      <c r="G561" s="263">
        <v>100</v>
      </c>
      <c r="H561" s="618">
        <v>89.795918367346943</v>
      </c>
      <c r="I561" s="383"/>
      <c r="J561" s="303"/>
      <c r="K561" s="634"/>
    </row>
    <row r="562" spans="1:11" x14ac:dyDescent="0.2">
      <c r="A562" s="219" t="s">
        <v>8</v>
      </c>
      <c r="B562" s="266">
        <v>3.5510742476540104E-2</v>
      </c>
      <c r="C562" s="267">
        <v>4.9565686489340649E-2</v>
      </c>
      <c r="D562" s="267">
        <v>3.034363158666719E-2</v>
      </c>
      <c r="E562" s="267">
        <v>3.9586457010189757E-2</v>
      </c>
      <c r="F562" s="314">
        <v>7.5957784723616473E-2</v>
      </c>
      <c r="G562" s="268">
        <v>3.078094254950518E-2</v>
      </c>
      <c r="H562" s="619">
        <v>5.8982302152078996E-2</v>
      </c>
      <c r="I562" s="316"/>
      <c r="J562" s="317"/>
      <c r="K562" s="634"/>
    </row>
    <row r="563" spans="1:11" x14ac:dyDescent="0.2">
      <c r="A563" s="307" t="s">
        <v>1</v>
      </c>
      <c r="B563" s="271">
        <f t="shared" ref="B563:H563" si="130">B560/B559*100-100</f>
        <v>11.375368731563412</v>
      </c>
      <c r="C563" s="272">
        <f t="shared" si="130"/>
        <v>7.7433628318584198</v>
      </c>
      <c r="D563" s="272">
        <f t="shared" si="130"/>
        <v>-0.14749262536874141</v>
      </c>
      <c r="E563" s="272">
        <f t="shared" si="130"/>
        <v>5.3650442477876084</v>
      </c>
      <c r="F563" s="272">
        <f t="shared" si="130"/>
        <v>2.0132743362831746</v>
      </c>
      <c r="G563" s="273">
        <f t="shared" si="130"/>
        <v>6.321112515802767</v>
      </c>
      <c r="H563" s="620">
        <f t="shared" si="130"/>
        <v>6.3888387213292077</v>
      </c>
      <c r="I563" s="316"/>
      <c r="J563" s="317"/>
      <c r="K563" s="634"/>
    </row>
    <row r="564" spans="1:11" ht="13.5" thickBot="1" x14ac:dyDescent="0.25">
      <c r="A564" s="219" t="s">
        <v>26</v>
      </c>
      <c r="B564" s="395">
        <f t="shared" ref="B564:H564" si="131">B560-B547</f>
        <v>14.16666666666697</v>
      </c>
      <c r="C564" s="396">
        <f t="shared" si="131"/>
        <v>98.888888888888687</v>
      </c>
      <c r="D564" s="396">
        <f t="shared" si="131"/>
        <v>71.33333333333303</v>
      </c>
      <c r="E564" s="396">
        <f t="shared" si="131"/>
        <v>-259.16666666666697</v>
      </c>
      <c r="F564" s="396">
        <f t="shared" si="131"/>
        <v>-459</v>
      </c>
      <c r="G564" s="397">
        <f t="shared" si="131"/>
        <v>-222.46753246753269</v>
      </c>
      <c r="H564" s="621">
        <f t="shared" si="131"/>
        <v>-141.8594104308404</v>
      </c>
      <c r="I564" s="320"/>
      <c r="J564" s="317"/>
      <c r="K564" s="634"/>
    </row>
    <row r="565" spans="1:11" x14ac:dyDescent="0.2">
      <c r="A565" s="321" t="s">
        <v>50</v>
      </c>
      <c r="B565" s="283">
        <v>51</v>
      </c>
      <c r="C565" s="284">
        <v>53</v>
      </c>
      <c r="D565" s="284">
        <v>14</v>
      </c>
      <c r="E565" s="284">
        <v>60</v>
      </c>
      <c r="F565" s="284">
        <v>60</v>
      </c>
      <c r="G565" s="285">
        <v>59</v>
      </c>
      <c r="H565" s="622">
        <f>SUM(B565:G565)</f>
        <v>297</v>
      </c>
      <c r="I565" s="322" t="s">
        <v>55</v>
      </c>
      <c r="J565" s="323">
        <f>H552-H565</f>
        <v>1</v>
      </c>
      <c r="K565" s="345">
        <f>J565/H552</f>
        <v>3.3557046979865771E-3</v>
      </c>
    </row>
    <row r="566" spans="1:11" x14ac:dyDescent="0.2">
      <c r="A566" s="321" t="s">
        <v>27</v>
      </c>
      <c r="B566" s="235">
        <v>142.5</v>
      </c>
      <c r="C566" s="233">
        <v>141.5</v>
      </c>
      <c r="D566" s="233">
        <v>142.5</v>
      </c>
      <c r="E566" s="233">
        <v>140.5</v>
      </c>
      <c r="F566" s="233">
        <v>140</v>
      </c>
      <c r="G566" s="236">
        <v>140</v>
      </c>
      <c r="H566" s="623"/>
      <c r="I566" s="220" t="s">
        <v>56</v>
      </c>
      <c r="J566" s="634">
        <v>141.03</v>
      </c>
      <c r="K566" s="634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2">C566-C553</f>
        <v>0</v>
      </c>
      <c r="D567" s="225">
        <f t="shared" si="132"/>
        <v>0</v>
      </c>
      <c r="E567" s="225">
        <f t="shared" si="132"/>
        <v>0</v>
      </c>
      <c r="F567" s="225">
        <f t="shared" si="132"/>
        <v>0</v>
      </c>
      <c r="G567" s="231">
        <f t="shared" si="132"/>
        <v>0</v>
      </c>
      <c r="H567" s="624"/>
      <c r="I567" s="634" t="s">
        <v>25</v>
      </c>
      <c r="J567" s="634">
        <f>J566-J553</f>
        <v>3.9999999999992042E-2</v>
      </c>
      <c r="K567" s="634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53" t="s">
        <v>49</v>
      </c>
      <c r="C570" s="654"/>
      <c r="D570" s="654"/>
      <c r="E570" s="654"/>
      <c r="F570" s="654"/>
      <c r="G570" s="655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625">
        <v>6</v>
      </c>
      <c r="H571" s="633">
        <v>49</v>
      </c>
      <c r="I571" s="302"/>
    </row>
    <row r="572" spans="1:11" s="636" customFormat="1" x14ac:dyDescent="0.2">
      <c r="A572" s="304" t="s">
        <v>3</v>
      </c>
      <c r="B572" s="467">
        <v>4540</v>
      </c>
      <c r="C572" s="468">
        <v>4540</v>
      </c>
      <c r="D572" s="468">
        <v>4540</v>
      </c>
      <c r="E572" s="468">
        <v>4540</v>
      </c>
      <c r="F572" s="468">
        <v>4540</v>
      </c>
      <c r="G572" s="469">
        <v>4540</v>
      </c>
      <c r="H572" s="616">
        <v>4540</v>
      </c>
      <c r="I572" s="306"/>
      <c r="J572" s="303"/>
    </row>
    <row r="573" spans="1:11" s="636" customFormat="1" x14ac:dyDescent="0.2">
      <c r="A573" s="307" t="s">
        <v>6</v>
      </c>
      <c r="B573" s="256">
        <v>4980</v>
      </c>
      <c r="C573" s="257">
        <v>4797.5</v>
      </c>
      <c r="D573" s="257">
        <v>4358</v>
      </c>
      <c r="E573" s="257">
        <v>4833.33</v>
      </c>
      <c r="F573" s="308">
        <v>4940</v>
      </c>
      <c r="G573" s="258">
        <v>4965</v>
      </c>
      <c r="H573" s="617">
        <v>4857.8</v>
      </c>
      <c r="I573" s="310"/>
      <c r="J573" s="303"/>
    </row>
    <row r="574" spans="1:11" s="636" customFormat="1" x14ac:dyDescent="0.2">
      <c r="A574" s="219" t="s">
        <v>7</v>
      </c>
      <c r="B574" s="261">
        <v>83.3</v>
      </c>
      <c r="C574" s="262">
        <v>58.33</v>
      </c>
      <c r="D574" s="262">
        <v>100</v>
      </c>
      <c r="E574" s="262">
        <v>100</v>
      </c>
      <c r="F574" s="311">
        <v>100</v>
      </c>
      <c r="G574" s="263">
        <v>100</v>
      </c>
      <c r="H574" s="618">
        <v>81.36</v>
      </c>
      <c r="I574" s="383"/>
      <c r="J574" s="303"/>
    </row>
    <row r="575" spans="1:11" s="636" customFormat="1" x14ac:dyDescent="0.2">
      <c r="A575" s="219" t="s">
        <v>8</v>
      </c>
      <c r="B575" s="266">
        <v>7.4499999999999997E-2</v>
      </c>
      <c r="C575" s="267">
        <v>8.7499999999999994E-2</v>
      </c>
      <c r="D575" s="267">
        <v>2.9499999999999998E-2</v>
      </c>
      <c r="E575" s="267">
        <v>5.0099999999999999E-2</v>
      </c>
      <c r="F575" s="314">
        <v>3.09E-2</v>
      </c>
      <c r="G575" s="268">
        <v>5.5E-2</v>
      </c>
      <c r="H575" s="619">
        <v>7.1099999999999997E-2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3">B573/B572*100-100</f>
        <v>9.6916299559471497</v>
      </c>
      <c r="C576" s="272">
        <f t="shared" si="133"/>
        <v>5.6718061674008879</v>
      </c>
      <c r="D576" s="272">
        <f t="shared" si="133"/>
        <v>-4.0088105726872243</v>
      </c>
      <c r="E576" s="272">
        <f t="shared" si="133"/>
        <v>6.4610132158590403</v>
      </c>
      <c r="F576" s="272">
        <f t="shared" si="133"/>
        <v>8.8105726872246777</v>
      </c>
      <c r="G576" s="273">
        <f t="shared" si="133"/>
        <v>9.3612334801762103</v>
      </c>
      <c r="H576" s="620">
        <f t="shared" si="133"/>
        <v>7</v>
      </c>
      <c r="I576" s="316"/>
      <c r="J576" s="317"/>
    </row>
    <row r="577" spans="1:12" s="636" customFormat="1" ht="13.5" thickBot="1" x14ac:dyDescent="0.25">
      <c r="A577" s="219" t="s">
        <v>26</v>
      </c>
      <c r="B577" s="395">
        <f t="shared" ref="B577:H577" si="134">B573-B560</f>
        <v>-54.16666666666697</v>
      </c>
      <c r="C577" s="396">
        <f t="shared" si="134"/>
        <v>-72.5</v>
      </c>
      <c r="D577" s="396">
        <f t="shared" si="134"/>
        <v>-155.33333333333303</v>
      </c>
      <c r="E577" s="396">
        <f t="shared" si="134"/>
        <v>70.829999999999927</v>
      </c>
      <c r="F577" s="396">
        <f t="shared" si="134"/>
        <v>329</v>
      </c>
      <c r="G577" s="397">
        <f t="shared" si="134"/>
        <v>159.28571428571468</v>
      </c>
      <c r="H577" s="621">
        <f t="shared" si="134"/>
        <v>49.02448979592009</v>
      </c>
      <c r="I577" s="320"/>
      <c r="J577" s="317"/>
    </row>
    <row r="578" spans="1:12" s="636" customFormat="1" x14ac:dyDescent="0.2">
      <c r="A578" s="321" t="s">
        <v>50</v>
      </c>
      <c r="B578" s="283">
        <v>51</v>
      </c>
      <c r="C578" s="284">
        <v>53</v>
      </c>
      <c r="D578" s="284">
        <v>13</v>
      </c>
      <c r="E578" s="284">
        <v>60</v>
      </c>
      <c r="F578" s="284">
        <v>60</v>
      </c>
      <c r="G578" s="285">
        <v>59</v>
      </c>
      <c r="H578" s="622">
        <f>SUM(B578:G578)</f>
        <v>296</v>
      </c>
      <c r="I578" s="322" t="s">
        <v>55</v>
      </c>
      <c r="J578" s="323">
        <f>H565-H578</f>
        <v>1</v>
      </c>
      <c r="K578" s="345">
        <f>J578/H565</f>
        <v>3.3670033670033669E-3</v>
      </c>
    </row>
    <row r="579" spans="1:12" s="636" customFormat="1" x14ac:dyDescent="0.2">
      <c r="A579" s="321" t="s">
        <v>27</v>
      </c>
      <c r="B579" s="235">
        <v>144</v>
      </c>
      <c r="C579" s="233">
        <v>143</v>
      </c>
      <c r="D579" s="233">
        <v>144.5</v>
      </c>
      <c r="E579" s="233">
        <v>142</v>
      </c>
      <c r="F579" s="233">
        <v>141.5</v>
      </c>
      <c r="G579" s="236">
        <v>141.5</v>
      </c>
      <c r="H579" s="623"/>
      <c r="I579" s="220" t="s">
        <v>56</v>
      </c>
      <c r="J579" s="636">
        <v>141.02000000000001</v>
      </c>
    </row>
    <row r="580" spans="1:12" s="636" customFormat="1" ht="13.5" thickBot="1" x14ac:dyDescent="0.25">
      <c r="A580" s="324" t="s">
        <v>25</v>
      </c>
      <c r="B580" s="224">
        <f>B579-B566</f>
        <v>1.5</v>
      </c>
      <c r="C580" s="225">
        <f t="shared" ref="C580:G580" si="135">C579-C566</f>
        <v>1.5</v>
      </c>
      <c r="D580" s="225">
        <f t="shared" si="135"/>
        <v>2</v>
      </c>
      <c r="E580" s="225">
        <f t="shared" si="135"/>
        <v>1.5</v>
      </c>
      <c r="F580" s="225">
        <f t="shared" si="135"/>
        <v>1.5</v>
      </c>
      <c r="G580" s="231">
        <f t="shared" si="135"/>
        <v>1.5</v>
      </c>
      <c r="H580" s="624"/>
      <c r="I580" s="636" t="s">
        <v>25</v>
      </c>
      <c r="J580" s="636">
        <f>J579-J566</f>
        <v>-9.9999999999909051E-3</v>
      </c>
    </row>
    <row r="582" spans="1:12" ht="13.5" thickBot="1" x14ac:dyDescent="0.25"/>
    <row r="583" spans="1:12" s="637" customFormat="1" ht="13.5" thickBot="1" x14ac:dyDescent="0.25">
      <c r="A583" s="297" t="s">
        <v>237</v>
      </c>
      <c r="B583" s="653" t="s">
        <v>49</v>
      </c>
      <c r="C583" s="654"/>
      <c r="D583" s="654"/>
      <c r="E583" s="654"/>
      <c r="F583" s="654"/>
      <c r="G583" s="655"/>
      <c r="H583" s="325" t="s">
        <v>0</v>
      </c>
      <c r="I583" s="220"/>
    </row>
    <row r="584" spans="1:12" s="637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625">
        <v>6</v>
      </c>
      <c r="H584" s="633">
        <v>49</v>
      </c>
      <c r="I584" s="302"/>
    </row>
    <row r="585" spans="1:12" s="637" customFormat="1" x14ac:dyDescent="0.2">
      <c r="A585" s="304" t="s">
        <v>3</v>
      </c>
      <c r="B585" s="467">
        <v>4560</v>
      </c>
      <c r="C585" s="468">
        <v>4560</v>
      </c>
      <c r="D585" s="468">
        <v>4560</v>
      </c>
      <c r="E585" s="468">
        <v>4560</v>
      </c>
      <c r="F585" s="468">
        <v>4560</v>
      </c>
      <c r="G585" s="469">
        <v>4560</v>
      </c>
      <c r="H585" s="616">
        <v>4560</v>
      </c>
      <c r="I585" s="306"/>
      <c r="J585" s="303"/>
    </row>
    <row r="586" spans="1:12" s="637" customFormat="1" x14ac:dyDescent="0.2">
      <c r="A586" s="307" t="s">
        <v>6</v>
      </c>
      <c r="B586" s="256">
        <v>4570</v>
      </c>
      <c r="C586" s="257">
        <v>4758.33</v>
      </c>
      <c r="D586" s="257">
        <v>4343.33</v>
      </c>
      <c r="E586" s="257">
        <v>4675</v>
      </c>
      <c r="F586" s="308">
        <v>4740</v>
      </c>
      <c r="G586" s="258">
        <v>5026.25</v>
      </c>
      <c r="H586" s="617">
        <v>4721.32</v>
      </c>
      <c r="I586" s="310"/>
      <c r="J586" s="303"/>
    </row>
    <row r="587" spans="1:12" s="637" customFormat="1" x14ac:dyDescent="0.2">
      <c r="A587" s="219" t="s">
        <v>7</v>
      </c>
      <c r="B587" s="261">
        <v>100</v>
      </c>
      <c r="C587" s="262">
        <v>41.67</v>
      </c>
      <c r="D587" s="262">
        <v>33.299999999999997</v>
      </c>
      <c r="E587" s="262">
        <v>83.3</v>
      </c>
      <c r="F587" s="311">
        <v>100</v>
      </c>
      <c r="G587" s="263">
        <v>100</v>
      </c>
      <c r="H587" s="618">
        <v>79.25</v>
      </c>
      <c r="I587" s="383"/>
      <c r="J587" s="303"/>
    </row>
    <row r="588" spans="1:12" s="637" customFormat="1" x14ac:dyDescent="0.2">
      <c r="A588" s="219" t="s">
        <v>8</v>
      </c>
      <c r="B588" s="266">
        <v>3.9399999999999998E-2</v>
      </c>
      <c r="C588" s="267">
        <v>0.1009</v>
      </c>
      <c r="D588" s="267">
        <v>8.4599999999999995E-2</v>
      </c>
      <c r="E588" s="267">
        <v>6.6299999999999998E-2</v>
      </c>
      <c r="F588" s="314">
        <v>4.2500000000000003E-2</v>
      </c>
      <c r="G588" s="268">
        <v>3.5000000000000003E-2</v>
      </c>
      <c r="H588" s="619">
        <v>7.4999999999999997E-2</v>
      </c>
      <c r="I588" s="316"/>
      <c r="J588" s="317"/>
    </row>
    <row r="589" spans="1:12" s="637" customFormat="1" x14ac:dyDescent="0.2">
      <c r="A589" s="307" t="s">
        <v>1</v>
      </c>
      <c r="B589" s="271">
        <f t="shared" ref="B589:H589" si="136">B586/B585*100-100</f>
        <v>0.21929824561404132</v>
      </c>
      <c r="C589" s="272">
        <f t="shared" si="136"/>
        <v>4.3493421052631618</v>
      </c>
      <c r="D589" s="272">
        <f t="shared" si="136"/>
        <v>-4.7515350877193043</v>
      </c>
      <c r="E589" s="272">
        <f t="shared" si="136"/>
        <v>2.5219298245614112</v>
      </c>
      <c r="F589" s="272">
        <f t="shared" si="136"/>
        <v>3.9473684210526301</v>
      </c>
      <c r="G589" s="273">
        <f t="shared" si="136"/>
        <v>10.224780701754383</v>
      </c>
      <c r="H589" s="620">
        <f t="shared" si="136"/>
        <v>3.5377192982456052</v>
      </c>
      <c r="I589" s="316"/>
      <c r="J589" s="317"/>
    </row>
    <row r="590" spans="1:12" s="637" customFormat="1" ht="13.5" thickBot="1" x14ac:dyDescent="0.25">
      <c r="A590" s="219" t="s">
        <v>26</v>
      </c>
      <c r="B590" s="395">
        <f t="shared" ref="B590:H590" si="137">B586-B573</f>
        <v>-410</v>
      </c>
      <c r="C590" s="396">
        <f t="shared" si="137"/>
        <v>-39.170000000000073</v>
      </c>
      <c r="D590" s="396">
        <f t="shared" si="137"/>
        <v>-14.670000000000073</v>
      </c>
      <c r="E590" s="396">
        <f t="shared" si="137"/>
        <v>-158.32999999999993</v>
      </c>
      <c r="F590" s="396">
        <f t="shared" si="137"/>
        <v>-200</v>
      </c>
      <c r="G590" s="397">
        <f t="shared" si="137"/>
        <v>61.25</v>
      </c>
      <c r="H590" s="621">
        <f t="shared" si="137"/>
        <v>-136.48000000000047</v>
      </c>
      <c r="I590" s="320"/>
      <c r="J590" s="317"/>
    </row>
    <row r="591" spans="1:12" s="637" customFormat="1" x14ac:dyDescent="0.2">
      <c r="A591" s="321" t="s">
        <v>50</v>
      </c>
      <c r="B591" s="283">
        <v>51</v>
      </c>
      <c r="C591" s="284">
        <v>53</v>
      </c>
      <c r="D591" s="284">
        <v>12</v>
      </c>
      <c r="E591" s="284">
        <v>60</v>
      </c>
      <c r="F591" s="284">
        <v>60</v>
      </c>
      <c r="G591" s="285">
        <v>58</v>
      </c>
      <c r="H591" s="622">
        <f>SUM(B591:G591)</f>
        <v>294</v>
      </c>
      <c r="I591" s="322" t="s">
        <v>55</v>
      </c>
      <c r="J591" s="323">
        <f>H578-H591</f>
        <v>2</v>
      </c>
      <c r="K591" s="345">
        <f>J591/H578</f>
        <v>6.7567567567567571E-3</v>
      </c>
      <c r="L591" s="373" t="s">
        <v>238</v>
      </c>
    </row>
    <row r="592" spans="1:12" s="637" customFormat="1" x14ac:dyDescent="0.2">
      <c r="A592" s="321" t="s">
        <v>27</v>
      </c>
      <c r="B592" s="235">
        <v>144</v>
      </c>
      <c r="C592" s="233">
        <v>143</v>
      </c>
      <c r="D592" s="233">
        <v>144.5</v>
      </c>
      <c r="E592" s="233">
        <v>142</v>
      </c>
      <c r="F592" s="233">
        <v>141.5</v>
      </c>
      <c r="G592" s="236">
        <v>141.5</v>
      </c>
      <c r="H592" s="623"/>
      <c r="I592" s="220" t="s">
        <v>56</v>
      </c>
      <c r="J592" s="637">
        <v>142.57</v>
      </c>
    </row>
    <row r="593" spans="1:11" s="637" customFormat="1" ht="13.5" thickBot="1" x14ac:dyDescent="0.25">
      <c r="A593" s="324" t="s">
        <v>25</v>
      </c>
      <c r="B593" s="224">
        <f>B592-B579</f>
        <v>0</v>
      </c>
      <c r="C593" s="225">
        <f t="shared" ref="C593:G593" si="138">C592-C579</f>
        <v>0</v>
      </c>
      <c r="D593" s="225">
        <f t="shared" si="138"/>
        <v>0</v>
      </c>
      <c r="E593" s="225">
        <f t="shared" si="138"/>
        <v>0</v>
      </c>
      <c r="F593" s="225">
        <f t="shared" si="138"/>
        <v>0</v>
      </c>
      <c r="G593" s="231">
        <f t="shared" si="138"/>
        <v>0</v>
      </c>
      <c r="H593" s="624"/>
      <c r="I593" s="637" t="s">
        <v>25</v>
      </c>
      <c r="J593" s="637">
        <f>J592-J579</f>
        <v>1.5499999999999829</v>
      </c>
    </row>
    <row r="595" spans="1:11" ht="13.5" thickBot="1" x14ac:dyDescent="0.25"/>
    <row r="596" spans="1:11" ht="13.5" thickBot="1" x14ac:dyDescent="0.25">
      <c r="A596" s="297" t="s">
        <v>239</v>
      </c>
      <c r="B596" s="653" t="s">
        <v>49</v>
      </c>
      <c r="C596" s="654"/>
      <c r="D596" s="654"/>
      <c r="E596" s="654"/>
      <c r="F596" s="654"/>
      <c r="G596" s="655"/>
      <c r="H596" s="325" t="s">
        <v>0</v>
      </c>
      <c r="I596" s="220"/>
      <c r="J596" s="638"/>
      <c r="K596" s="638"/>
    </row>
    <row r="597" spans="1:1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625">
        <v>6</v>
      </c>
      <c r="H597" s="633"/>
      <c r="I597" s="302"/>
      <c r="J597" s="638"/>
      <c r="K597" s="638"/>
    </row>
    <row r="598" spans="1:11" x14ac:dyDescent="0.2">
      <c r="A598" s="304" t="s">
        <v>3</v>
      </c>
      <c r="B598" s="467">
        <v>4580</v>
      </c>
      <c r="C598" s="468">
        <v>4580</v>
      </c>
      <c r="D598" s="468">
        <v>4580</v>
      </c>
      <c r="E598" s="468">
        <v>4580</v>
      </c>
      <c r="F598" s="468">
        <v>4580</v>
      </c>
      <c r="G598" s="469">
        <v>4580</v>
      </c>
      <c r="H598" s="616">
        <v>4580</v>
      </c>
      <c r="I598" s="306"/>
      <c r="J598" s="303"/>
      <c r="K598" s="638"/>
    </row>
    <row r="599" spans="1:11" x14ac:dyDescent="0.2">
      <c r="A599" s="307" t="s">
        <v>6</v>
      </c>
      <c r="B599" s="256">
        <v>4513.33</v>
      </c>
      <c r="C599" s="257">
        <v>4785</v>
      </c>
      <c r="D599" s="257">
        <v>4205</v>
      </c>
      <c r="E599" s="257">
        <v>4896.1499999999996</v>
      </c>
      <c r="F599" s="308">
        <v>5208.33</v>
      </c>
      <c r="G599" s="258">
        <v>5151.54</v>
      </c>
      <c r="H599" s="617">
        <v>4874.22</v>
      </c>
      <c r="I599" s="310"/>
      <c r="J599" s="303"/>
      <c r="K599" s="638"/>
    </row>
    <row r="600" spans="1:11" x14ac:dyDescent="0.2">
      <c r="A600" s="219" t="s">
        <v>7</v>
      </c>
      <c r="B600" s="261">
        <v>100</v>
      </c>
      <c r="C600" s="262">
        <v>100</v>
      </c>
      <c r="D600" s="262">
        <v>100</v>
      </c>
      <c r="E600" s="262">
        <v>92.3</v>
      </c>
      <c r="F600" s="311">
        <v>100</v>
      </c>
      <c r="G600" s="263">
        <v>100</v>
      </c>
      <c r="H600" s="618">
        <v>79.69</v>
      </c>
      <c r="I600" s="383"/>
      <c r="J600" s="303"/>
      <c r="K600" s="638"/>
    </row>
    <row r="601" spans="1:11" x14ac:dyDescent="0.2">
      <c r="A601" s="219" t="s">
        <v>8</v>
      </c>
      <c r="B601" s="266">
        <v>4.53E-2</v>
      </c>
      <c r="C601" s="267">
        <v>3.6299999999999999E-2</v>
      </c>
      <c r="D601" s="267">
        <v>3.85E-2</v>
      </c>
      <c r="E601" s="267">
        <v>5.5899999999999998E-2</v>
      </c>
      <c r="F601" s="314">
        <v>2.93E-2</v>
      </c>
      <c r="G601" s="268">
        <v>3.9E-2</v>
      </c>
      <c r="H601" s="619">
        <v>7.46E-2</v>
      </c>
      <c r="I601" s="316"/>
      <c r="J601" s="317"/>
      <c r="K601" s="638"/>
    </row>
    <row r="602" spans="1:11" x14ac:dyDescent="0.2">
      <c r="A602" s="307" t="s">
        <v>1</v>
      </c>
      <c r="B602" s="271">
        <f t="shared" ref="B602:H602" si="139">B599/B598*100-100</f>
        <v>-1.4556768558951916</v>
      </c>
      <c r="C602" s="272">
        <f t="shared" si="139"/>
        <v>4.4759825327511038</v>
      </c>
      <c r="D602" s="272">
        <f t="shared" si="139"/>
        <v>-8.1877729257641931</v>
      </c>
      <c r="E602" s="272">
        <f t="shared" si="139"/>
        <v>6.9028384279475858</v>
      </c>
      <c r="F602" s="272">
        <f t="shared" si="139"/>
        <v>13.718995633187774</v>
      </c>
      <c r="G602" s="273">
        <f t="shared" si="139"/>
        <v>12.479039301310053</v>
      </c>
      <c r="H602" s="620">
        <f t="shared" si="139"/>
        <v>6.4240174672489161</v>
      </c>
      <c r="I602" s="316"/>
      <c r="J602" s="317"/>
      <c r="K602" s="638"/>
    </row>
    <row r="603" spans="1:11" ht="13.5" thickBot="1" x14ac:dyDescent="0.25">
      <c r="A603" s="219" t="s">
        <v>26</v>
      </c>
      <c r="B603" s="395">
        <f t="shared" ref="B603:H603" si="140">B599-B586</f>
        <v>-56.670000000000073</v>
      </c>
      <c r="C603" s="396">
        <f t="shared" si="140"/>
        <v>26.670000000000073</v>
      </c>
      <c r="D603" s="396">
        <f t="shared" si="140"/>
        <v>-138.32999999999993</v>
      </c>
      <c r="E603" s="396">
        <f t="shared" si="140"/>
        <v>221.14999999999964</v>
      </c>
      <c r="F603" s="396">
        <f t="shared" si="140"/>
        <v>468.32999999999993</v>
      </c>
      <c r="G603" s="397">
        <f t="shared" si="140"/>
        <v>125.28999999999996</v>
      </c>
      <c r="H603" s="621">
        <f t="shared" si="140"/>
        <v>152.90000000000055</v>
      </c>
      <c r="I603" s="320"/>
      <c r="J603" s="317"/>
      <c r="K603" s="638"/>
    </row>
    <row r="604" spans="1:11" x14ac:dyDescent="0.2">
      <c r="A604" s="321" t="s">
        <v>50</v>
      </c>
      <c r="B604" s="283">
        <v>47</v>
      </c>
      <c r="C604" s="284">
        <v>47</v>
      </c>
      <c r="D604" s="284">
        <v>11</v>
      </c>
      <c r="E604" s="284">
        <v>53</v>
      </c>
      <c r="F604" s="284">
        <v>53</v>
      </c>
      <c r="G604" s="285">
        <v>53</v>
      </c>
      <c r="H604" s="622">
        <f>SUM(B604:G604)</f>
        <v>264</v>
      </c>
      <c r="I604" s="322" t="s">
        <v>55</v>
      </c>
      <c r="J604" s="323">
        <f>H591-H604</f>
        <v>30</v>
      </c>
      <c r="K604" s="345">
        <f>J604/H591</f>
        <v>0.10204081632653061</v>
      </c>
    </row>
    <row r="605" spans="1:11" x14ac:dyDescent="0.2">
      <c r="A605" s="321" t="s">
        <v>27</v>
      </c>
      <c r="B605" s="235">
        <v>149</v>
      </c>
      <c r="C605" s="233">
        <v>146.5</v>
      </c>
      <c r="D605" s="233">
        <v>149.5</v>
      </c>
      <c r="E605" s="233">
        <v>146</v>
      </c>
      <c r="F605" s="233">
        <v>144</v>
      </c>
      <c r="G605" s="236">
        <v>144</v>
      </c>
      <c r="H605" s="623"/>
      <c r="I605" s="220" t="s">
        <v>56</v>
      </c>
      <c r="J605" s="638">
        <v>143.35</v>
      </c>
      <c r="K605" s="638"/>
    </row>
    <row r="606" spans="1:11" ht="13.5" thickBot="1" x14ac:dyDescent="0.25">
      <c r="A606" s="324" t="s">
        <v>25</v>
      </c>
      <c r="B606" s="224">
        <f>B605-B592</f>
        <v>5</v>
      </c>
      <c r="C606" s="225">
        <f t="shared" ref="C606:G606" si="141">C605-C592</f>
        <v>3.5</v>
      </c>
      <c r="D606" s="225">
        <f t="shared" si="141"/>
        <v>5</v>
      </c>
      <c r="E606" s="225">
        <f t="shared" si="141"/>
        <v>4</v>
      </c>
      <c r="F606" s="225">
        <f t="shared" si="141"/>
        <v>2.5</v>
      </c>
      <c r="G606" s="231">
        <f t="shared" si="141"/>
        <v>2.5</v>
      </c>
      <c r="H606" s="624"/>
      <c r="I606" s="638" t="s">
        <v>25</v>
      </c>
      <c r="J606" s="638">
        <f>J605-J592</f>
        <v>0.78000000000000114</v>
      </c>
      <c r="K606" s="638"/>
    </row>
    <row r="608" spans="1:11" ht="13.5" thickBot="1" x14ac:dyDescent="0.25"/>
    <row r="609" spans="1:11" ht="13.5" thickBot="1" x14ac:dyDescent="0.25">
      <c r="A609" s="297" t="s">
        <v>240</v>
      </c>
      <c r="B609" s="653" t="s">
        <v>49</v>
      </c>
      <c r="C609" s="654"/>
      <c r="D609" s="654"/>
      <c r="E609" s="654"/>
      <c r="F609" s="654"/>
      <c r="G609" s="655"/>
      <c r="H609" s="325" t="s">
        <v>0</v>
      </c>
      <c r="I609" s="220"/>
      <c r="J609" s="639"/>
      <c r="K609" s="639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625">
        <v>6</v>
      </c>
      <c r="H610" s="633"/>
      <c r="I610" s="302"/>
      <c r="J610" s="639"/>
      <c r="K610" s="639"/>
    </row>
    <row r="611" spans="1:11" x14ac:dyDescent="0.2">
      <c r="A611" s="304" t="s">
        <v>3</v>
      </c>
      <c r="B611" s="467">
        <v>4600</v>
      </c>
      <c r="C611" s="468">
        <v>4600</v>
      </c>
      <c r="D611" s="468">
        <v>4600</v>
      </c>
      <c r="E611" s="468">
        <v>4600</v>
      </c>
      <c r="F611" s="468">
        <v>4600</v>
      </c>
      <c r="G611" s="469">
        <v>4600</v>
      </c>
      <c r="H611" s="616">
        <v>4600</v>
      </c>
      <c r="I611" s="306"/>
      <c r="J611" s="303"/>
      <c r="K611" s="639"/>
    </row>
    <row r="612" spans="1:11" x14ac:dyDescent="0.2">
      <c r="A612" s="307" t="s">
        <v>6</v>
      </c>
      <c r="B612" s="256">
        <v>4625.454545454545</v>
      </c>
      <c r="C612" s="257">
        <v>4908.333333333333</v>
      </c>
      <c r="D612" s="257">
        <v>4446.666666666667</v>
      </c>
      <c r="E612" s="257">
        <v>5023.636363636364</v>
      </c>
      <c r="F612" s="308">
        <v>4916.363636363636</v>
      </c>
      <c r="G612" s="258">
        <v>5162.5</v>
      </c>
      <c r="H612" s="617">
        <v>4888.5714285714284</v>
      </c>
      <c r="I612" s="310"/>
      <c r="J612" s="303"/>
      <c r="K612" s="639"/>
    </row>
    <row r="613" spans="1:11" x14ac:dyDescent="0.2">
      <c r="A613" s="219" t="s">
        <v>7</v>
      </c>
      <c r="B613" s="261">
        <v>100</v>
      </c>
      <c r="C613" s="262">
        <v>83.333333333333329</v>
      </c>
      <c r="D613" s="262">
        <v>66.666666666666671</v>
      </c>
      <c r="E613" s="262">
        <v>90.909090909090907</v>
      </c>
      <c r="F613" s="311">
        <v>90.909090909090907</v>
      </c>
      <c r="G613" s="263">
        <v>100</v>
      </c>
      <c r="H613" s="618">
        <v>83.928571428571431</v>
      </c>
      <c r="I613" s="383"/>
      <c r="J613" s="303"/>
      <c r="K613" s="639"/>
    </row>
    <row r="614" spans="1:11" x14ac:dyDescent="0.2">
      <c r="A614" s="219" t="s">
        <v>8</v>
      </c>
      <c r="B614" s="266">
        <v>4.1844287365318034E-2</v>
      </c>
      <c r="C614" s="267">
        <v>6.9393843728190518E-2</v>
      </c>
      <c r="D614" s="267">
        <v>7.3958797507769361E-2</v>
      </c>
      <c r="E614" s="267">
        <v>7.2982514684119315E-2</v>
      </c>
      <c r="F614" s="314">
        <v>6.5061435228398953E-2</v>
      </c>
      <c r="G614" s="268">
        <v>2.2059161208581837E-2</v>
      </c>
      <c r="H614" s="619">
        <v>7.2312545584796134E-2</v>
      </c>
      <c r="I614" s="316"/>
      <c r="J614" s="317"/>
      <c r="K614" s="639"/>
    </row>
    <row r="615" spans="1:11" x14ac:dyDescent="0.2">
      <c r="A615" s="307" t="s">
        <v>1</v>
      </c>
      <c r="B615" s="271">
        <f t="shared" ref="B615:H615" si="142">B612/B611*100-100</f>
        <v>0.55335968379446854</v>
      </c>
      <c r="C615" s="272">
        <f t="shared" si="142"/>
        <v>6.7028985507246404</v>
      </c>
      <c r="D615" s="272">
        <f t="shared" si="142"/>
        <v>-3.3333333333333144</v>
      </c>
      <c r="E615" s="272">
        <f t="shared" si="142"/>
        <v>9.2094861660079204</v>
      </c>
      <c r="F615" s="272">
        <f t="shared" si="142"/>
        <v>6.8774703557312051</v>
      </c>
      <c r="G615" s="273">
        <f t="shared" si="142"/>
        <v>12.228260869565204</v>
      </c>
      <c r="H615" s="620">
        <f t="shared" si="142"/>
        <v>6.2732919254658412</v>
      </c>
      <c r="I615" s="316"/>
      <c r="J615" s="317"/>
      <c r="K615" s="639"/>
    </row>
    <row r="616" spans="1:11" ht="13.5" thickBot="1" x14ac:dyDescent="0.25">
      <c r="A616" s="219" t="s">
        <v>26</v>
      </c>
      <c r="B616" s="395">
        <f t="shared" ref="B616:H616" si="143">B612-B599</f>
        <v>112.12454545454511</v>
      </c>
      <c r="C616" s="396">
        <f t="shared" si="143"/>
        <v>123.33333333333303</v>
      </c>
      <c r="D616" s="396">
        <f t="shared" si="143"/>
        <v>241.66666666666697</v>
      </c>
      <c r="E616" s="396">
        <f t="shared" si="143"/>
        <v>127.48636363636433</v>
      </c>
      <c r="F616" s="396">
        <f t="shared" si="143"/>
        <v>-291.96636363636389</v>
      </c>
      <c r="G616" s="397">
        <f t="shared" si="143"/>
        <v>10.960000000000036</v>
      </c>
      <c r="H616" s="621">
        <f t="shared" si="143"/>
        <v>14.351428571428187</v>
      </c>
      <c r="I616" s="320"/>
      <c r="J616" s="317"/>
      <c r="K616" s="639"/>
    </row>
    <row r="617" spans="1:11" x14ac:dyDescent="0.2">
      <c r="A617" s="321" t="s">
        <v>50</v>
      </c>
      <c r="B617" s="283">
        <v>47</v>
      </c>
      <c r="C617" s="284">
        <v>47</v>
      </c>
      <c r="D617" s="284">
        <v>11</v>
      </c>
      <c r="E617" s="284">
        <v>53</v>
      </c>
      <c r="F617" s="284">
        <v>53</v>
      </c>
      <c r="G617" s="285">
        <v>53</v>
      </c>
      <c r="H617" s="622">
        <f>SUM(B617:G617)</f>
        <v>264</v>
      </c>
      <c r="I617" s="322" t="s">
        <v>55</v>
      </c>
      <c r="J617" s="323">
        <f>H604-H617</f>
        <v>0</v>
      </c>
      <c r="K617" s="345">
        <f>J617/H604</f>
        <v>0</v>
      </c>
    </row>
    <row r="618" spans="1:11" x14ac:dyDescent="0.2">
      <c r="A618" s="321" t="s">
        <v>27</v>
      </c>
      <c r="B618" s="235">
        <v>149</v>
      </c>
      <c r="C618" s="233">
        <v>146.5</v>
      </c>
      <c r="D618" s="233">
        <v>149.5</v>
      </c>
      <c r="E618" s="233">
        <v>146</v>
      </c>
      <c r="F618" s="233">
        <v>144</v>
      </c>
      <c r="G618" s="236">
        <v>144</v>
      </c>
      <c r="H618" s="623"/>
      <c r="I618" s="220" t="s">
        <v>56</v>
      </c>
      <c r="J618" s="639">
        <v>145.44999999999999</v>
      </c>
      <c r="K618" s="639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4">C618-C605</f>
        <v>0</v>
      </c>
      <c r="D619" s="225">
        <f t="shared" si="144"/>
        <v>0</v>
      </c>
      <c r="E619" s="225">
        <f t="shared" si="144"/>
        <v>0</v>
      </c>
      <c r="F619" s="225">
        <f t="shared" si="144"/>
        <v>0</v>
      </c>
      <c r="G619" s="231">
        <f t="shared" si="144"/>
        <v>0</v>
      </c>
      <c r="H619" s="624"/>
      <c r="I619" s="639" t="s">
        <v>25</v>
      </c>
      <c r="J619" s="639">
        <f>J618-J605</f>
        <v>2.0999999999999943</v>
      </c>
      <c r="K619" s="639"/>
    </row>
    <row r="621" spans="1:11" ht="13.5" thickBot="1" x14ac:dyDescent="0.25"/>
    <row r="622" spans="1:11" s="640" customFormat="1" ht="13.5" thickBot="1" x14ac:dyDescent="0.25">
      <c r="A622" s="297" t="s">
        <v>241</v>
      </c>
      <c r="B622" s="653" t="s">
        <v>49</v>
      </c>
      <c r="C622" s="654"/>
      <c r="D622" s="654"/>
      <c r="E622" s="654"/>
      <c r="F622" s="654"/>
      <c r="G622" s="655"/>
      <c r="H622" s="325" t="s">
        <v>0</v>
      </c>
      <c r="I622" s="220"/>
    </row>
    <row r="623" spans="1:11" s="640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625">
        <v>6</v>
      </c>
      <c r="H623" s="633"/>
      <c r="I623" s="302"/>
    </row>
    <row r="624" spans="1:11" s="640" customFormat="1" x14ac:dyDescent="0.2">
      <c r="A624" s="304" t="s">
        <v>3</v>
      </c>
      <c r="B624" s="467">
        <v>4620</v>
      </c>
      <c r="C624" s="468">
        <v>4620</v>
      </c>
      <c r="D624" s="468">
        <v>4620</v>
      </c>
      <c r="E624" s="468">
        <v>4620</v>
      </c>
      <c r="F624" s="468">
        <v>4620</v>
      </c>
      <c r="G624" s="469">
        <v>4620</v>
      </c>
      <c r="H624" s="616">
        <v>4620</v>
      </c>
      <c r="I624" s="306"/>
      <c r="J624" s="303"/>
    </row>
    <row r="625" spans="1:11" s="640" customFormat="1" x14ac:dyDescent="0.2">
      <c r="A625" s="307" t="s">
        <v>6</v>
      </c>
      <c r="B625" s="256">
        <v>4443</v>
      </c>
      <c r="C625" s="257">
        <v>4712.22</v>
      </c>
      <c r="D625" s="257">
        <v>4536.67</v>
      </c>
      <c r="E625" s="257">
        <v>4874</v>
      </c>
      <c r="F625" s="308">
        <v>5116.3599999999997</v>
      </c>
      <c r="G625" s="258">
        <v>5098.75</v>
      </c>
      <c r="H625" s="617">
        <v>4828.63</v>
      </c>
      <c r="I625" s="310"/>
      <c r="J625" s="303"/>
    </row>
    <row r="626" spans="1:11" s="640" customFormat="1" x14ac:dyDescent="0.2">
      <c r="A626" s="219" t="s">
        <v>7</v>
      </c>
      <c r="B626" s="261">
        <v>100</v>
      </c>
      <c r="C626" s="262">
        <v>100</v>
      </c>
      <c r="D626" s="262">
        <v>100</v>
      </c>
      <c r="E626" s="262">
        <v>100</v>
      </c>
      <c r="F626" s="311">
        <v>100</v>
      </c>
      <c r="G626" s="263">
        <v>100</v>
      </c>
      <c r="H626" s="618">
        <v>82.35</v>
      </c>
      <c r="I626" s="383"/>
      <c r="J626" s="303"/>
    </row>
    <row r="627" spans="1:11" s="640" customFormat="1" x14ac:dyDescent="0.2">
      <c r="A627" s="219" t="s">
        <v>8</v>
      </c>
      <c r="B627" s="266">
        <v>4.7699999999999999E-2</v>
      </c>
      <c r="C627" s="267">
        <v>3.7699999999999997E-2</v>
      </c>
      <c r="D627" s="267">
        <v>4.19E-2</v>
      </c>
      <c r="E627" s="267">
        <v>3.4500000000000003E-2</v>
      </c>
      <c r="F627" s="314">
        <v>4.53E-2</v>
      </c>
      <c r="G627" s="268">
        <v>0.04</v>
      </c>
      <c r="H627" s="619">
        <v>6.7599999999999993E-2</v>
      </c>
      <c r="I627" s="316"/>
      <c r="J627" s="317"/>
    </row>
    <row r="628" spans="1:11" s="640" customFormat="1" x14ac:dyDescent="0.2">
      <c r="A628" s="307" t="s">
        <v>1</v>
      </c>
      <c r="B628" s="271">
        <f t="shared" ref="B628:H628" si="145">B625/B624*100-100</f>
        <v>-3.8311688311688243</v>
      </c>
      <c r="C628" s="272">
        <f t="shared" si="145"/>
        <v>1.9961038961038895</v>
      </c>
      <c r="D628" s="272">
        <f t="shared" si="145"/>
        <v>-1.8036796536796516</v>
      </c>
      <c r="E628" s="272">
        <f t="shared" si="145"/>
        <v>5.4978354978354957</v>
      </c>
      <c r="F628" s="272">
        <f t="shared" si="145"/>
        <v>10.743722943722943</v>
      </c>
      <c r="G628" s="273">
        <f t="shared" si="145"/>
        <v>10.362554112554108</v>
      </c>
      <c r="H628" s="620">
        <f t="shared" si="145"/>
        <v>4.5158008658008839</v>
      </c>
      <c r="I628" s="316"/>
      <c r="J628" s="317"/>
    </row>
    <row r="629" spans="1:11" s="640" customFormat="1" ht="13.5" thickBot="1" x14ac:dyDescent="0.25">
      <c r="A629" s="219" t="s">
        <v>26</v>
      </c>
      <c r="B629" s="395">
        <f t="shared" ref="B629:H629" si="146">B625-B612</f>
        <v>-182.45454545454504</v>
      </c>
      <c r="C629" s="396">
        <f t="shared" si="146"/>
        <v>-196.11333333333278</v>
      </c>
      <c r="D629" s="396">
        <f t="shared" si="146"/>
        <v>90.003333333333103</v>
      </c>
      <c r="E629" s="396">
        <f t="shared" si="146"/>
        <v>-149.63636363636397</v>
      </c>
      <c r="F629" s="396">
        <f t="shared" si="146"/>
        <v>199.99636363636364</v>
      </c>
      <c r="G629" s="397">
        <f t="shared" si="146"/>
        <v>-63.75</v>
      </c>
      <c r="H629" s="621">
        <f t="shared" si="146"/>
        <v>-59.941428571428332</v>
      </c>
      <c r="I629" s="320"/>
      <c r="J629" s="317"/>
    </row>
    <row r="630" spans="1:11" s="640" customFormat="1" x14ac:dyDescent="0.2">
      <c r="A630" s="321" t="s">
        <v>50</v>
      </c>
      <c r="B630" s="283">
        <v>47</v>
      </c>
      <c r="C630" s="284">
        <v>47</v>
      </c>
      <c r="D630" s="284">
        <v>11</v>
      </c>
      <c r="E630" s="284">
        <v>53</v>
      </c>
      <c r="F630" s="284">
        <v>53</v>
      </c>
      <c r="G630" s="285">
        <v>53</v>
      </c>
      <c r="H630" s="622">
        <f>SUM(B630:G630)</f>
        <v>264</v>
      </c>
      <c r="I630" s="322" t="s">
        <v>55</v>
      </c>
      <c r="J630" s="323">
        <f>H617-H630</f>
        <v>0</v>
      </c>
      <c r="K630" s="345">
        <f>J630/H617</f>
        <v>0</v>
      </c>
    </row>
    <row r="631" spans="1:11" s="640" customFormat="1" x14ac:dyDescent="0.2">
      <c r="A631" s="321" t="s">
        <v>27</v>
      </c>
      <c r="B631" s="235">
        <v>151</v>
      </c>
      <c r="C631" s="233">
        <v>148.5</v>
      </c>
      <c r="D631" s="233">
        <v>151</v>
      </c>
      <c r="E631" s="233">
        <v>148</v>
      </c>
      <c r="F631" s="233">
        <v>145.5</v>
      </c>
      <c r="G631" s="236">
        <v>145.5</v>
      </c>
      <c r="H631" s="623"/>
      <c r="I631" s="220" t="s">
        <v>56</v>
      </c>
      <c r="J631" s="640">
        <v>145.94</v>
      </c>
    </row>
    <row r="632" spans="1:11" s="640" customFormat="1" ht="13.5" thickBot="1" x14ac:dyDescent="0.25">
      <c r="A632" s="324" t="s">
        <v>25</v>
      </c>
      <c r="B632" s="224">
        <f>B631-B618</f>
        <v>2</v>
      </c>
      <c r="C632" s="225">
        <f t="shared" ref="C632:G632" si="147">C631-C618</f>
        <v>2</v>
      </c>
      <c r="D632" s="225">
        <f t="shared" si="147"/>
        <v>1.5</v>
      </c>
      <c r="E632" s="225">
        <f t="shared" si="147"/>
        <v>2</v>
      </c>
      <c r="F632" s="225">
        <f t="shared" si="147"/>
        <v>1.5</v>
      </c>
      <c r="G632" s="231">
        <f t="shared" si="147"/>
        <v>1.5</v>
      </c>
      <c r="H632" s="624"/>
      <c r="I632" s="640" t="s">
        <v>25</v>
      </c>
      <c r="J632" s="640">
        <f>J631-J618</f>
        <v>0.49000000000000909</v>
      </c>
    </row>
    <row r="634" spans="1:11" ht="13.5" thickBot="1" x14ac:dyDescent="0.25"/>
    <row r="635" spans="1:11" ht="13.5" thickBot="1" x14ac:dyDescent="0.25">
      <c r="A635" s="297" t="s">
        <v>242</v>
      </c>
      <c r="B635" s="653" t="s">
        <v>49</v>
      </c>
      <c r="C635" s="654"/>
      <c r="D635" s="654"/>
      <c r="E635" s="654"/>
      <c r="F635" s="654"/>
      <c r="G635" s="655"/>
      <c r="H635" s="325" t="s">
        <v>0</v>
      </c>
      <c r="I635" s="220"/>
      <c r="J635" s="641"/>
      <c r="K635" s="641"/>
    </row>
    <row r="636" spans="1:11" x14ac:dyDescent="0.2">
      <c r="A636" s="219" t="s">
        <v>53</v>
      </c>
      <c r="B636" s="298">
        <v>1</v>
      </c>
      <c r="C636" s="299">
        <v>2</v>
      </c>
      <c r="D636" s="300">
        <v>3</v>
      </c>
      <c r="E636" s="299">
        <v>4</v>
      </c>
      <c r="F636" s="299">
        <v>5</v>
      </c>
      <c r="G636" s="625">
        <v>6</v>
      </c>
      <c r="H636" s="633"/>
      <c r="I636" s="302"/>
      <c r="J636" s="641"/>
      <c r="K636" s="641"/>
    </row>
    <row r="637" spans="1:11" x14ac:dyDescent="0.2">
      <c r="A637" s="304" t="s">
        <v>3</v>
      </c>
      <c r="B637" s="467">
        <v>4640</v>
      </c>
      <c r="C637" s="468">
        <v>4640</v>
      </c>
      <c r="D637" s="468">
        <v>4640</v>
      </c>
      <c r="E637" s="468">
        <v>4640</v>
      </c>
      <c r="F637" s="468">
        <v>4640</v>
      </c>
      <c r="G637" s="469">
        <v>4640</v>
      </c>
      <c r="H637" s="616">
        <v>4640</v>
      </c>
      <c r="I637" s="306"/>
      <c r="J637" s="303"/>
      <c r="K637" s="641"/>
    </row>
    <row r="638" spans="1:11" x14ac:dyDescent="0.2">
      <c r="A638" s="307" t="s">
        <v>6</v>
      </c>
      <c r="B638" s="256">
        <v>4656.1499999999996</v>
      </c>
      <c r="C638" s="257">
        <v>5017</v>
      </c>
      <c r="D638" s="257">
        <v>4325</v>
      </c>
      <c r="E638" s="257">
        <v>4982.5</v>
      </c>
      <c r="F638" s="308">
        <v>5222.8599999999997</v>
      </c>
      <c r="G638" s="258">
        <v>5333.57</v>
      </c>
      <c r="H638" s="617">
        <v>5007.18</v>
      </c>
      <c r="I638" s="310"/>
      <c r="J638" s="303"/>
      <c r="K638" s="641"/>
    </row>
    <row r="639" spans="1:11" x14ac:dyDescent="0.2">
      <c r="A639" s="219" t="s">
        <v>7</v>
      </c>
      <c r="B639" s="261">
        <v>100</v>
      </c>
      <c r="C639" s="262">
        <v>100</v>
      </c>
      <c r="D639" s="262">
        <v>100</v>
      </c>
      <c r="E639" s="262">
        <v>93.8</v>
      </c>
      <c r="F639" s="311">
        <v>100</v>
      </c>
      <c r="G639" s="263">
        <v>100</v>
      </c>
      <c r="H639" s="618">
        <v>78.87</v>
      </c>
      <c r="I639" s="383"/>
      <c r="J639" s="303"/>
      <c r="K639" s="641"/>
    </row>
    <row r="640" spans="1:11" x14ac:dyDescent="0.2">
      <c r="A640" s="219" t="s">
        <v>8</v>
      </c>
      <c r="B640" s="266">
        <v>5.1400000000000001E-2</v>
      </c>
      <c r="C640" s="267">
        <v>3.7699999999999997E-2</v>
      </c>
      <c r="D640" s="267">
        <v>2.5399999999999999E-2</v>
      </c>
      <c r="E640" s="267">
        <v>5.7099999999999998E-2</v>
      </c>
      <c r="F640" s="314">
        <v>2.7799999999999998E-2</v>
      </c>
      <c r="G640" s="268">
        <v>4.5999999999999999E-2</v>
      </c>
      <c r="H640" s="619">
        <v>7.1999999999999995E-2</v>
      </c>
      <c r="I640" s="316"/>
      <c r="J640" s="317"/>
      <c r="K640" s="641"/>
    </row>
    <row r="641" spans="1:11" x14ac:dyDescent="0.2">
      <c r="A641" s="307" t="s">
        <v>1</v>
      </c>
      <c r="B641" s="271">
        <f t="shared" ref="B641:H641" si="148">B638/B637*100-100</f>
        <v>0.34806034482757298</v>
      </c>
      <c r="C641" s="272">
        <f t="shared" si="148"/>
        <v>8.125</v>
      </c>
      <c r="D641" s="272">
        <f t="shared" si="148"/>
        <v>-6.7887931034482705</v>
      </c>
      <c r="E641" s="272">
        <f t="shared" si="148"/>
        <v>7.3814655172413666</v>
      </c>
      <c r="F641" s="272">
        <f t="shared" si="148"/>
        <v>12.561637931034483</v>
      </c>
      <c r="G641" s="273">
        <f t="shared" si="148"/>
        <v>14.947629310344809</v>
      </c>
      <c r="H641" s="620">
        <f t="shared" si="148"/>
        <v>7.9133620689655118</v>
      </c>
      <c r="I641" s="316"/>
      <c r="J641" s="317"/>
      <c r="K641" s="641"/>
    </row>
    <row r="642" spans="1:11" ht="13.5" thickBot="1" x14ac:dyDescent="0.25">
      <c r="A642" s="219" t="s">
        <v>26</v>
      </c>
      <c r="B642" s="395">
        <f t="shared" ref="B642:H642" si="149">B638-B625</f>
        <v>213.14999999999964</v>
      </c>
      <c r="C642" s="396">
        <f t="shared" si="149"/>
        <v>304.77999999999975</v>
      </c>
      <c r="D642" s="396">
        <f t="shared" si="149"/>
        <v>-211.67000000000007</v>
      </c>
      <c r="E642" s="396">
        <f t="shared" si="149"/>
        <v>108.5</v>
      </c>
      <c r="F642" s="396">
        <f t="shared" si="149"/>
        <v>106.5</v>
      </c>
      <c r="G642" s="397">
        <f t="shared" si="149"/>
        <v>234.81999999999971</v>
      </c>
      <c r="H642" s="621">
        <f t="shared" si="149"/>
        <v>178.55000000000018</v>
      </c>
      <c r="I642" s="320"/>
      <c r="J642" s="317"/>
      <c r="K642" s="641"/>
    </row>
    <row r="643" spans="1:11" x14ac:dyDescent="0.2">
      <c r="A643" s="321" t="s">
        <v>50</v>
      </c>
      <c r="B643" s="283">
        <v>47</v>
      </c>
      <c r="C643" s="284">
        <v>47</v>
      </c>
      <c r="D643" s="284">
        <v>11</v>
      </c>
      <c r="E643" s="284">
        <v>52</v>
      </c>
      <c r="F643" s="284">
        <v>53</v>
      </c>
      <c r="G643" s="285">
        <v>53</v>
      </c>
      <c r="H643" s="622">
        <f>SUM(B643:G643)</f>
        <v>263</v>
      </c>
      <c r="I643" s="322" t="s">
        <v>55</v>
      </c>
      <c r="J643" s="323">
        <f>H630-H643</f>
        <v>1</v>
      </c>
      <c r="K643" s="345">
        <f>J643/H630</f>
        <v>3.787878787878788E-3</v>
      </c>
    </row>
    <row r="644" spans="1:11" x14ac:dyDescent="0.2">
      <c r="A644" s="321" t="s">
        <v>27</v>
      </c>
      <c r="B644" s="235">
        <v>151</v>
      </c>
      <c r="C644" s="233">
        <v>148.5</v>
      </c>
      <c r="D644" s="233">
        <v>151</v>
      </c>
      <c r="E644" s="233">
        <v>148</v>
      </c>
      <c r="F644" s="233">
        <v>145.5</v>
      </c>
      <c r="G644" s="236">
        <v>145.5</v>
      </c>
      <c r="H644" s="623"/>
      <c r="I644" s="220" t="s">
        <v>56</v>
      </c>
      <c r="J644" s="641">
        <v>148.13</v>
      </c>
      <c r="K644" s="641"/>
    </row>
    <row r="645" spans="1:11" ht="13.5" thickBot="1" x14ac:dyDescent="0.25">
      <c r="A645" s="324" t="s">
        <v>25</v>
      </c>
      <c r="B645" s="224">
        <f>B644-B631</f>
        <v>0</v>
      </c>
      <c r="C645" s="225">
        <f t="shared" ref="C645:G645" si="150">C644-C631</f>
        <v>0</v>
      </c>
      <c r="D645" s="225">
        <f t="shared" si="150"/>
        <v>0</v>
      </c>
      <c r="E645" s="225">
        <f t="shared" si="150"/>
        <v>0</v>
      </c>
      <c r="F645" s="225">
        <f t="shared" si="150"/>
        <v>0</v>
      </c>
      <c r="G645" s="231">
        <f t="shared" si="150"/>
        <v>0</v>
      </c>
      <c r="H645" s="624"/>
      <c r="I645" s="641" t="s">
        <v>25</v>
      </c>
      <c r="J645" s="641">
        <f>J644-J631</f>
        <v>2.1899999999999977</v>
      </c>
      <c r="K645" s="641"/>
    </row>
    <row r="647" spans="1:11" ht="13.5" thickBot="1" x14ac:dyDescent="0.25"/>
    <row r="648" spans="1:11" ht="13.5" thickBot="1" x14ac:dyDescent="0.25">
      <c r="A648" s="297" t="s">
        <v>243</v>
      </c>
      <c r="B648" s="653" t="s">
        <v>49</v>
      </c>
      <c r="C648" s="654"/>
      <c r="D648" s="654"/>
      <c r="E648" s="654"/>
      <c r="F648" s="654"/>
      <c r="G648" s="655"/>
      <c r="H648" s="325" t="s">
        <v>0</v>
      </c>
      <c r="I648" s="220"/>
      <c r="J648" s="642"/>
      <c r="K648" s="642"/>
    </row>
    <row r="649" spans="1:11" x14ac:dyDescent="0.2">
      <c r="A649" s="219" t="s">
        <v>53</v>
      </c>
      <c r="B649" s="298">
        <v>1</v>
      </c>
      <c r="C649" s="299">
        <v>2</v>
      </c>
      <c r="D649" s="300">
        <v>3</v>
      </c>
      <c r="E649" s="299">
        <v>4</v>
      </c>
      <c r="F649" s="299">
        <v>5</v>
      </c>
      <c r="G649" s="625">
        <v>6</v>
      </c>
      <c r="H649" s="633"/>
      <c r="I649" s="302"/>
      <c r="J649" s="642"/>
      <c r="K649" s="642"/>
    </row>
    <row r="650" spans="1:11" x14ac:dyDescent="0.2">
      <c r="A650" s="304" t="s">
        <v>3</v>
      </c>
      <c r="B650" s="467">
        <v>4660</v>
      </c>
      <c r="C650" s="468">
        <v>4660</v>
      </c>
      <c r="D650" s="468">
        <v>4660</v>
      </c>
      <c r="E650" s="468">
        <v>4660</v>
      </c>
      <c r="F650" s="468">
        <v>4660</v>
      </c>
      <c r="G650" s="469">
        <v>4660</v>
      </c>
      <c r="H650" s="616">
        <v>4660</v>
      </c>
      <c r="I650" s="306"/>
      <c r="J650" s="303"/>
      <c r="K650" s="642"/>
    </row>
    <row r="651" spans="1:11" x14ac:dyDescent="0.2">
      <c r="A651" s="307" t="s">
        <v>6</v>
      </c>
      <c r="B651" s="256">
        <v>4605</v>
      </c>
      <c r="C651" s="257">
        <v>4943.5714285714284</v>
      </c>
      <c r="D651" s="257">
        <v>4580</v>
      </c>
      <c r="E651" s="257">
        <v>4941.818181818182</v>
      </c>
      <c r="F651" s="308">
        <v>5022.727272727273</v>
      </c>
      <c r="G651" s="258">
        <v>5002.5</v>
      </c>
      <c r="H651" s="617">
        <v>4878.6440677966102</v>
      </c>
      <c r="I651" s="310"/>
      <c r="J651" s="303"/>
      <c r="K651" s="642"/>
    </row>
    <row r="652" spans="1:11" x14ac:dyDescent="0.2">
      <c r="A652" s="219" t="s">
        <v>7</v>
      </c>
      <c r="B652" s="261">
        <v>91.666666666666671</v>
      </c>
      <c r="C652" s="262">
        <v>92.857142857142861</v>
      </c>
      <c r="D652" s="262">
        <v>100</v>
      </c>
      <c r="E652" s="262">
        <v>100</v>
      </c>
      <c r="F652" s="311">
        <v>100</v>
      </c>
      <c r="G652" s="263">
        <v>100</v>
      </c>
      <c r="H652" s="618">
        <v>89.830508474576277</v>
      </c>
      <c r="I652" s="383"/>
      <c r="J652" s="303"/>
      <c r="K652" s="642"/>
    </row>
    <row r="653" spans="1:11" x14ac:dyDescent="0.2">
      <c r="A653" s="219" t="s">
        <v>8</v>
      </c>
      <c r="B653" s="266">
        <v>6.0391682450830174E-2</v>
      </c>
      <c r="C653" s="267">
        <v>5.9741289817825172E-2</v>
      </c>
      <c r="D653" s="267">
        <v>3.1690743896764545E-2</v>
      </c>
      <c r="E653" s="267">
        <v>3.3726224716653146E-2</v>
      </c>
      <c r="F653" s="314">
        <v>3.4859371400698148E-2</v>
      </c>
      <c r="G653" s="268">
        <v>4.3207437445753581E-2</v>
      </c>
      <c r="H653" s="619">
        <v>5.8763147619889593E-2</v>
      </c>
      <c r="I653" s="316"/>
      <c r="J653" s="317"/>
      <c r="K653" s="642"/>
    </row>
    <row r="654" spans="1:11" x14ac:dyDescent="0.2">
      <c r="A654" s="307" t="s">
        <v>1</v>
      </c>
      <c r="B654" s="271">
        <f t="shared" ref="B654:H654" si="151">B651/B650*100-100</f>
        <v>-1.1802575107296036</v>
      </c>
      <c r="C654" s="272">
        <f t="shared" si="151"/>
        <v>6.0852237890864416</v>
      </c>
      <c r="D654" s="272">
        <f t="shared" si="151"/>
        <v>-1.7167381974248883</v>
      </c>
      <c r="E654" s="272">
        <f t="shared" si="151"/>
        <v>6.047600468201324</v>
      </c>
      <c r="F654" s="272">
        <f t="shared" si="151"/>
        <v>7.7838470542333198</v>
      </c>
      <c r="G654" s="273">
        <f t="shared" si="151"/>
        <v>7.3497854077253351</v>
      </c>
      <c r="H654" s="620">
        <f t="shared" si="151"/>
        <v>4.6919327853349699</v>
      </c>
      <c r="I654" s="316"/>
      <c r="J654" s="317"/>
      <c r="K654" s="642"/>
    </row>
    <row r="655" spans="1:11" ht="13.5" thickBot="1" x14ac:dyDescent="0.25">
      <c r="A655" s="219" t="s">
        <v>26</v>
      </c>
      <c r="B655" s="395">
        <f t="shared" ref="B655:H655" si="152">B651-B638</f>
        <v>-51.149999999999636</v>
      </c>
      <c r="C655" s="396">
        <f t="shared" si="152"/>
        <v>-73.428571428571558</v>
      </c>
      <c r="D655" s="396">
        <f t="shared" si="152"/>
        <v>255</v>
      </c>
      <c r="E655" s="396">
        <f t="shared" si="152"/>
        <v>-40.681818181818016</v>
      </c>
      <c r="F655" s="396">
        <f t="shared" si="152"/>
        <v>-200.1327272727267</v>
      </c>
      <c r="G655" s="397">
        <f t="shared" si="152"/>
        <v>-331.06999999999971</v>
      </c>
      <c r="H655" s="621">
        <f t="shared" si="152"/>
        <v>-128.53593220339008</v>
      </c>
      <c r="I655" s="320"/>
      <c r="J655" s="317"/>
      <c r="K655" s="642"/>
    </row>
    <row r="656" spans="1:11" x14ac:dyDescent="0.2">
      <c r="A656" s="321" t="s">
        <v>50</v>
      </c>
      <c r="B656" s="283">
        <v>47</v>
      </c>
      <c r="C656" s="284">
        <v>47</v>
      </c>
      <c r="D656" s="284">
        <v>11</v>
      </c>
      <c r="E656" s="284">
        <v>52</v>
      </c>
      <c r="F656" s="284">
        <v>53</v>
      </c>
      <c r="G656" s="285">
        <v>53</v>
      </c>
      <c r="H656" s="622">
        <f>SUM(B656:G656)</f>
        <v>263</v>
      </c>
      <c r="I656" s="322" t="s">
        <v>55</v>
      </c>
      <c r="J656" s="323">
        <f>H643-H656</f>
        <v>0</v>
      </c>
      <c r="K656" s="345">
        <f>J656/H643</f>
        <v>0</v>
      </c>
    </row>
    <row r="657" spans="1:11" x14ac:dyDescent="0.2">
      <c r="A657" s="321" t="s">
        <v>27</v>
      </c>
      <c r="B657" s="235">
        <v>151</v>
      </c>
      <c r="C657" s="233">
        <v>148.5</v>
      </c>
      <c r="D657" s="233">
        <v>151</v>
      </c>
      <c r="E657" s="233">
        <v>148</v>
      </c>
      <c r="F657" s="233">
        <v>145.5</v>
      </c>
      <c r="G657" s="236">
        <v>145.5</v>
      </c>
      <c r="H657" s="623"/>
      <c r="I657" s="220" t="s">
        <v>56</v>
      </c>
      <c r="J657" s="642">
        <v>147.80000000000001</v>
      </c>
      <c r="K657" s="642"/>
    </row>
    <row r="658" spans="1:11" ht="13.5" thickBot="1" x14ac:dyDescent="0.25">
      <c r="A658" s="324" t="s">
        <v>25</v>
      </c>
      <c r="B658" s="224">
        <f>B657-B644</f>
        <v>0</v>
      </c>
      <c r="C658" s="225">
        <f t="shared" ref="C658:G658" si="153">C657-C644</f>
        <v>0</v>
      </c>
      <c r="D658" s="225">
        <f t="shared" si="153"/>
        <v>0</v>
      </c>
      <c r="E658" s="225">
        <f t="shared" si="153"/>
        <v>0</v>
      </c>
      <c r="F658" s="225">
        <f t="shared" si="153"/>
        <v>0</v>
      </c>
      <c r="G658" s="231">
        <f t="shared" si="153"/>
        <v>0</v>
      </c>
      <c r="H658" s="624"/>
      <c r="I658" s="642" t="s">
        <v>25</v>
      </c>
      <c r="J658" s="642">
        <f>J657-J644</f>
        <v>-0.32999999999998408</v>
      </c>
      <c r="K658" s="642"/>
    </row>
    <row r="660" spans="1:11" ht="13.5" thickBot="1" x14ac:dyDescent="0.25"/>
    <row r="661" spans="1:11" ht="13.5" thickBot="1" x14ac:dyDescent="0.25">
      <c r="A661" s="297" t="s">
        <v>244</v>
      </c>
      <c r="B661" s="653" t="s">
        <v>49</v>
      </c>
      <c r="C661" s="654"/>
      <c r="D661" s="654"/>
      <c r="E661" s="654"/>
      <c r="F661" s="654"/>
      <c r="G661" s="655"/>
      <c r="H661" s="325" t="s">
        <v>0</v>
      </c>
      <c r="I661" s="220"/>
      <c r="J661" s="643"/>
      <c r="K661" s="643"/>
    </row>
    <row r="662" spans="1:11" x14ac:dyDescent="0.2">
      <c r="A662" s="219" t="s">
        <v>53</v>
      </c>
      <c r="B662" s="298">
        <v>1</v>
      </c>
      <c r="C662" s="299">
        <v>2</v>
      </c>
      <c r="D662" s="300">
        <v>3</v>
      </c>
      <c r="E662" s="299">
        <v>4</v>
      </c>
      <c r="F662" s="299">
        <v>5</v>
      </c>
      <c r="G662" s="625">
        <v>6</v>
      </c>
      <c r="H662" s="633"/>
      <c r="I662" s="302"/>
      <c r="J662" s="643"/>
      <c r="K662" s="643"/>
    </row>
    <row r="663" spans="1:11" x14ac:dyDescent="0.2">
      <c r="A663" s="304" t="s">
        <v>3</v>
      </c>
      <c r="B663" s="467">
        <v>4680</v>
      </c>
      <c r="C663" s="468">
        <v>4680</v>
      </c>
      <c r="D663" s="468">
        <v>4680</v>
      </c>
      <c r="E663" s="468">
        <v>4680</v>
      </c>
      <c r="F663" s="468">
        <v>4680</v>
      </c>
      <c r="G663" s="469">
        <v>4680</v>
      </c>
      <c r="H663" s="616">
        <v>4680</v>
      </c>
      <c r="I663" s="306"/>
      <c r="J663" s="303"/>
      <c r="K663" s="643"/>
    </row>
    <row r="664" spans="1:11" x14ac:dyDescent="0.2">
      <c r="A664" s="307" t="s">
        <v>6</v>
      </c>
      <c r="B664" s="256">
        <v>4579</v>
      </c>
      <c r="C664" s="257">
        <v>4733.33</v>
      </c>
      <c r="D664" s="257">
        <v>4536.67</v>
      </c>
      <c r="E664" s="257">
        <v>5099.09</v>
      </c>
      <c r="F664" s="308">
        <v>5025.45</v>
      </c>
      <c r="G664" s="258">
        <v>4919.17</v>
      </c>
      <c r="H664" s="617">
        <v>4864.29</v>
      </c>
      <c r="I664" s="310"/>
      <c r="J664" s="303"/>
      <c r="K664" s="643"/>
    </row>
    <row r="665" spans="1:11" x14ac:dyDescent="0.2">
      <c r="A665" s="219" t="s">
        <v>7</v>
      </c>
      <c r="B665" s="261">
        <v>100</v>
      </c>
      <c r="C665" s="262">
        <v>100</v>
      </c>
      <c r="D665" s="262">
        <v>100</v>
      </c>
      <c r="E665" s="262">
        <v>100</v>
      </c>
      <c r="F665" s="311">
        <v>90.91</v>
      </c>
      <c r="G665" s="263">
        <v>100</v>
      </c>
      <c r="H665" s="618">
        <v>85.71</v>
      </c>
      <c r="I665" s="383"/>
      <c r="J665" s="303"/>
      <c r="K665" s="643"/>
    </row>
    <row r="666" spans="1:11" x14ac:dyDescent="0.2">
      <c r="A666" s="219" t="s">
        <v>8</v>
      </c>
      <c r="B666" s="266">
        <v>5.4699999999999999E-2</v>
      </c>
      <c r="C666" s="267">
        <v>5.1900000000000002E-2</v>
      </c>
      <c r="D666" s="267">
        <v>5.8200000000000002E-2</v>
      </c>
      <c r="E666" s="267">
        <v>5.4399999999999997E-2</v>
      </c>
      <c r="F666" s="314">
        <v>5.3400000000000003E-2</v>
      </c>
      <c r="G666" s="268">
        <v>0.05</v>
      </c>
      <c r="H666" s="619">
        <v>6.7000000000000004E-2</v>
      </c>
      <c r="I666" s="316"/>
      <c r="J666" s="317"/>
      <c r="K666" s="643"/>
    </row>
    <row r="667" spans="1:11" x14ac:dyDescent="0.2">
      <c r="A667" s="307" t="s">
        <v>1</v>
      </c>
      <c r="B667" s="271">
        <f t="shared" ref="B667:H667" si="154">B664/B663*100-100</f>
        <v>-2.1581196581196593</v>
      </c>
      <c r="C667" s="272">
        <f t="shared" si="154"/>
        <v>1.139529914529902</v>
      </c>
      <c r="D667" s="272">
        <f t="shared" si="154"/>
        <v>-3.0626068376068361</v>
      </c>
      <c r="E667" s="272">
        <f t="shared" si="154"/>
        <v>8.9549145299145323</v>
      </c>
      <c r="F667" s="272">
        <f t="shared" si="154"/>
        <v>7.3814102564102626</v>
      </c>
      <c r="G667" s="273">
        <f t="shared" si="154"/>
        <v>5.110470085470098</v>
      </c>
      <c r="H667" s="620">
        <f t="shared" si="154"/>
        <v>3.9378205128205224</v>
      </c>
      <c r="I667" s="316"/>
      <c r="J667" s="317"/>
      <c r="K667" s="643"/>
    </row>
    <row r="668" spans="1:11" ht="13.5" thickBot="1" x14ac:dyDescent="0.25">
      <c r="A668" s="219" t="s">
        <v>26</v>
      </c>
      <c r="B668" s="395">
        <f t="shared" ref="B668:H668" si="155">B664-B651</f>
        <v>-26</v>
      </c>
      <c r="C668" s="396">
        <f t="shared" si="155"/>
        <v>-210.24142857142851</v>
      </c>
      <c r="D668" s="396">
        <f t="shared" si="155"/>
        <v>-43.329999999999927</v>
      </c>
      <c r="E668" s="396">
        <f t="shared" si="155"/>
        <v>157.27181818181816</v>
      </c>
      <c r="F668" s="396">
        <f t="shared" si="155"/>
        <v>2.7227272727268428</v>
      </c>
      <c r="G668" s="397">
        <f t="shared" si="155"/>
        <v>-83.329999999999927</v>
      </c>
      <c r="H668" s="621">
        <f t="shared" si="155"/>
        <v>-14.354067796610252</v>
      </c>
      <c r="I668" s="320"/>
      <c r="J668" s="317"/>
      <c r="K668" s="643"/>
    </row>
    <row r="669" spans="1:11" x14ac:dyDescent="0.2">
      <c r="A669" s="321" t="s">
        <v>50</v>
      </c>
      <c r="B669" s="283">
        <v>47</v>
      </c>
      <c r="C669" s="284">
        <v>47</v>
      </c>
      <c r="D669" s="284">
        <v>11</v>
      </c>
      <c r="E669" s="284">
        <v>52</v>
      </c>
      <c r="F669" s="284">
        <v>53</v>
      </c>
      <c r="G669" s="285">
        <v>53</v>
      </c>
      <c r="H669" s="622">
        <f>SUM(B669:G669)</f>
        <v>263</v>
      </c>
      <c r="I669" s="322" t="s">
        <v>55</v>
      </c>
      <c r="J669" s="323">
        <f>H656-H669</f>
        <v>0</v>
      </c>
      <c r="K669" s="345">
        <f>J669/H656</f>
        <v>0</v>
      </c>
    </row>
    <row r="670" spans="1:11" x14ac:dyDescent="0.2">
      <c r="A670" s="321" t="s">
        <v>27</v>
      </c>
      <c r="B670" s="235">
        <v>153</v>
      </c>
      <c r="C670" s="233">
        <v>150.5</v>
      </c>
      <c r="D670" s="233">
        <v>152.5</v>
      </c>
      <c r="E670" s="233">
        <v>149</v>
      </c>
      <c r="F670" s="233">
        <v>147</v>
      </c>
      <c r="G670" s="236">
        <v>147</v>
      </c>
      <c r="H670" s="623"/>
      <c r="I670" s="220" t="s">
        <v>56</v>
      </c>
      <c r="J670" s="645">
        <v>147.80000000000001</v>
      </c>
      <c r="K670" s="643"/>
    </row>
    <row r="671" spans="1:11" ht="13.5" thickBot="1" x14ac:dyDescent="0.25">
      <c r="A671" s="324" t="s">
        <v>25</v>
      </c>
      <c r="B671" s="224">
        <f>B670-B657</f>
        <v>2</v>
      </c>
      <c r="C671" s="225">
        <f t="shared" ref="C671:G671" si="156">C670-C657</f>
        <v>2</v>
      </c>
      <c r="D671" s="225">
        <f t="shared" si="156"/>
        <v>1.5</v>
      </c>
      <c r="E671" s="225">
        <f t="shared" si="156"/>
        <v>1</v>
      </c>
      <c r="F671" s="225">
        <f t="shared" si="156"/>
        <v>1.5</v>
      </c>
      <c r="G671" s="231">
        <f t="shared" si="156"/>
        <v>1.5</v>
      </c>
      <c r="H671" s="624"/>
      <c r="I671" s="643" t="s">
        <v>25</v>
      </c>
      <c r="J671" s="643">
        <f>J670-J657</f>
        <v>0</v>
      </c>
      <c r="K671" s="643"/>
    </row>
    <row r="673" spans="1:11" ht="13.5" thickBot="1" x14ac:dyDescent="0.25"/>
    <row r="674" spans="1:11" s="644" customFormat="1" ht="13.5" thickBot="1" x14ac:dyDescent="0.25">
      <c r="A674" s="297" t="s">
        <v>245</v>
      </c>
      <c r="B674" s="653" t="s">
        <v>49</v>
      </c>
      <c r="C674" s="654"/>
      <c r="D674" s="654"/>
      <c r="E674" s="654"/>
      <c r="F674" s="654"/>
      <c r="G674" s="655"/>
      <c r="H674" s="325" t="s">
        <v>0</v>
      </c>
      <c r="I674" s="220"/>
    </row>
    <row r="675" spans="1:11" s="644" customFormat="1" x14ac:dyDescent="0.2">
      <c r="A675" s="219" t="s">
        <v>53</v>
      </c>
      <c r="B675" s="298">
        <v>1</v>
      </c>
      <c r="C675" s="299">
        <v>2</v>
      </c>
      <c r="D675" s="300">
        <v>3</v>
      </c>
      <c r="E675" s="299">
        <v>4</v>
      </c>
      <c r="F675" s="299">
        <v>5</v>
      </c>
      <c r="G675" s="625">
        <v>6</v>
      </c>
      <c r="H675" s="633"/>
      <c r="I675" s="302"/>
    </row>
    <row r="676" spans="1:11" s="644" customFormat="1" x14ac:dyDescent="0.2">
      <c r="A676" s="304" t="s">
        <v>3</v>
      </c>
      <c r="B676" s="467">
        <v>4700</v>
      </c>
      <c r="C676" s="468">
        <v>4700</v>
      </c>
      <c r="D676" s="468">
        <v>4700</v>
      </c>
      <c r="E676" s="468">
        <v>4700</v>
      </c>
      <c r="F676" s="468">
        <v>4700</v>
      </c>
      <c r="G676" s="469">
        <v>4700</v>
      </c>
      <c r="H676" s="616">
        <v>4700</v>
      </c>
      <c r="I676" s="306"/>
      <c r="J676" s="303"/>
    </row>
    <row r="677" spans="1:11" s="644" customFormat="1" x14ac:dyDescent="0.2">
      <c r="A677" s="307" t="s">
        <v>6</v>
      </c>
      <c r="B677" s="256">
        <v>4835.7142857142853</v>
      </c>
      <c r="C677" s="257">
        <v>4839.2307692307695</v>
      </c>
      <c r="D677" s="257">
        <v>4762.5</v>
      </c>
      <c r="E677" s="257">
        <v>5084.166666666667</v>
      </c>
      <c r="F677" s="308">
        <v>5279.333333333333</v>
      </c>
      <c r="G677" s="258">
        <v>5326.1538461538457</v>
      </c>
      <c r="H677" s="617">
        <v>5082.03125</v>
      </c>
      <c r="I677" s="310"/>
      <c r="J677" s="303"/>
    </row>
    <row r="678" spans="1:11" s="644" customFormat="1" x14ac:dyDescent="0.2">
      <c r="A678" s="219" t="s">
        <v>7</v>
      </c>
      <c r="B678" s="261">
        <v>100</v>
      </c>
      <c r="C678" s="262">
        <v>84.615384615384613</v>
      </c>
      <c r="D678" s="262">
        <v>100</v>
      </c>
      <c r="E678" s="262">
        <v>100</v>
      </c>
      <c r="F678" s="311">
        <v>86.666666666666671</v>
      </c>
      <c r="G678" s="263">
        <v>84.615384615384613</v>
      </c>
      <c r="H678" s="618">
        <v>75</v>
      </c>
      <c r="I678" s="383"/>
      <c r="J678" s="303"/>
    </row>
    <row r="679" spans="1:11" s="644" customFormat="1" x14ac:dyDescent="0.2">
      <c r="A679" s="219" t="s">
        <v>8</v>
      </c>
      <c r="B679" s="266">
        <v>5.6350340998836811E-2</v>
      </c>
      <c r="C679" s="267">
        <v>6.8283930661556566E-2</v>
      </c>
      <c r="D679" s="267">
        <v>4.283606091018026E-2</v>
      </c>
      <c r="E679" s="267">
        <v>5.435679705511156E-2</v>
      </c>
      <c r="F679" s="314">
        <v>6.4555897593422937E-2</v>
      </c>
      <c r="G679" s="268">
        <v>7.0225698690781865E-2</v>
      </c>
      <c r="H679" s="619">
        <v>7.5976546890460059E-2</v>
      </c>
      <c r="I679" s="316"/>
      <c r="J679" s="317"/>
    </row>
    <row r="680" spans="1:11" s="644" customFormat="1" x14ac:dyDescent="0.2">
      <c r="A680" s="307" t="s">
        <v>1</v>
      </c>
      <c r="B680" s="271">
        <f t="shared" ref="B680:H680" si="157">B677/B676*100-100</f>
        <v>2.887537993920958</v>
      </c>
      <c r="C680" s="272">
        <f t="shared" si="157"/>
        <v>2.9623567921440213</v>
      </c>
      <c r="D680" s="272">
        <f t="shared" si="157"/>
        <v>1.3297872340425556</v>
      </c>
      <c r="E680" s="272">
        <f t="shared" si="157"/>
        <v>8.1737588652482316</v>
      </c>
      <c r="F680" s="272">
        <f t="shared" si="157"/>
        <v>12.326241134751754</v>
      </c>
      <c r="G680" s="273">
        <f t="shared" si="157"/>
        <v>13.322422258592454</v>
      </c>
      <c r="H680" s="620">
        <f t="shared" si="157"/>
        <v>8.1283244680851112</v>
      </c>
      <c r="I680" s="316"/>
      <c r="J680" s="317"/>
    </row>
    <row r="681" spans="1:11" s="644" customFormat="1" ht="13.5" thickBot="1" x14ac:dyDescent="0.25">
      <c r="A681" s="219" t="s">
        <v>26</v>
      </c>
      <c r="B681" s="395">
        <f t="shared" ref="B681:H681" si="158">B677-B664</f>
        <v>256.71428571428532</v>
      </c>
      <c r="C681" s="396">
        <f t="shared" si="158"/>
        <v>105.90076923076958</v>
      </c>
      <c r="D681" s="396">
        <f t="shared" si="158"/>
        <v>225.82999999999993</v>
      </c>
      <c r="E681" s="396">
        <f t="shared" si="158"/>
        <v>-14.923333333333176</v>
      </c>
      <c r="F681" s="396">
        <f t="shared" si="158"/>
        <v>253.88333333333321</v>
      </c>
      <c r="G681" s="397">
        <f t="shared" si="158"/>
        <v>406.98384615384566</v>
      </c>
      <c r="H681" s="621">
        <f t="shared" si="158"/>
        <v>217.74125000000004</v>
      </c>
      <c r="I681" s="320"/>
      <c r="J681" s="317"/>
    </row>
    <row r="682" spans="1:11" s="644" customFormat="1" x14ac:dyDescent="0.2">
      <c r="A682" s="321" t="s">
        <v>50</v>
      </c>
      <c r="B682" s="283">
        <v>47</v>
      </c>
      <c r="C682" s="284">
        <v>47</v>
      </c>
      <c r="D682" s="284">
        <v>11</v>
      </c>
      <c r="E682" s="284">
        <v>52</v>
      </c>
      <c r="F682" s="284">
        <v>53</v>
      </c>
      <c r="G682" s="285">
        <v>53</v>
      </c>
      <c r="H682" s="622">
        <f>SUM(B682:G682)</f>
        <v>263</v>
      </c>
      <c r="I682" s="322" t="s">
        <v>55</v>
      </c>
      <c r="J682" s="323">
        <f>H669-H682</f>
        <v>0</v>
      </c>
      <c r="K682" s="345">
        <f>J682/H669</f>
        <v>0</v>
      </c>
    </row>
    <row r="683" spans="1:11" s="644" customFormat="1" x14ac:dyDescent="0.2">
      <c r="A683" s="321" t="s">
        <v>27</v>
      </c>
      <c r="B683" s="235">
        <v>153</v>
      </c>
      <c r="C683" s="233">
        <v>150.5</v>
      </c>
      <c r="D683" s="233">
        <v>152.5</v>
      </c>
      <c r="E683" s="233">
        <v>149</v>
      </c>
      <c r="F683" s="233">
        <v>147</v>
      </c>
      <c r="G683" s="236">
        <v>147</v>
      </c>
      <c r="H683" s="623"/>
      <c r="I683" s="220" t="s">
        <v>56</v>
      </c>
      <c r="J683" s="644">
        <v>149.27000000000001</v>
      </c>
    </row>
    <row r="684" spans="1:11" s="644" customFormat="1" ht="13.5" thickBot="1" x14ac:dyDescent="0.25">
      <c r="A684" s="324" t="s">
        <v>25</v>
      </c>
      <c r="B684" s="224">
        <f>B683-B670</f>
        <v>0</v>
      </c>
      <c r="C684" s="225">
        <f t="shared" ref="C684:G684" si="159">C683-C670</f>
        <v>0</v>
      </c>
      <c r="D684" s="225">
        <f t="shared" si="159"/>
        <v>0</v>
      </c>
      <c r="E684" s="225">
        <f t="shared" si="159"/>
        <v>0</v>
      </c>
      <c r="F684" s="225">
        <f t="shared" si="159"/>
        <v>0</v>
      </c>
      <c r="G684" s="231">
        <f t="shared" si="159"/>
        <v>0</v>
      </c>
      <c r="H684" s="624"/>
      <c r="I684" s="644" t="s">
        <v>25</v>
      </c>
      <c r="J684" s="644">
        <f>J683-J670</f>
        <v>1.4699999999999989</v>
      </c>
    </row>
    <row r="686" spans="1:11" ht="13.5" thickBot="1" x14ac:dyDescent="0.25"/>
    <row r="687" spans="1:11" s="645" customFormat="1" ht="13.5" thickBot="1" x14ac:dyDescent="0.25">
      <c r="A687" s="297" t="s">
        <v>246</v>
      </c>
      <c r="B687" s="653" t="s">
        <v>49</v>
      </c>
      <c r="C687" s="654"/>
      <c r="D687" s="654"/>
      <c r="E687" s="654"/>
      <c r="F687" s="654"/>
      <c r="G687" s="655"/>
      <c r="H687" s="325" t="s">
        <v>0</v>
      </c>
      <c r="I687" s="220"/>
    </row>
    <row r="688" spans="1:11" s="645" customFormat="1" x14ac:dyDescent="0.2">
      <c r="A688" s="219" t="s">
        <v>53</v>
      </c>
      <c r="B688" s="298">
        <v>1</v>
      </c>
      <c r="C688" s="299">
        <v>2</v>
      </c>
      <c r="D688" s="300">
        <v>3</v>
      </c>
      <c r="E688" s="299">
        <v>4</v>
      </c>
      <c r="F688" s="299">
        <v>5</v>
      </c>
      <c r="G688" s="625">
        <v>6</v>
      </c>
      <c r="H688" s="633"/>
      <c r="I688" s="302"/>
    </row>
    <row r="689" spans="1:11" s="645" customFormat="1" x14ac:dyDescent="0.2">
      <c r="A689" s="304" t="s">
        <v>3</v>
      </c>
      <c r="B689" s="467">
        <v>4720</v>
      </c>
      <c r="C689" s="468">
        <v>4720</v>
      </c>
      <c r="D689" s="468">
        <v>4720</v>
      </c>
      <c r="E689" s="468">
        <v>4720</v>
      </c>
      <c r="F689" s="468">
        <v>4720</v>
      </c>
      <c r="G689" s="469">
        <v>4720</v>
      </c>
      <c r="H689" s="616">
        <v>4720</v>
      </c>
      <c r="I689" s="306"/>
      <c r="J689" s="303"/>
    </row>
    <row r="690" spans="1:11" s="645" customFormat="1" x14ac:dyDescent="0.2">
      <c r="A690" s="307" t="s">
        <v>6</v>
      </c>
      <c r="B690" s="256">
        <v>4791</v>
      </c>
      <c r="C690" s="257">
        <v>5041.818181818182</v>
      </c>
      <c r="D690" s="257">
        <v>4570</v>
      </c>
      <c r="E690" s="257">
        <v>5127</v>
      </c>
      <c r="F690" s="308">
        <v>5055.833333333333</v>
      </c>
      <c r="G690" s="258">
        <v>5561.4285714285716</v>
      </c>
      <c r="H690" s="617">
        <v>5065</v>
      </c>
      <c r="I690" s="310"/>
      <c r="J690" s="303"/>
    </row>
    <row r="691" spans="1:11" s="645" customFormat="1" x14ac:dyDescent="0.2">
      <c r="A691" s="219" t="s">
        <v>7</v>
      </c>
      <c r="B691" s="261">
        <v>100</v>
      </c>
      <c r="C691" s="262">
        <v>90.909090909090907</v>
      </c>
      <c r="D691" s="262">
        <v>100</v>
      </c>
      <c r="E691" s="262">
        <v>100</v>
      </c>
      <c r="F691" s="311">
        <v>91.666666666666671</v>
      </c>
      <c r="G691" s="263">
        <v>100</v>
      </c>
      <c r="H691" s="618">
        <v>82.692307692307693</v>
      </c>
      <c r="I691" s="383"/>
      <c r="J691" s="303"/>
    </row>
    <row r="692" spans="1:11" s="645" customFormat="1" x14ac:dyDescent="0.2">
      <c r="A692" s="219" t="s">
        <v>8</v>
      </c>
      <c r="B692" s="266">
        <v>4.7389699142077954E-2</v>
      </c>
      <c r="C692" s="267">
        <v>7.1557002758426302E-2</v>
      </c>
      <c r="D692" s="267">
        <v>6.1269146608315096E-2</v>
      </c>
      <c r="E692" s="267">
        <v>4.9788673177050519E-2</v>
      </c>
      <c r="F692" s="314">
        <v>6.2146874920348219E-2</v>
      </c>
      <c r="G692" s="268">
        <v>4.0349241627723249E-2</v>
      </c>
      <c r="H692" s="619">
        <v>7.3994976010862787E-2</v>
      </c>
      <c r="I692" s="316"/>
      <c r="J692" s="317"/>
    </row>
    <row r="693" spans="1:11" s="645" customFormat="1" x14ac:dyDescent="0.2">
      <c r="A693" s="307" t="s">
        <v>1</v>
      </c>
      <c r="B693" s="271">
        <f t="shared" ref="B693:H693" si="160">B690/B689*100-100</f>
        <v>1.5042372881355988</v>
      </c>
      <c r="C693" s="272">
        <f t="shared" si="160"/>
        <v>6.818181818181813</v>
      </c>
      <c r="D693" s="272">
        <f t="shared" si="160"/>
        <v>-3.1779661016949206</v>
      </c>
      <c r="E693" s="272">
        <f t="shared" si="160"/>
        <v>8.6228813559322077</v>
      </c>
      <c r="F693" s="272">
        <f t="shared" si="160"/>
        <v>7.1151129943502838</v>
      </c>
      <c r="G693" s="273">
        <f t="shared" si="160"/>
        <v>17.826876513317202</v>
      </c>
      <c r="H693" s="620">
        <f t="shared" si="160"/>
        <v>7.3093220338983116</v>
      </c>
      <c r="I693" s="316"/>
      <c r="J693" s="317"/>
    </row>
    <row r="694" spans="1:11" s="645" customFormat="1" ht="13.5" thickBot="1" x14ac:dyDescent="0.25">
      <c r="A694" s="219" t="s">
        <v>26</v>
      </c>
      <c r="B694" s="395">
        <f t="shared" ref="B694:H694" si="161">B690-B677</f>
        <v>-44.714285714285325</v>
      </c>
      <c r="C694" s="396">
        <f t="shared" si="161"/>
        <v>202.58741258741247</v>
      </c>
      <c r="D694" s="396">
        <f t="shared" si="161"/>
        <v>-192.5</v>
      </c>
      <c r="E694" s="396">
        <f t="shared" si="161"/>
        <v>42.83333333333303</v>
      </c>
      <c r="F694" s="396">
        <f t="shared" si="161"/>
        <v>-223.5</v>
      </c>
      <c r="G694" s="397">
        <f t="shared" si="161"/>
        <v>235.27472527472582</v>
      </c>
      <c r="H694" s="621">
        <f t="shared" si="161"/>
        <v>-17.03125</v>
      </c>
      <c r="I694" s="320"/>
      <c r="J694" s="317"/>
    </row>
    <row r="695" spans="1:11" s="645" customFormat="1" x14ac:dyDescent="0.2">
      <c r="A695" s="321" t="s">
        <v>50</v>
      </c>
      <c r="B695" s="283">
        <v>47</v>
      </c>
      <c r="C695" s="284">
        <v>47</v>
      </c>
      <c r="D695" s="284">
        <v>11</v>
      </c>
      <c r="E695" s="284">
        <v>52</v>
      </c>
      <c r="F695" s="284">
        <v>53</v>
      </c>
      <c r="G695" s="285">
        <v>53</v>
      </c>
      <c r="H695" s="622">
        <f>SUM(B695:G695)</f>
        <v>263</v>
      </c>
      <c r="I695" s="322" t="s">
        <v>55</v>
      </c>
      <c r="J695" s="323">
        <f>H682-H695</f>
        <v>0</v>
      </c>
      <c r="K695" s="345">
        <f>J695/H682</f>
        <v>0</v>
      </c>
    </row>
    <row r="696" spans="1:11" s="645" customFormat="1" x14ac:dyDescent="0.2">
      <c r="A696" s="321" t="s">
        <v>27</v>
      </c>
      <c r="B696" s="235">
        <v>154.5</v>
      </c>
      <c r="C696" s="233">
        <v>151.5</v>
      </c>
      <c r="D696" s="233">
        <v>154.5</v>
      </c>
      <c r="E696" s="233">
        <v>150</v>
      </c>
      <c r="F696" s="233">
        <v>148</v>
      </c>
      <c r="G696" s="236">
        <v>148</v>
      </c>
      <c r="H696" s="623"/>
      <c r="I696" s="220" t="s">
        <v>56</v>
      </c>
      <c r="J696" s="645">
        <v>149.84</v>
      </c>
    </row>
    <row r="697" spans="1:11" s="645" customFormat="1" ht="13.5" thickBot="1" x14ac:dyDescent="0.25">
      <c r="A697" s="324" t="s">
        <v>25</v>
      </c>
      <c r="B697" s="224">
        <f>B696-B683</f>
        <v>1.5</v>
      </c>
      <c r="C697" s="225">
        <f t="shared" ref="C697:G697" si="162">C696-C683</f>
        <v>1</v>
      </c>
      <c r="D697" s="225">
        <f t="shared" si="162"/>
        <v>2</v>
      </c>
      <c r="E697" s="225">
        <f t="shared" si="162"/>
        <v>1</v>
      </c>
      <c r="F697" s="225">
        <f t="shared" si="162"/>
        <v>1</v>
      </c>
      <c r="G697" s="231">
        <f t="shared" si="162"/>
        <v>1</v>
      </c>
      <c r="H697" s="624"/>
      <c r="I697" s="645" t="s">
        <v>25</v>
      </c>
      <c r="J697" s="645">
        <f>J696-J683</f>
        <v>0.56999999999999318</v>
      </c>
    </row>
    <row r="699" spans="1:11" ht="13.5" thickBot="1" x14ac:dyDescent="0.25"/>
    <row r="700" spans="1:11" s="646" customFormat="1" ht="13.5" thickBot="1" x14ac:dyDescent="0.25">
      <c r="A700" s="297" t="s">
        <v>247</v>
      </c>
      <c r="B700" s="653" t="s">
        <v>49</v>
      </c>
      <c r="C700" s="654"/>
      <c r="D700" s="654"/>
      <c r="E700" s="654"/>
      <c r="F700" s="654"/>
      <c r="G700" s="655"/>
      <c r="H700" s="325" t="s">
        <v>0</v>
      </c>
      <c r="I700" s="220"/>
    </row>
    <row r="701" spans="1:11" s="646" customFormat="1" x14ac:dyDescent="0.2">
      <c r="A701" s="219" t="s">
        <v>53</v>
      </c>
      <c r="B701" s="298">
        <v>1</v>
      </c>
      <c r="C701" s="299">
        <v>2</v>
      </c>
      <c r="D701" s="300">
        <v>3</v>
      </c>
      <c r="E701" s="299">
        <v>4</v>
      </c>
      <c r="F701" s="299">
        <v>5</v>
      </c>
      <c r="G701" s="625">
        <v>6</v>
      </c>
      <c r="H701" s="633"/>
      <c r="I701" s="302"/>
    </row>
    <row r="702" spans="1:11" s="646" customFormat="1" x14ac:dyDescent="0.2">
      <c r="A702" s="304" t="s">
        <v>3</v>
      </c>
      <c r="B702" s="467">
        <v>4740</v>
      </c>
      <c r="C702" s="468">
        <v>4740</v>
      </c>
      <c r="D702" s="468">
        <v>4740</v>
      </c>
      <c r="E702" s="468">
        <v>4740</v>
      </c>
      <c r="F702" s="468">
        <v>4740</v>
      </c>
      <c r="G702" s="469">
        <v>4740</v>
      </c>
      <c r="H702" s="616">
        <v>4740</v>
      </c>
      <c r="I702" s="306"/>
      <c r="J702" s="303"/>
    </row>
    <row r="703" spans="1:11" s="646" customFormat="1" x14ac:dyDescent="0.2">
      <c r="A703" s="307" t="s">
        <v>6</v>
      </c>
      <c r="B703" s="256">
        <v>5044.4399999999996</v>
      </c>
      <c r="C703" s="257">
        <v>4787.6899999999996</v>
      </c>
      <c r="D703" s="257">
        <v>4493.33</v>
      </c>
      <c r="E703" s="257">
        <v>5013</v>
      </c>
      <c r="F703" s="308">
        <v>5174.17</v>
      </c>
      <c r="G703" s="258">
        <v>5109</v>
      </c>
      <c r="H703" s="617">
        <v>4990</v>
      </c>
      <c r="I703" s="310"/>
      <c r="J703" s="303"/>
    </row>
    <row r="704" spans="1:11" s="646" customFormat="1" x14ac:dyDescent="0.2">
      <c r="A704" s="219" t="s">
        <v>7</v>
      </c>
      <c r="B704" s="261">
        <v>100</v>
      </c>
      <c r="C704" s="262">
        <v>61.54</v>
      </c>
      <c r="D704" s="262">
        <v>100</v>
      </c>
      <c r="E704" s="262">
        <v>90</v>
      </c>
      <c r="F704" s="311">
        <v>91.67</v>
      </c>
      <c r="G704" s="263">
        <v>100</v>
      </c>
      <c r="H704" s="618">
        <v>82.46</v>
      </c>
      <c r="I704" s="383"/>
      <c r="J704" s="303"/>
    </row>
    <row r="705" spans="1:12" s="646" customFormat="1" x14ac:dyDescent="0.2">
      <c r="A705" s="219" t="s">
        <v>8</v>
      </c>
      <c r="B705" s="266">
        <v>4.0300000000000002E-2</v>
      </c>
      <c r="C705" s="267">
        <v>9.9400000000000002E-2</v>
      </c>
      <c r="D705" s="267">
        <v>7.0300000000000001E-2</v>
      </c>
      <c r="E705" s="267">
        <v>6.08E-2</v>
      </c>
      <c r="F705" s="314">
        <v>5.8799999999999998E-2</v>
      </c>
      <c r="G705" s="268">
        <v>0.05</v>
      </c>
      <c r="H705" s="619">
        <v>7.5899999999999995E-2</v>
      </c>
      <c r="I705" s="316"/>
      <c r="J705" s="317"/>
    </row>
    <row r="706" spans="1:12" s="646" customFormat="1" x14ac:dyDescent="0.2">
      <c r="A706" s="307" t="s">
        <v>1</v>
      </c>
      <c r="B706" s="271">
        <f t="shared" ref="B706:H706" si="163">B703/B702*100-100</f>
        <v>6.4227848101265721</v>
      </c>
      <c r="C706" s="272">
        <f t="shared" si="163"/>
        <v>1.0061181434599007</v>
      </c>
      <c r="D706" s="272">
        <f t="shared" si="163"/>
        <v>-5.2040084388185619</v>
      </c>
      <c r="E706" s="272">
        <f t="shared" si="163"/>
        <v>5.7594936708860871</v>
      </c>
      <c r="F706" s="272">
        <f t="shared" si="163"/>
        <v>9.1597046413502028</v>
      </c>
      <c r="G706" s="273">
        <f t="shared" si="163"/>
        <v>7.784810126582272</v>
      </c>
      <c r="H706" s="620">
        <f t="shared" si="163"/>
        <v>5.2742616033755212</v>
      </c>
      <c r="I706" s="316"/>
      <c r="J706" s="317"/>
    </row>
    <row r="707" spans="1:12" s="646" customFormat="1" ht="13.5" thickBot="1" x14ac:dyDescent="0.25">
      <c r="A707" s="219" t="s">
        <v>26</v>
      </c>
      <c r="B707" s="395">
        <f t="shared" ref="B707:H707" si="164">B703-B690</f>
        <v>253.4399999999996</v>
      </c>
      <c r="C707" s="396">
        <f t="shared" si="164"/>
        <v>-254.12818181818238</v>
      </c>
      <c r="D707" s="396">
        <f t="shared" si="164"/>
        <v>-76.670000000000073</v>
      </c>
      <c r="E707" s="396">
        <f t="shared" si="164"/>
        <v>-114</v>
      </c>
      <c r="F707" s="396">
        <f t="shared" si="164"/>
        <v>118.33666666666704</v>
      </c>
      <c r="G707" s="397">
        <f t="shared" si="164"/>
        <v>-452.42857142857156</v>
      </c>
      <c r="H707" s="621">
        <f t="shared" si="164"/>
        <v>-75</v>
      </c>
      <c r="I707" s="320"/>
      <c r="J707" s="317"/>
    </row>
    <row r="708" spans="1:12" s="646" customFormat="1" x14ac:dyDescent="0.2">
      <c r="A708" s="321" t="s">
        <v>50</v>
      </c>
      <c r="B708" s="283">
        <v>47</v>
      </c>
      <c r="C708" s="284">
        <v>47</v>
      </c>
      <c r="D708" s="284">
        <v>9</v>
      </c>
      <c r="E708" s="284">
        <v>52</v>
      </c>
      <c r="F708" s="284">
        <v>53</v>
      </c>
      <c r="G708" s="285">
        <v>52</v>
      </c>
      <c r="H708" s="622">
        <f>SUM(B708:G708)</f>
        <v>260</v>
      </c>
      <c r="I708" s="322" t="s">
        <v>55</v>
      </c>
      <c r="J708" s="323">
        <f>H695-H708</f>
        <v>3</v>
      </c>
      <c r="K708" s="345">
        <f>J708/H695</f>
        <v>1.1406844106463879E-2</v>
      </c>
      <c r="L708" s="373" t="s">
        <v>248</v>
      </c>
    </row>
    <row r="709" spans="1:12" s="646" customFormat="1" x14ac:dyDescent="0.2">
      <c r="A709" s="321" t="s">
        <v>27</v>
      </c>
      <c r="B709" s="235">
        <v>154.5</v>
      </c>
      <c r="C709" s="233">
        <v>152.5</v>
      </c>
      <c r="D709" s="233">
        <v>155.5</v>
      </c>
      <c r="E709" s="233">
        <v>151</v>
      </c>
      <c r="F709" s="233">
        <v>148</v>
      </c>
      <c r="G709" s="236">
        <v>149</v>
      </c>
      <c r="H709" s="623"/>
      <c r="I709" s="220" t="s">
        <v>56</v>
      </c>
      <c r="J709" s="646">
        <v>151.47999999999999</v>
      </c>
    </row>
    <row r="710" spans="1:12" s="646" customFormat="1" ht="13.5" thickBot="1" x14ac:dyDescent="0.25">
      <c r="A710" s="324" t="s">
        <v>25</v>
      </c>
      <c r="B710" s="224">
        <f>B709-B696</f>
        <v>0</v>
      </c>
      <c r="C710" s="225">
        <f t="shared" ref="C710:G710" si="165">C709-C696</f>
        <v>1</v>
      </c>
      <c r="D710" s="225">
        <f t="shared" si="165"/>
        <v>1</v>
      </c>
      <c r="E710" s="225">
        <f t="shared" si="165"/>
        <v>1</v>
      </c>
      <c r="F710" s="225">
        <f t="shared" si="165"/>
        <v>0</v>
      </c>
      <c r="G710" s="231">
        <f t="shared" si="165"/>
        <v>1</v>
      </c>
      <c r="H710" s="624"/>
      <c r="I710" s="646" t="s">
        <v>25</v>
      </c>
      <c r="J710" s="646">
        <f>J709-J696</f>
        <v>1.6399999999999864</v>
      </c>
    </row>
    <row r="712" spans="1:12" s="647" customFormat="1" ht="13.5" thickBot="1" x14ac:dyDescent="0.25">
      <c r="B712" s="647">
        <v>151.04</v>
      </c>
      <c r="C712" s="647">
        <v>151.04</v>
      </c>
      <c r="D712" s="647">
        <v>151.04</v>
      </c>
      <c r="E712" s="647">
        <v>151.04</v>
      </c>
      <c r="F712" s="647">
        <v>151.04</v>
      </c>
      <c r="G712" s="647">
        <v>151.04</v>
      </c>
    </row>
    <row r="713" spans="1:12" ht="13.5" thickBot="1" x14ac:dyDescent="0.25">
      <c r="A713" s="297" t="s">
        <v>249</v>
      </c>
      <c r="B713" s="653" t="s">
        <v>49</v>
      </c>
      <c r="C713" s="654"/>
      <c r="D713" s="654"/>
      <c r="E713" s="654"/>
      <c r="F713" s="654"/>
      <c r="G713" s="655"/>
      <c r="H713" s="325" t="s">
        <v>0</v>
      </c>
      <c r="I713" s="220"/>
      <c r="J713" s="647"/>
      <c r="K713" s="647"/>
    </row>
    <row r="714" spans="1:12" x14ac:dyDescent="0.2">
      <c r="A714" s="219" t="s">
        <v>53</v>
      </c>
      <c r="B714" s="298">
        <v>1</v>
      </c>
      <c r="C714" s="299">
        <v>2</v>
      </c>
      <c r="D714" s="300">
        <v>3</v>
      </c>
      <c r="E714" s="299">
        <v>4</v>
      </c>
      <c r="F714" s="299">
        <v>5</v>
      </c>
      <c r="G714" s="625">
        <v>6</v>
      </c>
      <c r="H714" s="633"/>
      <c r="I714" s="302"/>
      <c r="J714" s="647"/>
      <c r="K714" s="647"/>
    </row>
    <row r="715" spans="1:12" x14ac:dyDescent="0.2">
      <c r="A715" s="304" t="s">
        <v>3</v>
      </c>
      <c r="B715" s="467">
        <v>4760</v>
      </c>
      <c r="C715" s="468">
        <v>4760</v>
      </c>
      <c r="D715" s="468">
        <v>4760</v>
      </c>
      <c r="E715" s="468">
        <v>4760</v>
      </c>
      <c r="F715" s="468">
        <v>4760</v>
      </c>
      <c r="G715" s="469">
        <v>4760</v>
      </c>
      <c r="H715" s="616">
        <v>4760</v>
      </c>
      <c r="I715" s="306"/>
      <c r="J715" s="303"/>
      <c r="K715" s="647"/>
    </row>
    <row r="716" spans="1:12" x14ac:dyDescent="0.2">
      <c r="A716" s="307" t="s">
        <v>6</v>
      </c>
      <c r="B716" s="256">
        <v>4724.55</v>
      </c>
      <c r="C716" s="257">
        <v>5239.09</v>
      </c>
      <c r="D716" s="257">
        <v>4525</v>
      </c>
      <c r="E716" s="257">
        <v>5236.67</v>
      </c>
      <c r="F716" s="308">
        <v>5206</v>
      </c>
      <c r="G716" s="258">
        <v>5613.33</v>
      </c>
      <c r="H716" s="617">
        <v>5166</v>
      </c>
      <c r="I716" s="310"/>
      <c r="J716" s="303"/>
      <c r="K716" s="647"/>
    </row>
    <row r="717" spans="1:12" x14ac:dyDescent="0.2">
      <c r="A717" s="219" t="s">
        <v>7</v>
      </c>
      <c r="B717" s="261">
        <v>100</v>
      </c>
      <c r="C717" s="262">
        <v>100</v>
      </c>
      <c r="D717" s="262">
        <v>100</v>
      </c>
      <c r="E717" s="262">
        <v>100</v>
      </c>
      <c r="F717" s="311">
        <v>100</v>
      </c>
      <c r="G717" s="263">
        <v>91.67</v>
      </c>
      <c r="H717" s="618">
        <v>76.67</v>
      </c>
      <c r="I717" s="383"/>
      <c r="J717" s="303"/>
      <c r="K717" s="647"/>
    </row>
    <row r="718" spans="1:12" x14ac:dyDescent="0.2">
      <c r="A718" s="219" t="s">
        <v>8</v>
      </c>
      <c r="B718" s="266">
        <v>4.3200000000000002E-2</v>
      </c>
      <c r="C718" s="267">
        <v>4.0800000000000003E-2</v>
      </c>
      <c r="D718" s="267">
        <v>6.4500000000000002E-2</v>
      </c>
      <c r="E718" s="267">
        <v>3.6900000000000002E-2</v>
      </c>
      <c r="F718" s="314">
        <v>3.9199999999999999E-2</v>
      </c>
      <c r="G718" s="268">
        <v>4.4999999999999998E-2</v>
      </c>
      <c r="H718" s="619">
        <v>7.5999999999999998E-2</v>
      </c>
      <c r="I718" s="316"/>
      <c r="J718" s="317"/>
      <c r="K718" s="647"/>
    </row>
    <row r="719" spans="1:12" x14ac:dyDescent="0.2">
      <c r="A719" s="307" t="s">
        <v>1</v>
      </c>
      <c r="B719" s="271">
        <f t="shared" ref="B719:G719" si="166">B716/B715*100-100</f>
        <v>-0.74474789915966255</v>
      </c>
      <c r="C719" s="272">
        <f t="shared" si="166"/>
        <v>10.064915966386565</v>
      </c>
      <c r="D719" s="272">
        <f t="shared" si="166"/>
        <v>-4.9369747899159648</v>
      </c>
      <c r="E719" s="272">
        <f t="shared" si="166"/>
        <v>10.014075630252094</v>
      </c>
      <c r="F719" s="272">
        <f t="shared" si="166"/>
        <v>9.3697478991596483</v>
      </c>
      <c r="G719" s="273">
        <f t="shared" si="166"/>
        <v>17.927100840336124</v>
      </c>
      <c r="H719" s="620">
        <f t="shared" ref="H719" si="167">H716/H715*100-100</f>
        <v>8.5294117647058698</v>
      </c>
      <c r="I719" s="316"/>
      <c r="J719" s="317"/>
      <c r="K719" s="647"/>
    </row>
    <row r="720" spans="1:12" ht="13.5" thickBot="1" x14ac:dyDescent="0.25">
      <c r="A720" s="219" t="s">
        <v>26</v>
      </c>
      <c r="B720" s="395">
        <v>4.3200000000000002E-2</v>
      </c>
      <c r="C720" s="396">
        <v>4.0800000000000003E-2</v>
      </c>
      <c r="D720" s="396">
        <v>6.4500000000000002E-2</v>
      </c>
      <c r="E720" s="396">
        <v>3.6900000000000002E-2</v>
      </c>
      <c r="F720" s="396">
        <v>3.9199999999999999E-2</v>
      </c>
      <c r="G720" s="397">
        <v>4.4999999999999998E-2</v>
      </c>
      <c r="H720" s="621">
        <v>7.5999999999999998E-2</v>
      </c>
      <c r="I720" s="320"/>
      <c r="J720" s="317"/>
      <c r="K720" s="647"/>
    </row>
    <row r="721" spans="1:11" x14ac:dyDescent="0.2">
      <c r="A721" s="321" t="s">
        <v>50</v>
      </c>
      <c r="B721" s="283">
        <v>46</v>
      </c>
      <c r="C721" s="284">
        <v>47</v>
      </c>
      <c r="D721" s="284">
        <v>11</v>
      </c>
      <c r="E721" s="284">
        <v>52</v>
      </c>
      <c r="F721" s="284">
        <v>52</v>
      </c>
      <c r="G721" s="285">
        <v>52</v>
      </c>
      <c r="H721" s="622">
        <f>SUM(B721:G721)</f>
        <v>260</v>
      </c>
      <c r="I721" s="322" t="s">
        <v>55</v>
      </c>
      <c r="J721" s="323">
        <f>H708-H721</f>
        <v>0</v>
      </c>
      <c r="K721" s="345">
        <f>J721/H708</f>
        <v>0</v>
      </c>
    </row>
    <row r="722" spans="1:11" x14ac:dyDescent="0.2">
      <c r="A722" s="321" t="s">
        <v>27</v>
      </c>
      <c r="B722" s="235">
        <v>155</v>
      </c>
      <c r="C722" s="233">
        <v>153</v>
      </c>
      <c r="D722" s="233">
        <v>156</v>
      </c>
      <c r="E722" s="233">
        <v>153</v>
      </c>
      <c r="F722" s="233">
        <v>152.5</v>
      </c>
      <c r="G722" s="236">
        <v>151.5</v>
      </c>
      <c r="H722" s="623"/>
      <c r="I722" s="220" t="s">
        <v>56</v>
      </c>
      <c r="J722" s="647">
        <v>151.04</v>
      </c>
      <c r="K722" s="647"/>
    </row>
    <row r="723" spans="1:11" ht="13.5" thickBot="1" x14ac:dyDescent="0.25">
      <c r="A723" s="324" t="s">
        <v>25</v>
      </c>
      <c r="B723" s="224">
        <f>B722-B712</f>
        <v>3.960000000000008</v>
      </c>
      <c r="C723" s="225">
        <f t="shared" ref="C723:G723" si="168">C722-C712</f>
        <v>1.960000000000008</v>
      </c>
      <c r="D723" s="225">
        <f t="shared" si="168"/>
        <v>4.960000000000008</v>
      </c>
      <c r="E723" s="225">
        <f t="shared" si="168"/>
        <v>1.960000000000008</v>
      </c>
      <c r="F723" s="225">
        <f t="shared" si="168"/>
        <v>1.460000000000008</v>
      </c>
      <c r="G723" s="231">
        <f t="shared" si="168"/>
        <v>0.46000000000000796</v>
      </c>
      <c r="H723" s="624"/>
      <c r="I723" s="647" t="s">
        <v>25</v>
      </c>
      <c r="J723" s="647">
        <f>J722-J709</f>
        <v>-0.43999999999999773</v>
      </c>
      <c r="K723" s="647"/>
    </row>
  </sheetData>
  <mergeCells count="55">
    <mergeCell ref="B713:G713"/>
    <mergeCell ref="B700:G700"/>
    <mergeCell ref="B687:G687"/>
    <mergeCell ref="B674:G674"/>
    <mergeCell ref="B191:F191"/>
    <mergeCell ref="B544:G544"/>
    <mergeCell ref="B323:G323"/>
    <mergeCell ref="B310:G310"/>
    <mergeCell ref="B414:G414"/>
    <mergeCell ref="B375:G375"/>
    <mergeCell ref="B531:G531"/>
    <mergeCell ref="B518:G518"/>
    <mergeCell ref="B505:G505"/>
    <mergeCell ref="B661:G661"/>
    <mergeCell ref="B635:G635"/>
    <mergeCell ref="B622:G622"/>
    <mergeCell ref="B256:F256"/>
    <mergeCell ref="B204:F204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113:F113"/>
    <mergeCell ref="B217:F217"/>
    <mergeCell ref="B282:F282"/>
    <mergeCell ref="B596:G596"/>
    <mergeCell ref="B583:G583"/>
    <mergeCell ref="B230:F230"/>
    <mergeCell ref="B336:G336"/>
    <mergeCell ref="B388:G388"/>
    <mergeCell ref="B362:G362"/>
    <mergeCell ref="B570:G570"/>
    <mergeCell ref="B440:G440"/>
    <mergeCell ref="B427:G427"/>
    <mergeCell ref="B401:G401"/>
    <mergeCell ref="B349:G349"/>
    <mergeCell ref="B492:G492"/>
    <mergeCell ref="B243:F243"/>
    <mergeCell ref="B479:G479"/>
    <mergeCell ref="B466:G466"/>
    <mergeCell ref="B648:G648"/>
    <mergeCell ref="B453:G453"/>
    <mergeCell ref="B269:F269"/>
    <mergeCell ref="B296:F296"/>
    <mergeCell ref="B609:G609"/>
    <mergeCell ref="B557:G557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5"/>
  <sheetViews>
    <sheetView showGridLines="0" workbookViewId="0">
      <selection activeCell="A20" sqref="A20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  <row r="16" spans="2:6" x14ac:dyDescent="0.2">
      <c r="B16" s="62" t="s">
        <v>222</v>
      </c>
      <c r="C16" s="193">
        <v>4651.0761446886445</v>
      </c>
      <c r="D16" s="193">
        <v>4566.6229437229431</v>
      </c>
      <c r="E16" s="193">
        <v>4512.8457918050935</v>
      </c>
      <c r="F16" s="193">
        <v>4476.4882677708765</v>
      </c>
    </row>
    <row r="17" spans="2:6" x14ac:dyDescent="0.2">
      <c r="B17" s="62" t="s">
        <v>223</v>
      </c>
      <c r="C17" s="193">
        <v>4643.3919999999998</v>
      </c>
      <c r="D17" s="193">
        <v>4621.0320000000011</v>
      </c>
      <c r="E17" s="193">
        <v>4560.7375000000002</v>
      </c>
      <c r="F17" s="193">
        <v>4624.58</v>
      </c>
    </row>
    <row r="18" spans="2:6" x14ac:dyDescent="0.2">
      <c r="B18" s="62" t="s">
        <v>224</v>
      </c>
      <c r="C18" s="193">
        <v>4676.7512579899358</v>
      </c>
      <c r="D18" s="193">
        <v>4619.0944444444449</v>
      </c>
      <c r="E18" s="193">
        <v>4564.1804034036104</v>
      </c>
      <c r="F18" s="193">
        <v>4618.0951655052268</v>
      </c>
    </row>
    <row r="19" spans="2:6" x14ac:dyDescent="0.2">
      <c r="B19" s="62" t="s">
        <v>225</v>
      </c>
      <c r="C19" s="193">
        <v>4650.0140000000001</v>
      </c>
      <c r="D19" s="193">
        <v>4683.348</v>
      </c>
      <c r="E19" s="193">
        <v>4620.76</v>
      </c>
      <c r="F19" s="193">
        <v>4541.2725</v>
      </c>
    </row>
    <row r="20" spans="2:6" x14ac:dyDescent="0.2">
      <c r="B20" s="62" t="s">
        <v>230</v>
      </c>
      <c r="C20" s="193">
        <v>4629.2996084075676</v>
      </c>
      <c r="D20" s="193">
        <v>4618.4725688263561</v>
      </c>
      <c r="E20" s="193">
        <v>4602.188273132113</v>
      </c>
      <c r="F20" s="193">
        <v>4565.7120628886623</v>
      </c>
    </row>
    <row r="21" spans="2:6" x14ac:dyDescent="0.2">
      <c r="B21" s="62" t="s">
        <v>231</v>
      </c>
      <c r="C21" s="193">
        <v>4629.2996084075676</v>
      </c>
      <c r="D21" s="193">
        <v>4618.4725688263561</v>
      </c>
      <c r="E21" s="193">
        <v>4602.188273132113</v>
      </c>
      <c r="F21" s="193">
        <v>4565.7120628886623</v>
      </c>
    </row>
    <row r="22" spans="2:6" x14ac:dyDescent="0.2">
      <c r="B22" s="62" t="s">
        <v>232</v>
      </c>
      <c r="C22" s="193">
        <v>4742.5217980849557</v>
      </c>
      <c r="D22" s="193">
        <v>4709.5606271776996</v>
      </c>
      <c r="E22" s="193">
        <v>4688.4417775207257</v>
      </c>
      <c r="F22" s="193">
        <v>4710.7539682539682</v>
      </c>
    </row>
    <row r="23" spans="2:6" x14ac:dyDescent="0.2">
      <c r="B23" s="62" t="s">
        <v>233</v>
      </c>
      <c r="C23" s="193">
        <v>4742.5217980849557</v>
      </c>
      <c r="D23" s="193">
        <v>4709.5606271776996</v>
      </c>
      <c r="E23" s="193">
        <v>4688.4417775207257</v>
      </c>
      <c r="F23" s="193">
        <v>4710.7539682539682</v>
      </c>
    </row>
    <row r="24" spans="2:6" x14ac:dyDescent="0.2">
      <c r="B24" s="62" t="s">
        <v>234</v>
      </c>
    </row>
    <row r="25" spans="2:6" x14ac:dyDescent="0.2">
      <c r="B25" s="62" t="s">
        <v>235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48" t="s">
        <v>18</v>
      </c>
      <c r="C4" s="649"/>
      <c r="D4" s="649"/>
      <c r="E4" s="649"/>
      <c r="F4" s="649"/>
      <c r="G4" s="649"/>
      <c r="H4" s="649"/>
      <c r="I4" s="649"/>
      <c r="J4" s="650"/>
      <c r="K4" s="648" t="s">
        <v>21</v>
      </c>
      <c r="L4" s="649"/>
      <c r="M4" s="649"/>
      <c r="N4" s="649"/>
      <c r="O4" s="649"/>
      <c r="P4" s="649"/>
      <c r="Q4" s="649"/>
      <c r="R4" s="649"/>
      <c r="S4" s="649"/>
      <c r="T4" s="649"/>
      <c r="U4" s="649"/>
      <c r="V4" s="649"/>
      <c r="W4" s="650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48" t="s">
        <v>22</v>
      </c>
      <c r="C17" s="649"/>
      <c r="D17" s="649"/>
      <c r="E17" s="649"/>
      <c r="F17" s="650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48" t="s">
        <v>18</v>
      </c>
      <c r="C4" s="649"/>
      <c r="D4" s="649"/>
      <c r="E4" s="649"/>
      <c r="F4" s="649"/>
      <c r="G4" s="649"/>
      <c r="H4" s="649"/>
      <c r="I4" s="649"/>
      <c r="J4" s="650"/>
      <c r="K4" s="648" t="s">
        <v>21</v>
      </c>
      <c r="L4" s="649"/>
      <c r="M4" s="649"/>
      <c r="N4" s="649"/>
      <c r="O4" s="649"/>
      <c r="P4" s="649"/>
      <c r="Q4" s="649"/>
      <c r="R4" s="649"/>
      <c r="S4" s="649"/>
      <c r="T4" s="649"/>
      <c r="U4" s="649"/>
      <c r="V4" s="649"/>
      <c r="W4" s="650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48" t="s">
        <v>22</v>
      </c>
      <c r="C17" s="649"/>
      <c r="D17" s="649"/>
      <c r="E17" s="649"/>
      <c r="F17" s="650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51" t="s">
        <v>41</v>
      </c>
      <c r="B1" s="651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51" t="s">
        <v>41</v>
      </c>
      <c r="B1" s="651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52" t="s">
        <v>41</v>
      </c>
      <c r="B1" s="652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51" t="s">
        <v>41</v>
      </c>
      <c r="B1" s="651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648"/>
  <sheetViews>
    <sheetView showGridLines="0" topLeftCell="A615" zoomScale="75" zoomScaleNormal="75" workbookViewId="0">
      <selection activeCell="B107" sqref="B107:L107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56"/>
      <c r="G2" s="656"/>
      <c r="H2" s="656"/>
      <c r="I2" s="656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61" t="s">
        <v>64</v>
      </c>
      <c r="C9" s="662"/>
      <c r="D9" s="662"/>
      <c r="E9" s="662"/>
      <c r="F9" s="662"/>
      <c r="G9" s="662"/>
      <c r="H9" s="662"/>
      <c r="I9" s="663"/>
      <c r="J9" s="657" t="s">
        <v>62</v>
      </c>
      <c r="K9" s="658"/>
      <c r="L9" s="658"/>
      <c r="M9" s="658"/>
      <c r="N9" s="658"/>
      <c r="O9" s="660"/>
      <c r="P9" s="657" t="s">
        <v>63</v>
      </c>
      <c r="Q9" s="658"/>
      <c r="R9" s="658"/>
      <c r="S9" s="658"/>
      <c r="T9" s="658"/>
      <c r="U9" s="659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61" t="s">
        <v>64</v>
      </c>
      <c r="C23" s="662"/>
      <c r="D23" s="662"/>
      <c r="E23" s="662"/>
      <c r="F23" s="662"/>
      <c r="G23" s="662"/>
      <c r="H23" s="662"/>
      <c r="I23" s="663"/>
      <c r="J23" s="657" t="s">
        <v>62</v>
      </c>
      <c r="K23" s="658"/>
      <c r="L23" s="658"/>
      <c r="M23" s="658"/>
      <c r="N23" s="658"/>
      <c r="O23" s="660"/>
      <c r="P23" s="657" t="s">
        <v>63</v>
      </c>
      <c r="Q23" s="658"/>
      <c r="R23" s="658"/>
      <c r="S23" s="658"/>
      <c r="T23" s="658"/>
      <c r="U23" s="659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61" t="s">
        <v>64</v>
      </c>
      <c r="C37" s="662"/>
      <c r="D37" s="662"/>
      <c r="E37" s="662"/>
      <c r="F37" s="662"/>
      <c r="G37" s="662"/>
      <c r="H37" s="662"/>
      <c r="I37" s="663"/>
      <c r="J37" s="657" t="s">
        <v>62</v>
      </c>
      <c r="K37" s="658"/>
      <c r="L37" s="658"/>
      <c r="M37" s="658"/>
      <c r="N37" s="658"/>
      <c r="O37" s="660"/>
      <c r="P37" s="657" t="s">
        <v>63</v>
      </c>
      <c r="Q37" s="658"/>
      <c r="R37" s="658"/>
      <c r="S37" s="658"/>
      <c r="T37" s="658"/>
      <c r="U37" s="659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67" t="s">
        <v>71</v>
      </c>
      <c r="X39" s="668"/>
      <c r="Y39" s="668"/>
      <c r="Z39" s="668"/>
      <c r="AA39" s="668"/>
      <c r="AB39" s="664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67"/>
      <c r="X40" s="668"/>
      <c r="Y40" s="668"/>
      <c r="Z40" s="668"/>
      <c r="AA40" s="668"/>
      <c r="AB40" s="664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67"/>
      <c r="X41" s="668"/>
      <c r="Y41" s="668"/>
      <c r="Z41" s="668"/>
      <c r="AA41" s="668"/>
      <c r="AB41" s="664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69" t="s">
        <v>72</v>
      </c>
      <c r="X42" s="670"/>
      <c r="Y42" s="670"/>
      <c r="Z42" s="670"/>
      <c r="AA42" s="670"/>
      <c r="AB42" s="664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65" t="s">
        <v>78</v>
      </c>
      <c r="X43" s="666"/>
      <c r="Y43" s="666"/>
      <c r="Z43" s="666"/>
      <c r="AA43" s="666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65"/>
      <c r="X44" s="666"/>
      <c r="Y44" s="666"/>
      <c r="Z44" s="666"/>
      <c r="AA44" s="666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53" t="s">
        <v>64</v>
      </c>
      <c r="C53" s="654"/>
      <c r="D53" s="654"/>
      <c r="E53" s="654"/>
      <c r="F53" s="654"/>
      <c r="G53" s="654"/>
      <c r="H53" s="654"/>
      <c r="I53" s="654"/>
      <c r="J53" s="654"/>
      <c r="K53" s="654"/>
      <c r="L53" s="655"/>
      <c r="M53" s="653" t="s">
        <v>62</v>
      </c>
      <c r="N53" s="654"/>
      <c r="O53" s="654"/>
      <c r="P53" s="654"/>
      <c r="Q53" s="654"/>
      <c r="R53" s="654"/>
      <c r="S53" s="655"/>
      <c r="T53" s="653" t="s">
        <v>63</v>
      </c>
      <c r="U53" s="654"/>
      <c r="V53" s="654"/>
      <c r="W53" s="654"/>
      <c r="X53" s="654"/>
      <c r="Y53" s="654"/>
      <c r="Z53" s="655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53" t="s">
        <v>64</v>
      </c>
      <c r="C67" s="654"/>
      <c r="D67" s="654"/>
      <c r="E67" s="654"/>
      <c r="F67" s="654"/>
      <c r="G67" s="654"/>
      <c r="H67" s="654"/>
      <c r="I67" s="654"/>
      <c r="J67" s="654"/>
      <c r="K67" s="654"/>
      <c r="L67" s="655"/>
      <c r="M67" s="653" t="s">
        <v>62</v>
      </c>
      <c r="N67" s="654"/>
      <c r="O67" s="654"/>
      <c r="P67" s="654"/>
      <c r="Q67" s="654"/>
      <c r="R67" s="654"/>
      <c r="S67" s="655"/>
      <c r="T67" s="653" t="s">
        <v>63</v>
      </c>
      <c r="U67" s="654"/>
      <c r="V67" s="654"/>
      <c r="W67" s="654"/>
      <c r="X67" s="654"/>
      <c r="Y67" s="654"/>
      <c r="Z67" s="655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53" t="s">
        <v>64</v>
      </c>
      <c r="C81" s="654"/>
      <c r="D81" s="654"/>
      <c r="E81" s="654"/>
      <c r="F81" s="654"/>
      <c r="G81" s="654"/>
      <c r="H81" s="654"/>
      <c r="I81" s="654"/>
      <c r="J81" s="654"/>
      <c r="K81" s="654"/>
      <c r="L81" s="655"/>
      <c r="M81" s="653" t="s">
        <v>62</v>
      </c>
      <c r="N81" s="654"/>
      <c r="O81" s="654"/>
      <c r="P81" s="654"/>
      <c r="Q81" s="654"/>
      <c r="R81" s="654"/>
      <c r="S81" s="655"/>
      <c r="T81" s="653" t="s">
        <v>63</v>
      </c>
      <c r="U81" s="654"/>
      <c r="V81" s="654"/>
      <c r="W81" s="654"/>
      <c r="X81" s="654"/>
      <c r="Y81" s="654"/>
      <c r="Z81" s="655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53" t="s">
        <v>64</v>
      </c>
      <c r="C97" s="654"/>
      <c r="D97" s="654"/>
      <c r="E97" s="654"/>
      <c r="F97" s="654"/>
      <c r="G97" s="654"/>
      <c r="H97" s="654"/>
      <c r="I97" s="654"/>
      <c r="J97" s="654"/>
      <c r="K97" s="654"/>
      <c r="L97" s="655"/>
      <c r="M97" s="653" t="s">
        <v>62</v>
      </c>
      <c r="N97" s="654"/>
      <c r="O97" s="654"/>
      <c r="P97" s="654"/>
      <c r="Q97" s="654"/>
      <c r="R97" s="654"/>
      <c r="S97" s="655"/>
      <c r="T97" s="653" t="s">
        <v>63</v>
      </c>
      <c r="U97" s="654"/>
      <c r="V97" s="654"/>
      <c r="W97" s="654"/>
      <c r="X97" s="654"/>
      <c r="Y97" s="654"/>
      <c r="Z97" s="655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53" t="s">
        <v>64</v>
      </c>
      <c r="C111" s="654"/>
      <c r="D111" s="654"/>
      <c r="E111" s="654"/>
      <c r="F111" s="654"/>
      <c r="G111" s="654"/>
      <c r="H111" s="654"/>
      <c r="I111" s="654"/>
      <c r="J111" s="654"/>
      <c r="K111" s="654"/>
      <c r="L111" s="655"/>
      <c r="M111" s="653" t="s">
        <v>62</v>
      </c>
      <c r="N111" s="654"/>
      <c r="O111" s="654"/>
      <c r="P111" s="654"/>
      <c r="Q111" s="654"/>
      <c r="R111" s="654"/>
      <c r="S111" s="655"/>
      <c r="T111" s="653" t="s">
        <v>63</v>
      </c>
      <c r="U111" s="654"/>
      <c r="V111" s="654"/>
      <c r="W111" s="654"/>
      <c r="X111" s="654"/>
      <c r="Y111" s="654"/>
      <c r="Z111" s="655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53" t="s">
        <v>64</v>
      </c>
      <c r="C125" s="654"/>
      <c r="D125" s="654"/>
      <c r="E125" s="654"/>
      <c r="F125" s="654"/>
      <c r="G125" s="654"/>
      <c r="H125" s="654"/>
      <c r="I125" s="654"/>
      <c r="J125" s="654"/>
      <c r="K125" s="654"/>
      <c r="L125" s="655"/>
      <c r="M125" s="653" t="s">
        <v>62</v>
      </c>
      <c r="N125" s="654"/>
      <c r="O125" s="654"/>
      <c r="P125" s="654"/>
      <c r="Q125" s="654"/>
      <c r="R125" s="654"/>
      <c r="S125" s="655"/>
      <c r="T125" s="653" t="s">
        <v>63</v>
      </c>
      <c r="U125" s="654"/>
      <c r="V125" s="654"/>
      <c r="W125" s="654"/>
      <c r="X125" s="654"/>
      <c r="Y125" s="654"/>
      <c r="Z125" s="655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53" t="s">
        <v>52</v>
      </c>
      <c r="C139" s="654"/>
      <c r="D139" s="654"/>
      <c r="E139" s="655"/>
      <c r="F139" s="654" t="s">
        <v>64</v>
      </c>
      <c r="G139" s="654"/>
      <c r="H139" s="654"/>
      <c r="I139" s="654"/>
      <c r="J139" s="654"/>
      <c r="K139" s="654"/>
      <c r="L139" s="655"/>
      <c r="M139" s="653" t="s">
        <v>62</v>
      </c>
      <c r="N139" s="654"/>
      <c r="O139" s="654"/>
      <c r="P139" s="654"/>
      <c r="Q139" s="654"/>
      <c r="R139" s="654"/>
      <c r="S139" s="655"/>
      <c r="T139" s="653" t="s">
        <v>63</v>
      </c>
      <c r="U139" s="654"/>
      <c r="V139" s="654"/>
      <c r="W139" s="654"/>
      <c r="X139" s="654"/>
      <c r="Y139" s="654"/>
      <c r="Z139" s="655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53" t="s">
        <v>52</v>
      </c>
      <c r="C153" s="654"/>
      <c r="D153" s="654"/>
      <c r="E153" s="655"/>
      <c r="F153" s="654" t="s">
        <v>64</v>
      </c>
      <c r="G153" s="654"/>
      <c r="H153" s="654"/>
      <c r="I153" s="654"/>
      <c r="J153" s="654"/>
      <c r="K153" s="654"/>
      <c r="L153" s="655"/>
      <c r="M153" s="653" t="s">
        <v>62</v>
      </c>
      <c r="N153" s="654"/>
      <c r="O153" s="654"/>
      <c r="P153" s="654"/>
      <c r="Q153" s="654"/>
      <c r="R153" s="654"/>
      <c r="S153" s="655"/>
      <c r="T153" s="653" t="s">
        <v>63</v>
      </c>
      <c r="U153" s="654"/>
      <c r="V153" s="654"/>
      <c r="W153" s="654"/>
      <c r="X153" s="654"/>
      <c r="Y153" s="654"/>
      <c r="Z153" s="655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53" t="s">
        <v>52</v>
      </c>
      <c r="C167" s="654"/>
      <c r="D167" s="654"/>
      <c r="E167" s="655"/>
      <c r="F167" s="654" t="s">
        <v>64</v>
      </c>
      <c r="G167" s="654"/>
      <c r="H167" s="654"/>
      <c r="I167" s="654"/>
      <c r="J167" s="654"/>
      <c r="K167" s="654"/>
      <c r="L167" s="655"/>
      <c r="M167" s="653" t="s">
        <v>62</v>
      </c>
      <c r="N167" s="654"/>
      <c r="O167" s="654"/>
      <c r="P167" s="654"/>
      <c r="Q167" s="654"/>
      <c r="R167" s="654"/>
      <c r="S167" s="655"/>
      <c r="T167" s="443"/>
      <c r="U167" s="654" t="s">
        <v>63</v>
      </c>
      <c r="V167" s="654"/>
      <c r="W167" s="654"/>
      <c r="X167" s="654"/>
      <c r="Y167" s="654"/>
      <c r="Z167" s="654"/>
      <c r="AA167" s="655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53" t="s">
        <v>52</v>
      </c>
      <c r="C182" s="654"/>
      <c r="D182" s="654"/>
      <c r="E182" s="655"/>
      <c r="F182" s="653" t="s">
        <v>64</v>
      </c>
      <c r="G182" s="654"/>
      <c r="H182" s="654"/>
      <c r="I182" s="654"/>
      <c r="J182" s="654"/>
      <c r="K182" s="654"/>
      <c r="L182" s="654"/>
      <c r="M182" s="655"/>
      <c r="N182" s="653" t="s">
        <v>62</v>
      </c>
      <c r="O182" s="654"/>
      <c r="P182" s="654"/>
      <c r="Q182" s="654"/>
      <c r="R182" s="654"/>
      <c r="S182" s="654"/>
      <c r="T182" s="655"/>
      <c r="U182" s="653" t="s">
        <v>63</v>
      </c>
      <c r="V182" s="654"/>
      <c r="W182" s="654"/>
      <c r="X182" s="654"/>
      <c r="Y182" s="654"/>
      <c r="Z182" s="654"/>
      <c r="AA182" s="655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53" t="s">
        <v>52</v>
      </c>
      <c r="C196" s="654"/>
      <c r="D196" s="654"/>
      <c r="E196" s="655"/>
      <c r="F196" s="653" t="s">
        <v>64</v>
      </c>
      <c r="G196" s="654"/>
      <c r="H196" s="654"/>
      <c r="I196" s="654"/>
      <c r="J196" s="654"/>
      <c r="K196" s="654"/>
      <c r="L196" s="654"/>
      <c r="M196" s="655"/>
      <c r="N196" s="653" t="s">
        <v>62</v>
      </c>
      <c r="O196" s="654"/>
      <c r="P196" s="654"/>
      <c r="Q196" s="654"/>
      <c r="R196" s="654"/>
      <c r="S196" s="654"/>
      <c r="T196" s="655"/>
      <c r="U196" s="653" t="s">
        <v>63</v>
      </c>
      <c r="V196" s="654"/>
      <c r="W196" s="654"/>
      <c r="X196" s="654"/>
      <c r="Y196" s="654"/>
      <c r="Z196" s="654"/>
      <c r="AA196" s="655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53" t="s">
        <v>52</v>
      </c>
      <c r="C210" s="654"/>
      <c r="D210" s="654"/>
      <c r="E210" s="654"/>
      <c r="F210" s="655"/>
      <c r="G210" s="653" t="s">
        <v>64</v>
      </c>
      <c r="H210" s="654"/>
      <c r="I210" s="654"/>
      <c r="J210" s="654"/>
      <c r="K210" s="654"/>
      <c r="L210" s="654"/>
      <c r="M210" s="654"/>
      <c r="N210" s="655"/>
      <c r="O210" s="653" t="s">
        <v>62</v>
      </c>
      <c r="P210" s="654"/>
      <c r="Q210" s="654"/>
      <c r="R210" s="654"/>
      <c r="S210" s="654"/>
      <c r="T210" s="655"/>
      <c r="U210" s="654" t="s">
        <v>63</v>
      </c>
      <c r="V210" s="654"/>
      <c r="W210" s="654"/>
      <c r="X210" s="654"/>
      <c r="Y210" s="654"/>
      <c r="Z210" s="654"/>
      <c r="AA210" s="655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53" t="s">
        <v>52</v>
      </c>
      <c r="C224" s="654"/>
      <c r="D224" s="654"/>
      <c r="E224" s="654"/>
      <c r="F224" s="655"/>
      <c r="G224" s="653" t="s">
        <v>64</v>
      </c>
      <c r="H224" s="654"/>
      <c r="I224" s="654"/>
      <c r="J224" s="654"/>
      <c r="K224" s="654"/>
      <c r="L224" s="654"/>
      <c r="M224" s="654"/>
      <c r="N224" s="655"/>
      <c r="O224" s="653" t="s">
        <v>62</v>
      </c>
      <c r="P224" s="654"/>
      <c r="Q224" s="654"/>
      <c r="R224" s="654"/>
      <c r="S224" s="654"/>
      <c r="T224" s="655"/>
      <c r="U224" s="654" t="s">
        <v>63</v>
      </c>
      <c r="V224" s="654"/>
      <c r="W224" s="654"/>
      <c r="X224" s="654"/>
      <c r="Y224" s="654"/>
      <c r="Z224" s="654"/>
      <c r="AA224" s="655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56" t="s">
        <v>124</v>
      </c>
      <c r="AG225" s="656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53" t="s">
        <v>52</v>
      </c>
      <c r="C238" s="654"/>
      <c r="D238" s="654"/>
      <c r="E238" s="654"/>
      <c r="F238" s="655"/>
      <c r="G238" s="653" t="s">
        <v>64</v>
      </c>
      <c r="H238" s="654"/>
      <c r="I238" s="654"/>
      <c r="J238" s="654"/>
      <c r="K238" s="654"/>
      <c r="L238" s="654"/>
      <c r="M238" s="654"/>
      <c r="N238" s="655"/>
      <c r="O238" s="653" t="s">
        <v>62</v>
      </c>
      <c r="P238" s="654"/>
      <c r="Q238" s="654"/>
      <c r="R238" s="654"/>
      <c r="S238" s="654"/>
      <c r="T238" s="655"/>
      <c r="U238" s="654" t="s">
        <v>63</v>
      </c>
      <c r="V238" s="654"/>
      <c r="W238" s="654"/>
      <c r="X238" s="654"/>
      <c r="Y238" s="654"/>
      <c r="Z238" s="654"/>
      <c r="AA238" s="655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56"/>
      <c r="AG239" s="656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71" t="s">
        <v>129</v>
      </c>
      <c r="AG244" s="671"/>
      <c r="AH244" s="671"/>
      <c r="AI244" s="671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71"/>
      <c r="AG245" s="671"/>
      <c r="AH245" s="671"/>
      <c r="AI245" s="671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71"/>
      <c r="AG246" s="671"/>
      <c r="AH246" s="671"/>
      <c r="AI246" s="671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68" t="s">
        <v>127</v>
      </c>
      <c r="AG247" s="668"/>
      <c r="AH247" s="668"/>
      <c r="AI247" s="668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68"/>
      <c r="AG248" s="668"/>
      <c r="AH248" s="668"/>
      <c r="AI248" s="668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68"/>
      <c r="AG249" s="668"/>
      <c r="AH249" s="668"/>
      <c r="AI249" s="668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53" t="s">
        <v>52</v>
      </c>
      <c r="C252" s="654"/>
      <c r="D252" s="654"/>
      <c r="E252" s="654"/>
      <c r="F252" s="655"/>
      <c r="G252" s="653" t="s">
        <v>64</v>
      </c>
      <c r="H252" s="654"/>
      <c r="I252" s="654"/>
      <c r="J252" s="654"/>
      <c r="K252" s="654"/>
      <c r="L252" s="654"/>
      <c r="M252" s="654"/>
      <c r="N252" s="655"/>
      <c r="O252" s="653" t="s">
        <v>62</v>
      </c>
      <c r="P252" s="654"/>
      <c r="Q252" s="654"/>
      <c r="R252" s="654"/>
      <c r="S252" s="654"/>
      <c r="T252" s="655"/>
      <c r="U252" s="654" t="s">
        <v>63</v>
      </c>
      <c r="V252" s="654"/>
      <c r="W252" s="654"/>
      <c r="X252" s="654"/>
      <c r="Y252" s="654"/>
      <c r="Z252" s="654"/>
      <c r="AA252" s="655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56"/>
      <c r="AG253" s="656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53" t="s">
        <v>52</v>
      </c>
      <c r="C266" s="654"/>
      <c r="D266" s="654"/>
      <c r="E266" s="654"/>
      <c r="F266" s="655"/>
      <c r="G266" s="653" t="s">
        <v>64</v>
      </c>
      <c r="H266" s="654"/>
      <c r="I266" s="654"/>
      <c r="J266" s="654"/>
      <c r="K266" s="654"/>
      <c r="L266" s="654"/>
      <c r="M266" s="654"/>
      <c r="N266" s="655"/>
      <c r="O266" s="653" t="s">
        <v>62</v>
      </c>
      <c r="P266" s="654"/>
      <c r="Q266" s="654"/>
      <c r="R266" s="654"/>
      <c r="S266" s="654"/>
      <c r="T266" s="655"/>
      <c r="U266" s="654" t="s">
        <v>63</v>
      </c>
      <c r="V266" s="654"/>
      <c r="W266" s="654"/>
      <c r="X266" s="654"/>
      <c r="Y266" s="654"/>
      <c r="Z266" s="654"/>
      <c r="AA266" s="655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56"/>
      <c r="AG267" s="656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53" t="s">
        <v>52</v>
      </c>
      <c r="C280" s="654"/>
      <c r="D280" s="654"/>
      <c r="E280" s="654"/>
      <c r="F280" s="655"/>
      <c r="G280" s="653" t="s">
        <v>64</v>
      </c>
      <c r="H280" s="654"/>
      <c r="I280" s="654"/>
      <c r="J280" s="654"/>
      <c r="K280" s="654"/>
      <c r="L280" s="654"/>
      <c r="M280" s="654"/>
      <c r="N280" s="655"/>
      <c r="O280" s="653" t="s">
        <v>62</v>
      </c>
      <c r="P280" s="654"/>
      <c r="Q280" s="654"/>
      <c r="R280" s="654"/>
      <c r="S280" s="654"/>
      <c r="T280" s="655"/>
      <c r="U280" s="654" t="s">
        <v>63</v>
      </c>
      <c r="V280" s="654"/>
      <c r="W280" s="654"/>
      <c r="X280" s="654"/>
      <c r="Y280" s="654"/>
      <c r="Z280" s="654"/>
      <c r="AA280" s="655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53" t="s">
        <v>52</v>
      </c>
      <c r="C294" s="654"/>
      <c r="D294" s="654"/>
      <c r="E294" s="654"/>
      <c r="F294" s="655"/>
      <c r="G294" s="653" t="s">
        <v>64</v>
      </c>
      <c r="H294" s="654"/>
      <c r="I294" s="654"/>
      <c r="J294" s="654"/>
      <c r="K294" s="654"/>
      <c r="L294" s="654"/>
      <c r="M294" s="654"/>
      <c r="N294" s="655"/>
      <c r="O294" s="653" t="s">
        <v>62</v>
      </c>
      <c r="P294" s="654"/>
      <c r="Q294" s="654"/>
      <c r="R294" s="654"/>
      <c r="S294" s="654"/>
      <c r="T294" s="655"/>
      <c r="U294" s="654" t="s">
        <v>63</v>
      </c>
      <c r="V294" s="654"/>
      <c r="W294" s="654"/>
      <c r="X294" s="654"/>
      <c r="Y294" s="654"/>
      <c r="Z294" s="654"/>
      <c r="AA294" s="655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53" t="s">
        <v>52</v>
      </c>
      <c r="C308" s="654"/>
      <c r="D308" s="654"/>
      <c r="E308" s="654"/>
      <c r="F308" s="655"/>
      <c r="G308" s="653" t="s">
        <v>64</v>
      </c>
      <c r="H308" s="654"/>
      <c r="I308" s="654"/>
      <c r="J308" s="654"/>
      <c r="K308" s="654"/>
      <c r="L308" s="654"/>
      <c r="M308" s="654"/>
      <c r="N308" s="655"/>
      <c r="O308" s="653" t="s">
        <v>62</v>
      </c>
      <c r="P308" s="654"/>
      <c r="Q308" s="654"/>
      <c r="R308" s="654"/>
      <c r="S308" s="654"/>
      <c r="T308" s="655"/>
      <c r="U308" s="654" t="s">
        <v>63</v>
      </c>
      <c r="V308" s="654"/>
      <c r="W308" s="654"/>
      <c r="X308" s="654"/>
      <c r="Y308" s="654"/>
      <c r="Z308" s="654"/>
      <c r="AA308" s="655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53" t="s">
        <v>52</v>
      </c>
      <c r="C322" s="654"/>
      <c r="D322" s="654"/>
      <c r="E322" s="654"/>
      <c r="F322" s="655"/>
      <c r="G322" s="653" t="s">
        <v>64</v>
      </c>
      <c r="H322" s="654"/>
      <c r="I322" s="654"/>
      <c r="J322" s="654"/>
      <c r="K322" s="654"/>
      <c r="L322" s="654"/>
      <c r="M322" s="654"/>
      <c r="N322" s="655"/>
      <c r="O322" s="653" t="s">
        <v>62</v>
      </c>
      <c r="P322" s="654"/>
      <c r="Q322" s="654"/>
      <c r="R322" s="654"/>
      <c r="S322" s="654"/>
      <c r="T322" s="655"/>
      <c r="U322" s="654" t="s">
        <v>63</v>
      </c>
      <c r="V322" s="654"/>
      <c r="W322" s="654"/>
      <c r="X322" s="654"/>
      <c r="Y322" s="654"/>
      <c r="Z322" s="654"/>
      <c r="AA322" s="655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53" t="s">
        <v>52</v>
      </c>
      <c r="C338" s="654"/>
      <c r="D338" s="654"/>
      <c r="E338" s="654"/>
      <c r="F338" s="655"/>
      <c r="G338" s="653" t="s">
        <v>64</v>
      </c>
      <c r="H338" s="654"/>
      <c r="I338" s="654"/>
      <c r="J338" s="654"/>
      <c r="K338" s="655"/>
      <c r="L338" s="653" t="s">
        <v>62</v>
      </c>
      <c r="M338" s="654"/>
      <c r="N338" s="654"/>
      <c r="O338" s="655"/>
      <c r="P338" s="653" t="s">
        <v>63</v>
      </c>
      <c r="Q338" s="654"/>
      <c r="R338" s="654"/>
      <c r="S338" s="655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53" t="s">
        <v>52</v>
      </c>
      <c r="C351" s="654"/>
      <c r="D351" s="654"/>
      <c r="E351" s="654"/>
      <c r="F351" s="655"/>
      <c r="G351" s="653" t="s">
        <v>64</v>
      </c>
      <c r="H351" s="654"/>
      <c r="I351" s="654"/>
      <c r="J351" s="654"/>
      <c r="K351" s="655"/>
      <c r="L351" s="653" t="s">
        <v>62</v>
      </c>
      <c r="M351" s="654"/>
      <c r="N351" s="654"/>
      <c r="O351" s="655"/>
      <c r="P351" s="653" t="s">
        <v>63</v>
      </c>
      <c r="Q351" s="654"/>
      <c r="R351" s="654"/>
      <c r="S351" s="655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53" t="s">
        <v>52</v>
      </c>
      <c r="C365" s="654"/>
      <c r="D365" s="654"/>
      <c r="E365" s="654"/>
      <c r="F365" s="655"/>
      <c r="G365" s="653" t="s">
        <v>64</v>
      </c>
      <c r="H365" s="654"/>
      <c r="I365" s="654"/>
      <c r="J365" s="654"/>
      <c r="K365" s="655"/>
      <c r="L365" s="653" t="s">
        <v>62</v>
      </c>
      <c r="M365" s="654"/>
      <c r="N365" s="654"/>
      <c r="O365" s="655"/>
      <c r="P365" s="653" t="s">
        <v>63</v>
      </c>
      <c r="Q365" s="654"/>
      <c r="R365" s="654"/>
      <c r="S365" s="655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53" t="s">
        <v>52</v>
      </c>
      <c r="C378" s="654"/>
      <c r="D378" s="654"/>
      <c r="E378" s="654"/>
      <c r="F378" s="655"/>
      <c r="G378" s="653" t="s">
        <v>64</v>
      </c>
      <c r="H378" s="654"/>
      <c r="I378" s="654"/>
      <c r="J378" s="654"/>
      <c r="K378" s="655"/>
      <c r="L378" s="653" t="s">
        <v>62</v>
      </c>
      <c r="M378" s="654"/>
      <c r="N378" s="654"/>
      <c r="O378" s="655"/>
      <c r="P378" s="653" t="s">
        <v>63</v>
      </c>
      <c r="Q378" s="654"/>
      <c r="R378" s="654"/>
      <c r="S378" s="655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53" t="s">
        <v>52</v>
      </c>
      <c r="C391" s="654"/>
      <c r="D391" s="654"/>
      <c r="E391" s="654"/>
      <c r="F391" s="655"/>
      <c r="G391" s="653" t="s">
        <v>64</v>
      </c>
      <c r="H391" s="654"/>
      <c r="I391" s="654"/>
      <c r="J391" s="654"/>
      <c r="K391" s="655"/>
      <c r="L391" s="653" t="s">
        <v>62</v>
      </c>
      <c r="M391" s="654"/>
      <c r="N391" s="654"/>
      <c r="O391" s="655"/>
      <c r="P391" s="653" t="s">
        <v>63</v>
      </c>
      <c r="Q391" s="654"/>
      <c r="R391" s="654"/>
      <c r="S391" s="655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53" t="s">
        <v>52</v>
      </c>
      <c r="C404" s="654"/>
      <c r="D404" s="654"/>
      <c r="E404" s="654"/>
      <c r="F404" s="655"/>
      <c r="G404" s="653" t="s">
        <v>64</v>
      </c>
      <c r="H404" s="654"/>
      <c r="I404" s="654"/>
      <c r="J404" s="654"/>
      <c r="K404" s="655"/>
      <c r="L404" s="653" t="s">
        <v>62</v>
      </c>
      <c r="M404" s="654"/>
      <c r="N404" s="654"/>
      <c r="O404" s="655"/>
      <c r="P404" s="653" t="s">
        <v>63</v>
      </c>
      <c r="Q404" s="654"/>
      <c r="R404" s="654"/>
      <c r="S404" s="655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53" t="s">
        <v>52</v>
      </c>
      <c r="C417" s="654"/>
      <c r="D417" s="654"/>
      <c r="E417" s="654"/>
      <c r="F417" s="655"/>
      <c r="G417" s="653" t="s">
        <v>64</v>
      </c>
      <c r="H417" s="654"/>
      <c r="I417" s="654"/>
      <c r="J417" s="654"/>
      <c r="K417" s="655"/>
      <c r="L417" s="653" t="s">
        <v>62</v>
      </c>
      <c r="M417" s="654"/>
      <c r="N417" s="654"/>
      <c r="O417" s="655"/>
      <c r="P417" s="653" t="s">
        <v>63</v>
      </c>
      <c r="Q417" s="654"/>
      <c r="R417" s="654"/>
      <c r="S417" s="655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53" t="s">
        <v>52</v>
      </c>
      <c r="C430" s="654"/>
      <c r="D430" s="654"/>
      <c r="E430" s="654"/>
      <c r="F430" s="655"/>
      <c r="G430" s="653" t="s">
        <v>64</v>
      </c>
      <c r="H430" s="654"/>
      <c r="I430" s="654"/>
      <c r="J430" s="654"/>
      <c r="K430" s="655"/>
      <c r="L430" s="653" t="s">
        <v>62</v>
      </c>
      <c r="M430" s="654"/>
      <c r="N430" s="654"/>
      <c r="O430" s="655"/>
      <c r="P430" s="653" t="s">
        <v>63</v>
      </c>
      <c r="Q430" s="654"/>
      <c r="R430" s="654"/>
      <c r="S430" s="655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53" t="s">
        <v>52</v>
      </c>
      <c r="C443" s="654"/>
      <c r="D443" s="654"/>
      <c r="E443" s="654"/>
      <c r="F443" s="655"/>
      <c r="G443" s="653" t="s">
        <v>64</v>
      </c>
      <c r="H443" s="654"/>
      <c r="I443" s="654"/>
      <c r="J443" s="654"/>
      <c r="K443" s="655"/>
      <c r="L443" s="653" t="s">
        <v>62</v>
      </c>
      <c r="M443" s="654"/>
      <c r="N443" s="654"/>
      <c r="O443" s="655"/>
      <c r="P443" s="653" t="s">
        <v>63</v>
      </c>
      <c r="Q443" s="654"/>
      <c r="R443" s="654"/>
      <c r="S443" s="655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53" t="s">
        <v>52</v>
      </c>
      <c r="C456" s="654"/>
      <c r="D456" s="654"/>
      <c r="E456" s="654"/>
      <c r="F456" s="655"/>
      <c r="G456" s="653" t="s">
        <v>64</v>
      </c>
      <c r="H456" s="654"/>
      <c r="I456" s="654"/>
      <c r="J456" s="654"/>
      <c r="K456" s="655"/>
      <c r="L456" s="653" t="s">
        <v>62</v>
      </c>
      <c r="M456" s="654"/>
      <c r="N456" s="654"/>
      <c r="O456" s="655"/>
      <c r="P456" s="653" t="s">
        <v>63</v>
      </c>
      <c r="Q456" s="654"/>
      <c r="R456" s="654"/>
      <c r="S456" s="655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53" t="s">
        <v>52</v>
      </c>
      <c r="C469" s="654"/>
      <c r="D469" s="654"/>
      <c r="E469" s="654"/>
      <c r="F469" s="655"/>
      <c r="G469" s="653" t="s">
        <v>64</v>
      </c>
      <c r="H469" s="654"/>
      <c r="I469" s="654"/>
      <c r="J469" s="654"/>
      <c r="K469" s="655"/>
      <c r="L469" s="653" t="s">
        <v>62</v>
      </c>
      <c r="M469" s="654"/>
      <c r="N469" s="654"/>
      <c r="O469" s="655"/>
      <c r="P469" s="653" t="s">
        <v>63</v>
      </c>
      <c r="Q469" s="654"/>
      <c r="R469" s="654"/>
      <c r="S469" s="655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53" t="s">
        <v>52</v>
      </c>
      <c r="C482" s="654"/>
      <c r="D482" s="654"/>
      <c r="E482" s="654"/>
      <c r="F482" s="655"/>
      <c r="G482" s="653" t="s">
        <v>64</v>
      </c>
      <c r="H482" s="654"/>
      <c r="I482" s="654"/>
      <c r="J482" s="654"/>
      <c r="K482" s="655"/>
      <c r="L482" s="653" t="s">
        <v>62</v>
      </c>
      <c r="M482" s="654"/>
      <c r="N482" s="654"/>
      <c r="O482" s="655"/>
      <c r="P482" s="653" t="s">
        <v>63</v>
      </c>
      <c r="Q482" s="654"/>
      <c r="R482" s="654"/>
      <c r="S482" s="655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53" t="s">
        <v>52</v>
      </c>
      <c r="C495" s="654"/>
      <c r="D495" s="654"/>
      <c r="E495" s="654"/>
      <c r="F495" s="655"/>
      <c r="G495" s="653" t="s">
        <v>64</v>
      </c>
      <c r="H495" s="654"/>
      <c r="I495" s="654"/>
      <c r="J495" s="654"/>
      <c r="K495" s="655"/>
      <c r="L495" s="653" t="s">
        <v>62</v>
      </c>
      <c r="M495" s="654"/>
      <c r="N495" s="654"/>
      <c r="O495" s="655"/>
      <c r="P495" s="653" t="s">
        <v>63</v>
      </c>
      <c r="Q495" s="654"/>
      <c r="R495" s="654"/>
      <c r="S495" s="655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8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8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  <c r="Y498" s="232">
        <f>AVERAGE(B498:F498)</f>
        <v>4651.0761446886445</v>
      </c>
      <c r="Z498" s="232">
        <f>AVERAGE(G498:K498)</f>
        <v>4566.6229437229431</v>
      </c>
      <c r="AA498" s="232">
        <f>AVERAGE(L498:O498)</f>
        <v>4512.8457918050935</v>
      </c>
      <c r="AB498" s="232">
        <f>AVERAGE(P498:S498)</f>
        <v>4476.4882677708765</v>
      </c>
    </row>
    <row r="499" spans="1:28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8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8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8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8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8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8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  <row r="507" spans="1:28" ht="13.5" thickBot="1" x14ac:dyDescent="0.25"/>
    <row r="508" spans="1:28" ht="13.5" thickBot="1" x14ac:dyDescent="0.25">
      <c r="A508" s="297" t="s">
        <v>216</v>
      </c>
      <c r="B508" s="653" t="s">
        <v>52</v>
      </c>
      <c r="C508" s="654"/>
      <c r="D508" s="654"/>
      <c r="E508" s="654"/>
      <c r="F508" s="655"/>
      <c r="G508" s="653" t="s">
        <v>64</v>
      </c>
      <c r="H508" s="654"/>
      <c r="I508" s="654"/>
      <c r="J508" s="654"/>
      <c r="K508" s="655"/>
      <c r="L508" s="653" t="s">
        <v>62</v>
      </c>
      <c r="M508" s="654"/>
      <c r="N508" s="654"/>
      <c r="O508" s="655"/>
      <c r="P508" s="653" t="s">
        <v>63</v>
      </c>
      <c r="Q508" s="654"/>
      <c r="R508" s="654"/>
      <c r="S508" s="655"/>
      <c r="T508" s="365" t="s">
        <v>54</v>
      </c>
      <c r="U508" s="614"/>
      <c r="V508" s="614"/>
      <c r="W508" s="614"/>
    </row>
    <row r="509" spans="1:28" x14ac:dyDescent="0.2">
      <c r="A509" s="219" t="s">
        <v>53</v>
      </c>
      <c r="B509" s="542">
        <v>1</v>
      </c>
      <c r="C509" s="528">
        <v>2</v>
      </c>
      <c r="D509" s="528">
        <v>3</v>
      </c>
      <c r="E509" s="584">
        <v>4</v>
      </c>
      <c r="F509" s="585">
        <v>5</v>
      </c>
      <c r="G509" s="540">
        <v>1</v>
      </c>
      <c r="H509" s="528">
        <v>2</v>
      </c>
      <c r="I509" s="528">
        <v>3</v>
      </c>
      <c r="J509" s="528">
        <v>4</v>
      </c>
      <c r="K509" s="528">
        <v>5</v>
      </c>
      <c r="L509" s="542">
        <v>1</v>
      </c>
      <c r="M509" s="528">
        <v>2</v>
      </c>
      <c r="N509" s="528">
        <v>3</v>
      </c>
      <c r="O509" s="585">
        <v>4</v>
      </c>
      <c r="P509" s="542">
        <v>1</v>
      </c>
      <c r="Q509" s="528">
        <v>2</v>
      </c>
      <c r="R509" s="528">
        <v>3</v>
      </c>
      <c r="S509" s="585">
        <v>4</v>
      </c>
      <c r="T509" s="367">
        <v>612</v>
      </c>
      <c r="U509" s="614"/>
      <c r="V509" s="614"/>
      <c r="W509" s="614"/>
    </row>
    <row r="510" spans="1:28" x14ac:dyDescent="0.2">
      <c r="A510" s="304" t="s">
        <v>74</v>
      </c>
      <c r="B510" s="507">
        <v>3978</v>
      </c>
      <c r="C510" s="508">
        <v>3978</v>
      </c>
      <c r="D510" s="508">
        <v>3978</v>
      </c>
      <c r="E510" s="509">
        <v>3978</v>
      </c>
      <c r="F510" s="510">
        <v>3978</v>
      </c>
      <c r="G510" s="511">
        <v>3978</v>
      </c>
      <c r="H510" s="508">
        <v>3978</v>
      </c>
      <c r="I510" s="508">
        <v>3978</v>
      </c>
      <c r="J510" s="508">
        <v>3978</v>
      </c>
      <c r="K510" s="508">
        <v>3978</v>
      </c>
      <c r="L510" s="507">
        <v>3978</v>
      </c>
      <c r="M510" s="508">
        <v>3978</v>
      </c>
      <c r="N510" s="508">
        <v>3978</v>
      </c>
      <c r="O510" s="510">
        <v>3978</v>
      </c>
      <c r="P510" s="507">
        <v>3978</v>
      </c>
      <c r="Q510" s="508">
        <v>3978</v>
      </c>
      <c r="R510" s="508">
        <v>3978</v>
      </c>
      <c r="S510" s="510">
        <v>3978</v>
      </c>
      <c r="T510" s="512">
        <v>3978</v>
      </c>
      <c r="U510" s="614"/>
      <c r="V510" s="614"/>
      <c r="W510" s="614"/>
    </row>
    <row r="511" spans="1:28" x14ac:dyDescent="0.2">
      <c r="A511" s="307" t="s">
        <v>6</v>
      </c>
      <c r="B511" s="471">
        <v>4586.67</v>
      </c>
      <c r="C511" s="472">
        <v>4614.29</v>
      </c>
      <c r="D511" s="472">
        <v>4915</v>
      </c>
      <c r="E511" s="473">
        <v>4587.67</v>
      </c>
      <c r="F511" s="474">
        <v>4513.33</v>
      </c>
      <c r="G511" s="475">
        <v>4591.33</v>
      </c>
      <c r="H511" s="472">
        <v>4579.5</v>
      </c>
      <c r="I511" s="472">
        <v>4551</v>
      </c>
      <c r="J511" s="472">
        <v>4631.75</v>
      </c>
      <c r="K511" s="472">
        <v>4751.58</v>
      </c>
      <c r="L511" s="471">
        <v>4543.41</v>
      </c>
      <c r="M511" s="472">
        <v>4525.24</v>
      </c>
      <c r="N511" s="472">
        <v>4586</v>
      </c>
      <c r="O511" s="474">
        <v>4588.3</v>
      </c>
      <c r="P511" s="471">
        <v>4603.78</v>
      </c>
      <c r="Q511" s="472">
        <v>4650</v>
      </c>
      <c r="R511" s="472">
        <v>4566.92</v>
      </c>
      <c r="S511" s="474">
        <v>4677.62</v>
      </c>
      <c r="T511" s="476">
        <v>4605.62</v>
      </c>
      <c r="U511" s="614"/>
      <c r="V511" s="614"/>
      <c r="W511" s="614"/>
      <c r="Y511" s="232">
        <f>AVERAGE(B511:F511)</f>
        <v>4643.3919999999998</v>
      </c>
      <c r="Z511" s="232">
        <f>AVERAGE(G511:K511)</f>
        <v>4621.0320000000011</v>
      </c>
      <c r="AA511" s="232">
        <f>AVERAGE(L511:O511)</f>
        <v>4560.7375000000002</v>
      </c>
      <c r="AB511" s="232">
        <f>AVERAGE(P511:S511)</f>
        <v>4624.58</v>
      </c>
    </row>
    <row r="512" spans="1:28" x14ac:dyDescent="0.2">
      <c r="A512" s="219" t="s">
        <v>7</v>
      </c>
      <c r="B512" s="477">
        <v>91.1</v>
      </c>
      <c r="C512" s="478">
        <v>76.19</v>
      </c>
      <c r="D512" s="478">
        <v>90</v>
      </c>
      <c r="E512" s="479">
        <v>88.4</v>
      </c>
      <c r="F512" s="480">
        <v>82.05</v>
      </c>
      <c r="G512" s="481">
        <v>84.44</v>
      </c>
      <c r="H512" s="478">
        <v>77.5</v>
      </c>
      <c r="I512" s="478">
        <v>90</v>
      </c>
      <c r="J512" s="478">
        <v>92.5</v>
      </c>
      <c r="K512" s="478">
        <v>89.47</v>
      </c>
      <c r="L512" s="477">
        <v>87.8</v>
      </c>
      <c r="M512" s="478">
        <v>88.1</v>
      </c>
      <c r="N512" s="478">
        <v>80</v>
      </c>
      <c r="O512" s="480">
        <v>92.86</v>
      </c>
      <c r="P512" s="477">
        <v>77.78</v>
      </c>
      <c r="Q512" s="478">
        <v>80.489999999999995</v>
      </c>
      <c r="R512" s="478">
        <v>84.62</v>
      </c>
      <c r="S512" s="480">
        <v>78.569999999999993</v>
      </c>
      <c r="T512" s="482">
        <v>83.92</v>
      </c>
      <c r="U512" s="614"/>
      <c r="V512" s="614"/>
      <c r="W512" s="614"/>
    </row>
    <row r="513" spans="1:28" x14ac:dyDescent="0.2">
      <c r="A513" s="219" t="s">
        <v>8</v>
      </c>
      <c r="B513" s="489">
        <v>6.4299999999999996E-2</v>
      </c>
      <c r="C513" s="490">
        <v>7.6799999999999993E-2</v>
      </c>
      <c r="D513" s="490">
        <v>5.0299999999999997E-2</v>
      </c>
      <c r="E513" s="491">
        <v>6.8400000000000002E-2</v>
      </c>
      <c r="F513" s="492">
        <v>6.5799999999999997E-2</v>
      </c>
      <c r="G513" s="493">
        <v>7.2999999999999995E-2</v>
      </c>
      <c r="H513" s="490">
        <v>7.0999999999999994E-2</v>
      </c>
      <c r="I513" s="490">
        <v>7.8100000000000003E-2</v>
      </c>
      <c r="J513" s="490">
        <v>6.1600000000000002E-2</v>
      </c>
      <c r="K513" s="490">
        <v>6.2399999999999997E-2</v>
      </c>
      <c r="L513" s="489">
        <v>6.3600000000000004E-2</v>
      </c>
      <c r="M513" s="490">
        <v>6.7100000000000007E-2</v>
      </c>
      <c r="N513" s="490">
        <v>6.4699999999999994E-2</v>
      </c>
      <c r="O513" s="492">
        <v>0.06</v>
      </c>
      <c r="P513" s="489">
        <v>7.9399999999999998E-2</v>
      </c>
      <c r="Q513" s="490">
        <v>6.7299999999999999E-2</v>
      </c>
      <c r="R513" s="490">
        <v>6.2399999999999997E-2</v>
      </c>
      <c r="S513" s="492">
        <v>7.3899999999999993E-2</v>
      </c>
      <c r="T513" s="494">
        <v>6.9900000000000004E-2</v>
      </c>
      <c r="U513" s="614"/>
      <c r="V513" s="614"/>
      <c r="W513" s="614"/>
    </row>
    <row r="514" spans="1:28" x14ac:dyDescent="0.2">
      <c r="A514" s="307" t="s">
        <v>1</v>
      </c>
      <c r="B514" s="483">
        <f>B511/B510*100-100</f>
        <v>15.300904977375581</v>
      </c>
      <c r="C514" s="484">
        <f t="shared" ref="C514:F514" si="293">C511/C510*100-100</f>
        <v>15.99522373051785</v>
      </c>
      <c r="D514" s="484">
        <f t="shared" si="293"/>
        <v>23.554550025138269</v>
      </c>
      <c r="E514" s="484">
        <f t="shared" si="293"/>
        <v>15.326043237807951</v>
      </c>
      <c r="F514" s="485">
        <f t="shared" si="293"/>
        <v>13.457264957264954</v>
      </c>
      <c r="G514" s="486">
        <f>G511/G510*100-100</f>
        <v>15.418049270990437</v>
      </c>
      <c r="H514" s="484">
        <f t="shared" ref="H514:L514" si="294">H511/H510*100-100</f>
        <v>15.1206636500754</v>
      </c>
      <c r="I514" s="484">
        <f t="shared" si="294"/>
        <v>14.404223227752638</v>
      </c>
      <c r="J514" s="484">
        <f t="shared" si="294"/>
        <v>16.434137757667173</v>
      </c>
      <c r="K514" s="484">
        <f t="shared" si="294"/>
        <v>19.446455505279033</v>
      </c>
      <c r="L514" s="483">
        <f t="shared" si="294"/>
        <v>14.213423831070898</v>
      </c>
      <c r="M514" s="484">
        <f>M511/M510*100-100</f>
        <v>13.756661639014567</v>
      </c>
      <c r="N514" s="484">
        <f t="shared" ref="N514:T514" si="295">N511/N510*100-100</f>
        <v>15.284062342885861</v>
      </c>
      <c r="O514" s="485">
        <f t="shared" si="295"/>
        <v>15.341880341880355</v>
      </c>
      <c r="P514" s="483">
        <f t="shared" si="295"/>
        <v>15.731020613373545</v>
      </c>
      <c r="Q514" s="484">
        <f t="shared" si="295"/>
        <v>16.89291101055808</v>
      </c>
      <c r="R514" s="484">
        <f t="shared" si="295"/>
        <v>14.80442433383611</v>
      </c>
      <c r="S514" s="485">
        <f t="shared" si="295"/>
        <v>17.58722976370035</v>
      </c>
      <c r="T514" s="275">
        <f t="shared" si="295"/>
        <v>15.777275012569135</v>
      </c>
      <c r="U514" s="370"/>
      <c r="V514" s="614"/>
      <c r="W514" s="614"/>
    </row>
    <row r="515" spans="1:28" ht="13.5" thickBot="1" x14ac:dyDescent="0.25">
      <c r="A515" s="425" t="s">
        <v>26</v>
      </c>
      <c r="B515" s="395">
        <f>B511-B498</f>
        <v>43.574761904761544</v>
      </c>
      <c r="C515" s="396">
        <f t="shared" ref="C515:T515" si="296">C511-C498</f>
        <v>-13.915128205127985</v>
      </c>
      <c r="D515" s="396">
        <f t="shared" si="296"/>
        <v>80</v>
      </c>
      <c r="E515" s="396">
        <f t="shared" si="296"/>
        <v>44.52714285714319</v>
      </c>
      <c r="F515" s="397">
        <f t="shared" si="296"/>
        <v>-192.60750000000007</v>
      </c>
      <c r="G515" s="401">
        <f t="shared" si="296"/>
        <v>307.16333333333296</v>
      </c>
      <c r="H515" s="396">
        <f t="shared" si="296"/>
        <v>-46.928571428571558</v>
      </c>
      <c r="I515" s="396">
        <f t="shared" si="296"/>
        <v>309</v>
      </c>
      <c r="J515" s="396">
        <f t="shared" si="296"/>
        <v>-149.67857142857156</v>
      </c>
      <c r="K515" s="396">
        <f t="shared" si="296"/>
        <v>-147.51090909090908</v>
      </c>
      <c r="L515" s="398">
        <f t="shared" si="296"/>
        <v>16.298888888888541</v>
      </c>
      <c r="M515" s="399">
        <f t="shared" si="296"/>
        <v>-62.666976744186286</v>
      </c>
      <c r="N515" s="399">
        <f t="shared" si="296"/>
        <v>63.857142857143117</v>
      </c>
      <c r="O515" s="400">
        <f t="shared" si="296"/>
        <v>174.07777777777756</v>
      </c>
      <c r="P515" s="395">
        <f t="shared" si="296"/>
        <v>34.224444444444089</v>
      </c>
      <c r="Q515" s="396">
        <f t="shared" si="296"/>
        <v>260.86956521739103</v>
      </c>
      <c r="R515" s="396">
        <f t="shared" si="296"/>
        <v>223.34857142857163</v>
      </c>
      <c r="S515" s="397">
        <f t="shared" si="296"/>
        <v>73.924347826086887</v>
      </c>
      <c r="T515" s="403">
        <f t="shared" si="296"/>
        <v>53.784062499999891</v>
      </c>
      <c r="U515" s="614"/>
      <c r="V515" s="388"/>
      <c r="W515" s="614"/>
    </row>
    <row r="516" spans="1:28" x14ac:dyDescent="0.2">
      <c r="A516" s="426" t="s">
        <v>50</v>
      </c>
      <c r="B516" s="283">
        <v>842</v>
      </c>
      <c r="C516" s="284">
        <v>763</v>
      </c>
      <c r="D516" s="284">
        <v>177</v>
      </c>
      <c r="E516" s="451">
        <v>774</v>
      </c>
      <c r="F516" s="285">
        <v>766</v>
      </c>
      <c r="G516" s="422">
        <v>835</v>
      </c>
      <c r="H516" s="284">
        <v>757</v>
      </c>
      <c r="I516" s="284">
        <v>176</v>
      </c>
      <c r="J516" s="284">
        <v>752</v>
      </c>
      <c r="K516" s="284">
        <v>761</v>
      </c>
      <c r="L516" s="283">
        <v>848</v>
      </c>
      <c r="M516" s="284">
        <v>858</v>
      </c>
      <c r="N516" s="284">
        <v>196</v>
      </c>
      <c r="O516" s="285">
        <v>864</v>
      </c>
      <c r="P516" s="283">
        <v>901</v>
      </c>
      <c r="Q516" s="284">
        <v>894</v>
      </c>
      <c r="R516" s="284">
        <v>180</v>
      </c>
      <c r="S516" s="285">
        <v>908</v>
      </c>
      <c r="T516" s="366">
        <f>SUM(B516:S516)</f>
        <v>12252</v>
      </c>
      <c r="U516" s="220" t="s">
        <v>55</v>
      </c>
      <c r="V516" s="287">
        <f>T503-T516</f>
        <v>29</v>
      </c>
      <c r="W516" s="602">
        <f>V516/T503</f>
        <v>2.3613712238417066E-3</v>
      </c>
    </row>
    <row r="517" spans="1:28" x14ac:dyDescent="0.2">
      <c r="A517" s="321" t="s">
        <v>27</v>
      </c>
      <c r="B517" s="235"/>
      <c r="C517" s="233"/>
      <c r="D517" s="233"/>
      <c r="E517" s="452"/>
      <c r="F517" s="236"/>
      <c r="G517" s="423"/>
      <c r="H517" s="233"/>
      <c r="I517" s="233"/>
      <c r="J517" s="233"/>
      <c r="K517" s="233"/>
      <c r="L517" s="235"/>
      <c r="M517" s="233"/>
      <c r="N517" s="233"/>
      <c r="O517" s="236"/>
      <c r="P517" s="235"/>
      <c r="Q517" s="233"/>
      <c r="R517" s="233"/>
      <c r="S517" s="236"/>
      <c r="T517" s="226"/>
      <c r="U517" s="220" t="s">
        <v>56</v>
      </c>
      <c r="V517" s="220">
        <v>159.62</v>
      </c>
      <c r="W517" s="220"/>
    </row>
    <row r="518" spans="1:28" ht="13.5" thickBot="1" x14ac:dyDescent="0.25">
      <c r="A518" s="324" t="s">
        <v>25</v>
      </c>
      <c r="B518" s="237">
        <f>B517-B504</f>
        <v>0</v>
      </c>
      <c r="C518" s="234">
        <f t="shared" ref="C518:S518" si="297">C517-C504</f>
        <v>0</v>
      </c>
      <c r="D518" s="234">
        <f t="shared" si="297"/>
        <v>0</v>
      </c>
      <c r="E518" s="234">
        <f t="shared" si="297"/>
        <v>0</v>
      </c>
      <c r="F518" s="238">
        <f t="shared" si="297"/>
        <v>0</v>
      </c>
      <c r="G518" s="424">
        <f t="shared" si="297"/>
        <v>0</v>
      </c>
      <c r="H518" s="234">
        <f t="shared" si="297"/>
        <v>0</v>
      </c>
      <c r="I518" s="234">
        <f t="shared" si="297"/>
        <v>0</v>
      </c>
      <c r="J518" s="234">
        <f t="shared" si="297"/>
        <v>0</v>
      </c>
      <c r="K518" s="234">
        <f t="shared" si="297"/>
        <v>0</v>
      </c>
      <c r="L518" s="237">
        <f t="shared" si="297"/>
        <v>0</v>
      </c>
      <c r="M518" s="234">
        <f t="shared" si="297"/>
        <v>0</v>
      </c>
      <c r="N518" s="234">
        <f t="shared" si="297"/>
        <v>0</v>
      </c>
      <c r="O518" s="238">
        <f t="shared" si="297"/>
        <v>0</v>
      </c>
      <c r="P518" s="237">
        <f t="shared" si="297"/>
        <v>0</v>
      </c>
      <c r="Q518" s="234">
        <f t="shared" si="297"/>
        <v>0</v>
      </c>
      <c r="R518" s="234">
        <f t="shared" si="297"/>
        <v>0</v>
      </c>
      <c r="S518" s="238">
        <f t="shared" si="297"/>
        <v>0</v>
      </c>
      <c r="T518" s="227"/>
      <c r="U518" s="220" t="s">
        <v>25</v>
      </c>
      <c r="V518" s="220">
        <f>V517-V504</f>
        <v>-0.62000000000000455</v>
      </c>
      <c r="W518" s="220"/>
    </row>
    <row r="520" spans="1:28" ht="13.5" thickBot="1" x14ac:dyDescent="0.25"/>
    <row r="521" spans="1:28" s="626" customFormat="1" ht="13.5" thickBot="1" x14ac:dyDescent="0.25">
      <c r="A521" s="297" t="s">
        <v>220</v>
      </c>
      <c r="B521" s="653" t="s">
        <v>52</v>
      </c>
      <c r="C521" s="654"/>
      <c r="D521" s="654"/>
      <c r="E521" s="654"/>
      <c r="F521" s="655"/>
      <c r="G521" s="653" t="s">
        <v>64</v>
      </c>
      <c r="H521" s="654"/>
      <c r="I521" s="654"/>
      <c r="J521" s="654"/>
      <c r="K521" s="655"/>
      <c r="L521" s="653" t="s">
        <v>62</v>
      </c>
      <c r="M521" s="654"/>
      <c r="N521" s="654"/>
      <c r="O521" s="655"/>
      <c r="P521" s="653" t="s">
        <v>63</v>
      </c>
      <c r="Q521" s="654"/>
      <c r="R521" s="654"/>
      <c r="S521" s="655"/>
      <c r="T521" s="365" t="s">
        <v>54</v>
      </c>
    </row>
    <row r="522" spans="1:28" s="626" customFormat="1" x14ac:dyDescent="0.2">
      <c r="A522" s="219" t="s">
        <v>53</v>
      </c>
      <c r="B522" s="542">
        <v>1</v>
      </c>
      <c r="C522" s="528">
        <v>2</v>
      </c>
      <c r="D522" s="528">
        <v>3</v>
      </c>
      <c r="E522" s="584">
        <v>4</v>
      </c>
      <c r="F522" s="585">
        <v>5</v>
      </c>
      <c r="G522" s="540">
        <v>1</v>
      </c>
      <c r="H522" s="528">
        <v>2</v>
      </c>
      <c r="I522" s="528">
        <v>3</v>
      </c>
      <c r="J522" s="528">
        <v>4</v>
      </c>
      <c r="K522" s="528">
        <v>5</v>
      </c>
      <c r="L522" s="542">
        <v>1</v>
      </c>
      <c r="M522" s="528">
        <v>2</v>
      </c>
      <c r="N522" s="528">
        <v>3</v>
      </c>
      <c r="O522" s="585">
        <v>4</v>
      </c>
      <c r="P522" s="542">
        <v>1</v>
      </c>
      <c r="Q522" s="528">
        <v>2</v>
      </c>
      <c r="R522" s="528">
        <v>3</v>
      </c>
      <c r="S522" s="585">
        <v>4</v>
      </c>
      <c r="T522" s="367"/>
    </row>
    <row r="523" spans="1:28" s="626" customFormat="1" x14ac:dyDescent="0.2">
      <c r="A523" s="304" t="s">
        <v>74</v>
      </c>
      <c r="B523" s="507">
        <v>3996</v>
      </c>
      <c r="C523" s="508">
        <v>3996</v>
      </c>
      <c r="D523" s="508">
        <v>3996</v>
      </c>
      <c r="E523" s="509">
        <v>3996</v>
      </c>
      <c r="F523" s="510">
        <v>3996</v>
      </c>
      <c r="G523" s="511">
        <v>3996</v>
      </c>
      <c r="H523" s="508">
        <v>3996</v>
      </c>
      <c r="I523" s="508">
        <v>3996</v>
      </c>
      <c r="J523" s="508">
        <v>3996</v>
      </c>
      <c r="K523" s="508">
        <v>3996</v>
      </c>
      <c r="L523" s="507">
        <v>3996</v>
      </c>
      <c r="M523" s="508">
        <v>3996</v>
      </c>
      <c r="N523" s="508">
        <v>3996</v>
      </c>
      <c r="O523" s="510">
        <v>3996</v>
      </c>
      <c r="P523" s="507">
        <v>3996</v>
      </c>
      <c r="Q523" s="508">
        <v>3996</v>
      </c>
      <c r="R523" s="508">
        <v>3996</v>
      </c>
      <c r="S523" s="510">
        <v>3996</v>
      </c>
      <c r="T523" s="512">
        <v>3996</v>
      </c>
    </row>
    <row r="524" spans="1:28" s="626" customFormat="1" x14ac:dyDescent="0.2">
      <c r="A524" s="307" t="s">
        <v>6</v>
      </c>
      <c r="B524" s="471">
        <v>4645.8139534883721</v>
      </c>
      <c r="C524" s="472">
        <v>4624.4736842105267</v>
      </c>
      <c r="D524" s="472">
        <v>4855.5555555555557</v>
      </c>
      <c r="E524" s="473">
        <v>4596.0526315789475</v>
      </c>
      <c r="F524" s="474">
        <v>4661.8604651162786</v>
      </c>
      <c r="G524" s="475">
        <v>4570.7142857142853</v>
      </c>
      <c r="H524" s="472">
        <v>4617.75</v>
      </c>
      <c r="I524" s="472">
        <v>4548</v>
      </c>
      <c r="J524" s="472">
        <v>4609.2857142857147</v>
      </c>
      <c r="K524" s="472">
        <v>4749.7222222222226</v>
      </c>
      <c r="L524" s="471">
        <v>4548.5365853658541</v>
      </c>
      <c r="M524" s="472">
        <v>4716.1016949152545</v>
      </c>
      <c r="N524" s="472">
        <v>4428.75</v>
      </c>
      <c r="O524" s="474">
        <v>4563.333333333333</v>
      </c>
      <c r="P524" s="471">
        <v>4745.4761904761908</v>
      </c>
      <c r="Q524" s="472">
        <v>4637.25</v>
      </c>
      <c r="R524" s="472">
        <v>4409.166666666667</v>
      </c>
      <c r="S524" s="474">
        <v>4680.4878048780483</v>
      </c>
      <c r="T524" s="476">
        <v>4635.4394693200666</v>
      </c>
      <c r="Y524" s="232">
        <f>AVERAGE(B524:F524)</f>
        <v>4676.7512579899358</v>
      </c>
      <c r="Z524" s="232">
        <f>AVERAGE(G524:K524)</f>
        <v>4619.0944444444449</v>
      </c>
      <c r="AA524" s="232">
        <f>AVERAGE(L524:O524)</f>
        <v>4564.1804034036104</v>
      </c>
      <c r="AB524" s="232">
        <f>AVERAGE(P524:S524)</f>
        <v>4618.0951655052268</v>
      </c>
    </row>
    <row r="525" spans="1:28" s="626" customFormat="1" x14ac:dyDescent="0.2">
      <c r="A525" s="219" t="s">
        <v>7</v>
      </c>
      <c r="B525" s="477">
        <v>83.720930232558146</v>
      </c>
      <c r="C525" s="478">
        <v>76.315789473684205</v>
      </c>
      <c r="D525" s="478">
        <v>77.777777777777771</v>
      </c>
      <c r="E525" s="479">
        <v>78.94736842105263</v>
      </c>
      <c r="F525" s="480">
        <v>69.767441860465112</v>
      </c>
      <c r="G525" s="481">
        <v>88.095238095238102</v>
      </c>
      <c r="H525" s="478">
        <v>92.5</v>
      </c>
      <c r="I525" s="478">
        <v>90</v>
      </c>
      <c r="J525" s="478">
        <v>100</v>
      </c>
      <c r="K525" s="478">
        <v>72.222222222222229</v>
      </c>
      <c r="L525" s="477">
        <v>92.682926829268297</v>
      </c>
      <c r="M525" s="478">
        <v>86.440677966101688</v>
      </c>
      <c r="N525" s="478">
        <v>93.75</v>
      </c>
      <c r="O525" s="480">
        <v>79.487179487179489</v>
      </c>
      <c r="P525" s="477">
        <v>90.476190476190482</v>
      </c>
      <c r="Q525" s="478">
        <v>87.5</v>
      </c>
      <c r="R525" s="478">
        <v>100</v>
      </c>
      <c r="S525" s="480">
        <v>92.682926829268297</v>
      </c>
      <c r="T525" s="482">
        <v>83.582089552238813</v>
      </c>
    </row>
    <row r="526" spans="1:28" s="626" customFormat="1" x14ac:dyDescent="0.2">
      <c r="A526" s="219" t="s">
        <v>8</v>
      </c>
      <c r="B526" s="489">
        <v>7.0975133094891729E-2</v>
      </c>
      <c r="C526" s="490">
        <v>7.8035673821808649E-2</v>
      </c>
      <c r="D526" s="490">
        <v>7.4307665586687208E-2</v>
      </c>
      <c r="E526" s="491">
        <v>7.538369548357704E-2</v>
      </c>
      <c r="F526" s="492">
        <v>7.6319530280666292E-2</v>
      </c>
      <c r="G526" s="493">
        <v>6.7238146585837724E-2</v>
      </c>
      <c r="H526" s="490">
        <v>6.5108191446916874E-2</v>
      </c>
      <c r="I526" s="490">
        <v>6.1114695630081629E-2</v>
      </c>
      <c r="J526" s="490">
        <v>5.0305011207013188E-2</v>
      </c>
      <c r="K526" s="490">
        <v>7.6180347918244337E-2</v>
      </c>
      <c r="L526" s="489">
        <v>6.2518952702190822E-2</v>
      </c>
      <c r="M526" s="490">
        <v>5.9742155599701828E-2</v>
      </c>
      <c r="N526" s="490">
        <v>5.8701203573063035E-2</v>
      </c>
      <c r="O526" s="492">
        <v>7.4069915591392824E-2</v>
      </c>
      <c r="P526" s="489">
        <v>6.4434310487295157E-2</v>
      </c>
      <c r="Q526" s="490">
        <v>7.0154255311117769E-2</v>
      </c>
      <c r="R526" s="490">
        <v>5.1796742299128236E-2</v>
      </c>
      <c r="S526" s="492">
        <v>6.3577811116900584E-2</v>
      </c>
      <c r="T526" s="494">
        <v>7.0631584431293332E-2</v>
      </c>
    </row>
    <row r="527" spans="1:28" s="626" customFormat="1" x14ac:dyDescent="0.2">
      <c r="A527" s="307" t="s">
        <v>1</v>
      </c>
      <c r="B527" s="483">
        <f>B524/B523*100-100</f>
        <v>16.261610447656977</v>
      </c>
      <c r="C527" s="484">
        <f t="shared" ref="C527:F527" si="298">C524/C523*100-100</f>
        <v>15.72756967493811</v>
      </c>
      <c r="D527" s="484">
        <f t="shared" si="298"/>
        <v>21.510399288177069</v>
      </c>
      <c r="E527" s="484">
        <f t="shared" si="298"/>
        <v>15.016332121595283</v>
      </c>
      <c r="F527" s="485">
        <f t="shared" si="298"/>
        <v>16.663174802709662</v>
      </c>
      <c r="G527" s="486">
        <f>G524/G523*100-100</f>
        <v>14.382239382239376</v>
      </c>
      <c r="H527" s="484">
        <f t="shared" ref="H527:L527" si="299">H524/H523*100-100</f>
        <v>15.559309309309313</v>
      </c>
      <c r="I527" s="484">
        <f t="shared" si="299"/>
        <v>13.813813813813809</v>
      </c>
      <c r="J527" s="484">
        <f t="shared" si="299"/>
        <v>15.347490347490364</v>
      </c>
      <c r="K527" s="484">
        <f t="shared" si="299"/>
        <v>18.861917473028583</v>
      </c>
      <c r="L527" s="483">
        <f t="shared" si="299"/>
        <v>13.827241876022384</v>
      </c>
      <c r="M527" s="484">
        <f>M524/M523*100-100</f>
        <v>18.020562935817168</v>
      </c>
      <c r="N527" s="484">
        <f t="shared" ref="N527:T527" si="300">N524/N523*100-100</f>
        <v>10.829579579579573</v>
      </c>
      <c r="O527" s="485">
        <f t="shared" si="300"/>
        <v>14.197530864197532</v>
      </c>
      <c r="P527" s="483">
        <f t="shared" si="300"/>
        <v>18.755660422327097</v>
      </c>
      <c r="Q527" s="484">
        <f t="shared" si="300"/>
        <v>16.047297297297305</v>
      </c>
      <c r="R527" s="484">
        <f t="shared" si="300"/>
        <v>10.339506172839521</v>
      </c>
      <c r="S527" s="485">
        <f t="shared" si="300"/>
        <v>17.129324446397604</v>
      </c>
      <c r="T527" s="275">
        <f t="shared" si="300"/>
        <v>16.001988721723379</v>
      </c>
      <c r="U527" s="370"/>
    </row>
    <row r="528" spans="1:28" s="626" customFormat="1" ht="13.5" thickBot="1" x14ac:dyDescent="0.25">
      <c r="A528" s="425" t="s">
        <v>26</v>
      </c>
      <c r="B528" s="395">
        <f>B524-B511</f>
        <v>59.143953488372063</v>
      </c>
      <c r="C528" s="396">
        <f t="shared" ref="C528:T528" si="301">C524-C511</f>
        <v>10.183684210526735</v>
      </c>
      <c r="D528" s="396">
        <f t="shared" si="301"/>
        <v>-59.444444444444343</v>
      </c>
      <c r="E528" s="396">
        <f t="shared" si="301"/>
        <v>8.3826315789474393</v>
      </c>
      <c r="F528" s="397">
        <f t="shared" si="301"/>
        <v>148.53046511627872</v>
      </c>
      <c r="G528" s="401">
        <f t="shared" si="301"/>
        <v>-20.615714285714603</v>
      </c>
      <c r="H528" s="396">
        <f t="shared" si="301"/>
        <v>38.25</v>
      </c>
      <c r="I528" s="396">
        <f t="shared" si="301"/>
        <v>-3</v>
      </c>
      <c r="J528" s="396">
        <f t="shared" si="301"/>
        <v>-22.464285714285325</v>
      </c>
      <c r="K528" s="396">
        <f t="shared" si="301"/>
        <v>-1.8577777777773008</v>
      </c>
      <c r="L528" s="398">
        <f t="shared" si="301"/>
        <v>5.1265853658542255</v>
      </c>
      <c r="M528" s="399">
        <f t="shared" si="301"/>
        <v>190.8616949152547</v>
      </c>
      <c r="N528" s="399">
        <f t="shared" si="301"/>
        <v>-157.25</v>
      </c>
      <c r="O528" s="400">
        <f t="shared" si="301"/>
        <v>-24.966666666667152</v>
      </c>
      <c r="P528" s="395">
        <f t="shared" si="301"/>
        <v>141.69619047619108</v>
      </c>
      <c r="Q528" s="396">
        <f t="shared" si="301"/>
        <v>-12.75</v>
      </c>
      <c r="R528" s="396">
        <f t="shared" si="301"/>
        <v>-157.7533333333331</v>
      </c>
      <c r="S528" s="397">
        <f t="shared" si="301"/>
        <v>2.867804878048446</v>
      </c>
      <c r="T528" s="403">
        <f t="shared" si="301"/>
        <v>29.819469320066673</v>
      </c>
      <c r="V528" s="388"/>
    </row>
    <row r="529" spans="1:28" s="626" customFormat="1" x14ac:dyDescent="0.2">
      <c r="A529" s="426" t="s">
        <v>50</v>
      </c>
      <c r="B529" s="283">
        <v>838</v>
      </c>
      <c r="C529" s="284">
        <v>761</v>
      </c>
      <c r="D529" s="284">
        <v>176</v>
      </c>
      <c r="E529" s="451">
        <v>774</v>
      </c>
      <c r="F529" s="285">
        <v>765</v>
      </c>
      <c r="G529" s="422">
        <v>832</v>
      </c>
      <c r="H529" s="284">
        <v>757</v>
      </c>
      <c r="I529" s="284">
        <v>174</v>
      </c>
      <c r="J529" s="284">
        <v>751</v>
      </c>
      <c r="K529" s="284">
        <v>758</v>
      </c>
      <c r="L529" s="283">
        <v>846</v>
      </c>
      <c r="M529" s="284">
        <v>854</v>
      </c>
      <c r="N529" s="284">
        <v>192</v>
      </c>
      <c r="O529" s="285">
        <v>864</v>
      </c>
      <c r="P529" s="283">
        <v>898</v>
      </c>
      <c r="Q529" s="284">
        <v>891</v>
      </c>
      <c r="R529" s="284">
        <v>179</v>
      </c>
      <c r="S529" s="285">
        <v>908</v>
      </c>
      <c r="T529" s="366">
        <f>SUM(B529:S529)</f>
        <v>12218</v>
      </c>
      <c r="U529" s="220" t="s">
        <v>55</v>
      </c>
      <c r="V529" s="287">
        <f>T516-T529</f>
        <v>34</v>
      </c>
      <c r="W529" s="602">
        <f>V529/T516</f>
        <v>2.7750571335292198E-3</v>
      </c>
    </row>
    <row r="530" spans="1:28" s="626" customFormat="1" x14ac:dyDescent="0.2">
      <c r="A530" s="321" t="s">
        <v>27</v>
      </c>
      <c r="B530" s="235"/>
      <c r="C530" s="233"/>
      <c r="D530" s="233"/>
      <c r="E530" s="452"/>
      <c r="F530" s="236"/>
      <c r="G530" s="423"/>
      <c r="H530" s="233"/>
      <c r="I530" s="233"/>
      <c r="J530" s="233"/>
      <c r="K530" s="233"/>
      <c r="L530" s="235"/>
      <c r="M530" s="233"/>
      <c r="N530" s="233"/>
      <c r="O530" s="236"/>
      <c r="P530" s="235"/>
      <c r="Q530" s="233"/>
      <c r="R530" s="233"/>
      <c r="S530" s="236"/>
      <c r="T530" s="226"/>
      <c r="U530" s="220" t="s">
        <v>56</v>
      </c>
      <c r="V530" s="220">
        <v>159.08000000000001</v>
      </c>
      <c r="W530" s="220"/>
    </row>
    <row r="531" spans="1:28" s="626" customFormat="1" ht="13.5" thickBot="1" x14ac:dyDescent="0.25">
      <c r="A531" s="324" t="s">
        <v>25</v>
      </c>
      <c r="B531" s="237">
        <f>B530-B517</f>
        <v>0</v>
      </c>
      <c r="C531" s="234">
        <f t="shared" ref="C531:S531" si="302">C530-C517</f>
        <v>0</v>
      </c>
      <c r="D531" s="234">
        <f t="shared" si="302"/>
        <v>0</v>
      </c>
      <c r="E531" s="234">
        <f t="shared" si="302"/>
        <v>0</v>
      </c>
      <c r="F531" s="238">
        <f t="shared" si="302"/>
        <v>0</v>
      </c>
      <c r="G531" s="424">
        <f t="shared" si="302"/>
        <v>0</v>
      </c>
      <c r="H531" s="234">
        <f t="shared" si="302"/>
        <v>0</v>
      </c>
      <c r="I531" s="234">
        <f t="shared" si="302"/>
        <v>0</v>
      </c>
      <c r="J531" s="234">
        <f t="shared" si="302"/>
        <v>0</v>
      </c>
      <c r="K531" s="234">
        <f t="shared" si="302"/>
        <v>0</v>
      </c>
      <c r="L531" s="237">
        <f t="shared" si="302"/>
        <v>0</v>
      </c>
      <c r="M531" s="234">
        <f t="shared" si="302"/>
        <v>0</v>
      </c>
      <c r="N531" s="234">
        <f t="shared" si="302"/>
        <v>0</v>
      </c>
      <c r="O531" s="238">
        <f t="shared" si="302"/>
        <v>0</v>
      </c>
      <c r="P531" s="237">
        <f t="shared" si="302"/>
        <v>0</v>
      </c>
      <c r="Q531" s="234">
        <f t="shared" si="302"/>
        <v>0</v>
      </c>
      <c r="R531" s="234">
        <f t="shared" si="302"/>
        <v>0</v>
      </c>
      <c r="S531" s="238">
        <f t="shared" si="302"/>
        <v>0</v>
      </c>
      <c r="T531" s="227"/>
      <c r="U531" s="220" t="s">
        <v>25</v>
      </c>
      <c r="V531" s="220">
        <f>V530-V517</f>
        <v>-0.53999999999999204</v>
      </c>
      <c r="W531" s="220"/>
    </row>
    <row r="533" spans="1:28" ht="13.5" thickBot="1" x14ac:dyDescent="0.25"/>
    <row r="534" spans="1:28" s="627" customFormat="1" ht="13.5" thickBot="1" x14ac:dyDescent="0.25">
      <c r="A534" s="297" t="s">
        <v>221</v>
      </c>
      <c r="B534" s="653" t="s">
        <v>52</v>
      </c>
      <c r="C534" s="654"/>
      <c r="D534" s="654"/>
      <c r="E534" s="654"/>
      <c r="F534" s="655"/>
      <c r="G534" s="653" t="s">
        <v>64</v>
      </c>
      <c r="H534" s="654"/>
      <c r="I534" s="654"/>
      <c r="J534" s="654"/>
      <c r="K534" s="655"/>
      <c r="L534" s="653" t="s">
        <v>62</v>
      </c>
      <c r="M534" s="654"/>
      <c r="N534" s="654"/>
      <c r="O534" s="655"/>
      <c r="P534" s="653" t="s">
        <v>63</v>
      </c>
      <c r="Q534" s="654"/>
      <c r="R534" s="654"/>
      <c r="S534" s="655"/>
      <c r="T534" s="365" t="s">
        <v>54</v>
      </c>
    </row>
    <row r="535" spans="1:28" s="627" customFormat="1" x14ac:dyDescent="0.2">
      <c r="A535" s="219" t="s">
        <v>53</v>
      </c>
      <c r="B535" s="542">
        <v>1</v>
      </c>
      <c r="C535" s="528">
        <v>2</v>
      </c>
      <c r="D535" s="528">
        <v>3</v>
      </c>
      <c r="E535" s="584">
        <v>4</v>
      </c>
      <c r="F535" s="585">
        <v>5</v>
      </c>
      <c r="G535" s="540">
        <v>1</v>
      </c>
      <c r="H535" s="528">
        <v>2</v>
      </c>
      <c r="I535" s="528">
        <v>3</v>
      </c>
      <c r="J535" s="528">
        <v>4</v>
      </c>
      <c r="K535" s="528">
        <v>5</v>
      </c>
      <c r="L535" s="542">
        <v>1</v>
      </c>
      <c r="M535" s="528">
        <v>2</v>
      </c>
      <c r="N535" s="528">
        <v>3</v>
      </c>
      <c r="O535" s="585">
        <v>4</v>
      </c>
      <c r="P535" s="542">
        <v>1</v>
      </c>
      <c r="Q535" s="528">
        <v>2</v>
      </c>
      <c r="R535" s="528">
        <v>3</v>
      </c>
      <c r="S535" s="585">
        <v>4</v>
      </c>
      <c r="T535" s="367"/>
    </row>
    <row r="536" spans="1:28" s="627" customFormat="1" x14ac:dyDescent="0.2">
      <c r="A536" s="304" t="s">
        <v>74</v>
      </c>
      <c r="B536" s="507">
        <v>4014</v>
      </c>
      <c r="C536" s="508">
        <v>4014</v>
      </c>
      <c r="D536" s="508">
        <v>4014</v>
      </c>
      <c r="E536" s="509">
        <v>4014</v>
      </c>
      <c r="F536" s="510">
        <v>4014</v>
      </c>
      <c r="G536" s="511">
        <v>4014</v>
      </c>
      <c r="H536" s="508">
        <v>4014</v>
      </c>
      <c r="I536" s="508">
        <v>4014</v>
      </c>
      <c r="J536" s="508">
        <v>4014</v>
      </c>
      <c r="K536" s="508">
        <v>4014</v>
      </c>
      <c r="L536" s="507">
        <v>4014</v>
      </c>
      <c r="M536" s="508">
        <v>4014</v>
      </c>
      <c r="N536" s="508">
        <v>4014</v>
      </c>
      <c r="O536" s="510">
        <v>4014</v>
      </c>
      <c r="P536" s="507">
        <v>4014</v>
      </c>
      <c r="Q536" s="508">
        <v>4014</v>
      </c>
      <c r="R536" s="508">
        <v>4014</v>
      </c>
      <c r="S536" s="510">
        <v>4014</v>
      </c>
      <c r="T536" s="512">
        <v>4014</v>
      </c>
      <c r="Y536" s="232"/>
      <c r="Z536" s="232"/>
      <c r="AA536" s="232"/>
      <c r="AB536" s="232"/>
    </row>
    <row r="537" spans="1:28" s="627" customFormat="1" x14ac:dyDescent="0.2">
      <c r="A537" s="307" t="s">
        <v>6</v>
      </c>
      <c r="B537" s="471">
        <v>4580.43</v>
      </c>
      <c r="C537" s="472">
        <v>4731.95</v>
      </c>
      <c r="D537" s="472">
        <v>4574.4399999999996</v>
      </c>
      <c r="E537" s="473">
        <v>4661.3500000000004</v>
      </c>
      <c r="F537" s="474">
        <v>4701.8999999999996</v>
      </c>
      <c r="G537" s="475">
        <v>4699.47</v>
      </c>
      <c r="H537" s="472">
        <v>4588.6000000000004</v>
      </c>
      <c r="I537" s="472">
        <v>4781</v>
      </c>
      <c r="J537" s="472">
        <v>4588.75</v>
      </c>
      <c r="K537" s="472">
        <v>4758.92</v>
      </c>
      <c r="L537" s="471">
        <v>4663.72</v>
      </c>
      <c r="M537" s="472">
        <v>4630.47</v>
      </c>
      <c r="N537" s="472">
        <v>4613.75</v>
      </c>
      <c r="O537" s="474">
        <v>4575.1000000000004</v>
      </c>
      <c r="P537" s="471">
        <v>4701.79</v>
      </c>
      <c r="Q537" s="472">
        <v>4641.8</v>
      </c>
      <c r="R537" s="472">
        <v>4237.5</v>
      </c>
      <c r="S537" s="474">
        <v>4584</v>
      </c>
      <c r="T537" s="476">
        <v>4638.57</v>
      </c>
      <c r="Y537" s="232">
        <f>AVERAGE(B537:F537)</f>
        <v>4650.0140000000001</v>
      </c>
      <c r="Z537" s="232">
        <f>AVERAGE(G537:K537)</f>
        <v>4683.348</v>
      </c>
      <c r="AA537" s="232">
        <f>AVERAGE(L537:O537)</f>
        <v>4620.76</v>
      </c>
      <c r="AB537" s="232">
        <f>AVERAGE(P537:S537)</f>
        <v>4541.2725</v>
      </c>
    </row>
    <row r="538" spans="1:28" s="627" customFormat="1" x14ac:dyDescent="0.2">
      <c r="A538" s="219" t="s">
        <v>7</v>
      </c>
      <c r="B538" s="477">
        <v>84.8</v>
      </c>
      <c r="C538" s="478">
        <v>92.68</v>
      </c>
      <c r="D538" s="478">
        <v>88.9</v>
      </c>
      <c r="E538" s="479">
        <v>83.8</v>
      </c>
      <c r="F538" s="480">
        <v>85.71</v>
      </c>
      <c r="G538" s="481">
        <v>89.47</v>
      </c>
      <c r="H538" s="478">
        <v>86.05</v>
      </c>
      <c r="I538" s="478">
        <v>80</v>
      </c>
      <c r="J538" s="478">
        <v>90.63</v>
      </c>
      <c r="K538" s="478">
        <v>86.49</v>
      </c>
      <c r="L538" s="477">
        <v>81.400000000000006</v>
      </c>
      <c r="M538" s="478">
        <v>69.77</v>
      </c>
      <c r="N538" s="478">
        <v>75</v>
      </c>
      <c r="O538" s="480">
        <v>95.12</v>
      </c>
      <c r="P538" s="477">
        <v>76.92</v>
      </c>
      <c r="Q538" s="478">
        <v>84.44</v>
      </c>
      <c r="R538" s="478">
        <v>81.25</v>
      </c>
      <c r="S538" s="480">
        <v>73.33</v>
      </c>
      <c r="T538" s="482">
        <v>82.5</v>
      </c>
    </row>
    <row r="539" spans="1:28" s="627" customFormat="1" x14ac:dyDescent="0.2">
      <c r="A539" s="219" t="s">
        <v>8</v>
      </c>
      <c r="B539" s="489">
        <v>6.7400000000000002E-2</v>
      </c>
      <c r="C539" s="490">
        <v>6.6699999999999995E-2</v>
      </c>
      <c r="D539" s="490">
        <v>5.7700000000000001E-2</v>
      </c>
      <c r="E539" s="491">
        <v>7.2700000000000001E-2</v>
      </c>
      <c r="F539" s="492">
        <v>6.88E-2</v>
      </c>
      <c r="G539" s="493">
        <v>6.4000000000000001E-2</v>
      </c>
      <c r="H539" s="490">
        <v>6.8000000000000005E-2</v>
      </c>
      <c r="I539" s="490">
        <v>8.09E-2</v>
      </c>
      <c r="J539" s="490">
        <v>6.1600000000000002E-2</v>
      </c>
      <c r="K539" s="490">
        <v>5.7799999999999997E-2</v>
      </c>
      <c r="L539" s="489">
        <v>7.2400000000000006E-2</v>
      </c>
      <c r="M539" s="490">
        <v>8.2199999999999995E-2</v>
      </c>
      <c r="N539" s="490">
        <v>8.43E-2</v>
      </c>
      <c r="O539" s="492">
        <v>0.06</v>
      </c>
      <c r="P539" s="489">
        <v>7.9200000000000007E-2</v>
      </c>
      <c r="Q539" s="490">
        <v>7.4999999999999997E-2</v>
      </c>
      <c r="R539" s="490">
        <v>7.6399999999999996E-2</v>
      </c>
      <c r="S539" s="492">
        <v>8.1900000000000001E-2</v>
      </c>
      <c r="T539" s="494">
        <v>7.3499999999999996E-2</v>
      </c>
    </row>
    <row r="540" spans="1:28" s="627" customFormat="1" x14ac:dyDescent="0.2">
      <c r="A540" s="307" t="s">
        <v>1</v>
      </c>
      <c r="B540" s="483">
        <f>B537/B536*100-100</f>
        <v>14.111360239162934</v>
      </c>
      <c r="C540" s="484">
        <f t="shared" ref="C540:F540" si="303">C537/C536*100-100</f>
        <v>17.88614848031888</v>
      </c>
      <c r="D540" s="484">
        <f t="shared" si="303"/>
        <v>13.962132536123548</v>
      </c>
      <c r="E540" s="484">
        <f t="shared" si="303"/>
        <v>16.127304434479342</v>
      </c>
      <c r="F540" s="485">
        <f t="shared" si="303"/>
        <v>17.137518684603876</v>
      </c>
      <c r="G540" s="486">
        <f>G537/G536*100-100</f>
        <v>17.076980568011962</v>
      </c>
      <c r="H540" s="484">
        <f t="shared" ref="H540:L540" si="304">H537/H536*100-100</f>
        <v>14.31489785749875</v>
      </c>
      <c r="I540" s="484">
        <f t="shared" si="304"/>
        <v>19.108121574489289</v>
      </c>
      <c r="J540" s="484">
        <f t="shared" si="304"/>
        <v>14.318634778276035</v>
      </c>
      <c r="K540" s="484">
        <f t="shared" si="304"/>
        <v>18.558046836073743</v>
      </c>
      <c r="L540" s="483">
        <f t="shared" si="304"/>
        <v>16.186347782760336</v>
      </c>
      <c r="M540" s="484">
        <f>M537/M536*100-100</f>
        <v>15.357997010463393</v>
      </c>
      <c r="N540" s="484">
        <f t="shared" ref="N540:T540" si="305">N537/N536*100-100</f>
        <v>14.941454907822617</v>
      </c>
      <c r="O540" s="485">
        <f t="shared" si="305"/>
        <v>13.978574987543595</v>
      </c>
      <c r="P540" s="483">
        <f t="shared" si="305"/>
        <v>17.134778276033884</v>
      </c>
      <c r="Q540" s="484">
        <f t="shared" si="305"/>
        <v>15.64025909317391</v>
      </c>
      <c r="R540" s="484">
        <f t="shared" si="305"/>
        <v>5.5680119581464851</v>
      </c>
      <c r="S540" s="485">
        <f t="shared" si="305"/>
        <v>14.20029895366217</v>
      </c>
      <c r="T540" s="275">
        <f t="shared" si="305"/>
        <v>15.559790732436468</v>
      </c>
      <c r="U540" s="370"/>
    </row>
    <row r="541" spans="1:28" s="627" customFormat="1" ht="13.5" thickBot="1" x14ac:dyDescent="0.25">
      <c r="A541" s="425" t="s">
        <v>26</v>
      </c>
      <c r="B541" s="395">
        <f>B537-B524</f>
        <v>-65.383953488371844</v>
      </c>
      <c r="C541" s="396">
        <f t="shared" ref="C541:T541" si="306">C537-C524</f>
        <v>107.47631578947312</v>
      </c>
      <c r="D541" s="396">
        <f t="shared" si="306"/>
        <v>-281.11555555555606</v>
      </c>
      <c r="E541" s="396">
        <f t="shared" si="306"/>
        <v>65.297368421052852</v>
      </c>
      <c r="F541" s="397">
        <f t="shared" si="306"/>
        <v>40.039534883720989</v>
      </c>
      <c r="G541" s="401">
        <f t="shared" si="306"/>
        <v>128.75571428571493</v>
      </c>
      <c r="H541" s="396">
        <f t="shared" si="306"/>
        <v>-29.149999999999636</v>
      </c>
      <c r="I541" s="396">
        <f t="shared" si="306"/>
        <v>233</v>
      </c>
      <c r="J541" s="396">
        <f t="shared" si="306"/>
        <v>-20.535714285714675</v>
      </c>
      <c r="K541" s="396">
        <f t="shared" si="306"/>
        <v>9.1977777777774463</v>
      </c>
      <c r="L541" s="398">
        <f t="shared" si="306"/>
        <v>115.18341463414617</v>
      </c>
      <c r="M541" s="399">
        <f t="shared" si="306"/>
        <v>-85.631694915254229</v>
      </c>
      <c r="N541" s="399">
        <f t="shared" si="306"/>
        <v>185</v>
      </c>
      <c r="O541" s="400">
        <f t="shared" si="306"/>
        <v>11.766666666667334</v>
      </c>
      <c r="P541" s="395">
        <f t="shared" si="306"/>
        <v>-43.686190476190859</v>
      </c>
      <c r="Q541" s="396">
        <f t="shared" si="306"/>
        <v>4.5500000000001819</v>
      </c>
      <c r="R541" s="396">
        <f t="shared" si="306"/>
        <v>-171.66666666666697</v>
      </c>
      <c r="S541" s="397">
        <f t="shared" si="306"/>
        <v>-96.487804878048337</v>
      </c>
      <c r="T541" s="403">
        <f t="shared" si="306"/>
        <v>3.1305306799331447</v>
      </c>
      <c r="V541" s="388"/>
    </row>
    <row r="542" spans="1:28" s="627" customFormat="1" x14ac:dyDescent="0.2">
      <c r="A542" s="426" t="s">
        <v>50</v>
      </c>
      <c r="B542" s="283">
        <v>836</v>
      </c>
      <c r="C542" s="284">
        <v>759</v>
      </c>
      <c r="D542" s="284">
        <v>176</v>
      </c>
      <c r="E542" s="451">
        <v>773</v>
      </c>
      <c r="F542" s="285">
        <v>765</v>
      </c>
      <c r="G542" s="422">
        <v>830</v>
      </c>
      <c r="H542" s="284">
        <v>754</v>
      </c>
      <c r="I542" s="284">
        <v>174</v>
      </c>
      <c r="J542" s="284">
        <v>747</v>
      </c>
      <c r="K542" s="284">
        <v>757</v>
      </c>
      <c r="L542" s="283">
        <v>844</v>
      </c>
      <c r="M542" s="284">
        <v>854</v>
      </c>
      <c r="N542" s="284">
        <v>192</v>
      </c>
      <c r="O542" s="285">
        <v>864</v>
      </c>
      <c r="P542" s="283">
        <v>897</v>
      </c>
      <c r="Q542" s="284">
        <v>890</v>
      </c>
      <c r="R542" s="284">
        <v>178</v>
      </c>
      <c r="S542" s="285">
        <v>908</v>
      </c>
      <c r="T542" s="366">
        <f>SUM(B542:S542)</f>
        <v>12198</v>
      </c>
      <c r="U542" s="220" t="s">
        <v>55</v>
      </c>
      <c r="V542" s="287">
        <f>T529-T542</f>
        <v>20</v>
      </c>
      <c r="W542" s="602">
        <f>V542/T529</f>
        <v>1.6369291209690621E-3</v>
      </c>
    </row>
    <row r="543" spans="1:28" s="627" customFormat="1" x14ac:dyDescent="0.2">
      <c r="A543" s="321" t="s">
        <v>27</v>
      </c>
      <c r="B543" s="235"/>
      <c r="C543" s="233"/>
      <c r="D543" s="233"/>
      <c r="E543" s="452"/>
      <c r="F543" s="236"/>
      <c r="G543" s="423"/>
      <c r="H543" s="233"/>
      <c r="I543" s="233"/>
      <c r="J543" s="233"/>
      <c r="K543" s="233"/>
      <c r="L543" s="235"/>
      <c r="M543" s="233"/>
      <c r="N543" s="233"/>
      <c r="O543" s="236"/>
      <c r="P543" s="235"/>
      <c r="Q543" s="233"/>
      <c r="R543" s="233"/>
      <c r="S543" s="236"/>
      <c r="T543" s="226"/>
      <c r="U543" s="220" t="s">
        <v>56</v>
      </c>
      <c r="V543" s="220">
        <v>158.22</v>
      </c>
      <c r="W543" s="220"/>
    </row>
    <row r="544" spans="1:28" s="627" customFormat="1" ht="13.5" thickBot="1" x14ac:dyDescent="0.25">
      <c r="A544" s="324" t="s">
        <v>25</v>
      </c>
      <c r="B544" s="237">
        <f>B543-B530</f>
        <v>0</v>
      </c>
      <c r="C544" s="234">
        <f t="shared" ref="C544:S544" si="307">C543-C530</f>
        <v>0</v>
      </c>
      <c r="D544" s="234">
        <f t="shared" si="307"/>
        <v>0</v>
      </c>
      <c r="E544" s="234">
        <f t="shared" si="307"/>
        <v>0</v>
      </c>
      <c r="F544" s="238">
        <f t="shared" si="307"/>
        <v>0</v>
      </c>
      <c r="G544" s="424">
        <f t="shared" si="307"/>
        <v>0</v>
      </c>
      <c r="H544" s="234">
        <f t="shared" si="307"/>
        <v>0</v>
      </c>
      <c r="I544" s="234">
        <f t="shared" si="307"/>
        <v>0</v>
      </c>
      <c r="J544" s="234">
        <f t="shared" si="307"/>
        <v>0</v>
      </c>
      <c r="K544" s="234">
        <f t="shared" si="307"/>
        <v>0</v>
      </c>
      <c r="L544" s="237">
        <f t="shared" si="307"/>
        <v>0</v>
      </c>
      <c r="M544" s="234">
        <f t="shared" si="307"/>
        <v>0</v>
      </c>
      <c r="N544" s="234">
        <f t="shared" si="307"/>
        <v>0</v>
      </c>
      <c r="O544" s="238">
        <f t="shared" si="307"/>
        <v>0</v>
      </c>
      <c r="P544" s="237">
        <f t="shared" si="307"/>
        <v>0</v>
      </c>
      <c r="Q544" s="234">
        <f t="shared" si="307"/>
        <v>0</v>
      </c>
      <c r="R544" s="234">
        <f t="shared" si="307"/>
        <v>0</v>
      </c>
      <c r="S544" s="238">
        <f t="shared" si="307"/>
        <v>0</v>
      </c>
      <c r="T544" s="227"/>
      <c r="U544" s="220" t="s">
        <v>25</v>
      </c>
      <c r="V544" s="220">
        <f>V543-V530</f>
        <v>-0.86000000000001364</v>
      </c>
      <c r="W544" s="220"/>
    </row>
    <row r="546" spans="1:28" ht="13.5" thickBot="1" x14ac:dyDescent="0.25"/>
    <row r="547" spans="1:28" ht="13.5" thickBot="1" x14ac:dyDescent="0.25">
      <c r="A547" s="297" t="s">
        <v>226</v>
      </c>
      <c r="B547" s="653" t="s">
        <v>52</v>
      </c>
      <c r="C547" s="654"/>
      <c r="D547" s="654"/>
      <c r="E547" s="654"/>
      <c r="F547" s="655"/>
      <c r="G547" s="653" t="s">
        <v>64</v>
      </c>
      <c r="H547" s="654"/>
      <c r="I547" s="654"/>
      <c r="J547" s="654"/>
      <c r="K547" s="655"/>
      <c r="L547" s="653" t="s">
        <v>62</v>
      </c>
      <c r="M547" s="654"/>
      <c r="N547" s="654"/>
      <c r="O547" s="655"/>
      <c r="P547" s="653" t="s">
        <v>63</v>
      </c>
      <c r="Q547" s="654"/>
      <c r="R547" s="654"/>
      <c r="S547" s="655"/>
      <c r="T547" s="365" t="s">
        <v>54</v>
      </c>
      <c r="U547" s="628"/>
      <c r="V547" s="628"/>
      <c r="W547" s="628"/>
    </row>
    <row r="548" spans="1:28" x14ac:dyDescent="0.2">
      <c r="A548" s="219" t="s">
        <v>53</v>
      </c>
      <c r="B548" s="542">
        <v>1</v>
      </c>
      <c r="C548" s="528">
        <v>2</v>
      </c>
      <c r="D548" s="528">
        <v>3</v>
      </c>
      <c r="E548" s="584">
        <v>4</v>
      </c>
      <c r="F548" s="585">
        <v>5</v>
      </c>
      <c r="G548" s="540">
        <v>1</v>
      </c>
      <c r="H548" s="528">
        <v>2</v>
      </c>
      <c r="I548" s="528">
        <v>3</v>
      </c>
      <c r="J548" s="528">
        <v>4</v>
      </c>
      <c r="K548" s="528">
        <v>5</v>
      </c>
      <c r="L548" s="542">
        <v>1</v>
      </c>
      <c r="M548" s="528">
        <v>2</v>
      </c>
      <c r="N548" s="528">
        <v>3</v>
      </c>
      <c r="O548" s="585">
        <v>4</v>
      </c>
      <c r="P548" s="542">
        <v>1</v>
      </c>
      <c r="Q548" s="528">
        <v>2</v>
      </c>
      <c r="R548" s="528">
        <v>3</v>
      </c>
      <c r="S548" s="585">
        <v>4</v>
      </c>
      <c r="T548" s="367"/>
      <c r="U548" s="628"/>
      <c r="V548" s="628"/>
      <c r="W548" s="628"/>
    </row>
    <row r="549" spans="1:28" x14ac:dyDescent="0.2">
      <c r="A549" s="304" t="s">
        <v>74</v>
      </c>
      <c r="B549" s="507">
        <v>4032</v>
      </c>
      <c r="C549" s="508">
        <v>4032</v>
      </c>
      <c r="D549" s="508">
        <v>4032</v>
      </c>
      <c r="E549" s="509">
        <v>4032</v>
      </c>
      <c r="F549" s="510">
        <v>4032</v>
      </c>
      <c r="G549" s="511">
        <v>4032</v>
      </c>
      <c r="H549" s="508">
        <v>4032</v>
      </c>
      <c r="I549" s="508">
        <v>4032</v>
      </c>
      <c r="J549" s="508">
        <v>4032</v>
      </c>
      <c r="K549" s="508">
        <v>4032</v>
      </c>
      <c r="L549" s="507">
        <v>4032</v>
      </c>
      <c r="M549" s="508">
        <v>4032</v>
      </c>
      <c r="N549" s="508">
        <v>4032</v>
      </c>
      <c r="O549" s="510">
        <v>4032</v>
      </c>
      <c r="P549" s="507">
        <v>4032</v>
      </c>
      <c r="Q549" s="508">
        <v>4032</v>
      </c>
      <c r="R549" s="508">
        <v>4032</v>
      </c>
      <c r="S549" s="510">
        <v>4032</v>
      </c>
      <c r="T549" s="512">
        <v>4032</v>
      </c>
      <c r="U549" s="628"/>
      <c r="V549" s="628"/>
      <c r="W549" s="628"/>
    </row>
    <row r="550" spans="1:28" x14ac:dyDescent="0.2">
      <c r="A550" s="307" t="s">
        <v>6</v>
      </c>
      <c r="B550" s="471">
        <v>4638.5365853658541</v>
      </c>
      <c r="C550" s="472">
        <v>4663.0555555555557</v>
      </c>
      <c r="D550" s="472">
        <v>4553</v>
      </c>
      <c r="E550" s="473">
        <v>4708.484848484848</v>
      </c>
      <c r="F550" s="474">
        <v>4583.4210526315792</v>
      </c>
      <c r="G550" s="475">
        <v>4533.6585365853662</v>
      </c>
      <c r="H550" s="472">
        <v>4661.8918918918916</v>
      </c>
      <c r="I550" s="472">
        <v>4458</v>
      </c>
      <c r="J550" s="472">
        <v>4725.1282051282051</v>
      </c>
      <c r="K550" s="472">
        <v>4713.6842105263158</v>
      </c>
      <c r="L550" s="471">
        <v>4553.4042553191493</v>
      </c>
      <c r="M550" s="472">
        <v>4733.2558139534885</v>
      </c>
      <c r="N550" s="472">
        <v>4480</v>
      </c>
      <c r="O550" s="474">
        <v>4642.0930232558139</v>
      </c>
      <c r="P550" s="471">
        <v>4736.875</v>
      </c>
      <c r="Q550" s="472">
        <v>4487.6190476190477</v>
      </c>
      <c r="R550" s="472">
        <v>4352.3076923076924</v>
      </c>
      <c r="S550" s="474">
        <v>4686.0465116279074</v>
      </c>
      <c r="T550" s="476">
        <v>4632.4429967426713</v>
      </c>
      <c r="U550" s="628"/>
      <c r="V550" s="628"/>
      <c r="W550" s="628"/>
      <c r="Y550" s="232">
        <f>AVERAGE(B550:F550)</f>
        <v>4629.2996084075676</v>
      </c>
      <c r="Z550" s="232">
        <f>AVERAGE(G550:K550)</f>
        <v>4618.4725688263561</v>
      </c>
      <c r="AA550" s="232">
        <f>AVERAGE(L550:O550)</f>
        <v>4602.188273132113</v>
      </c>
      <c r="AB550" s="232">
        <f>AVERAGE(P550:S550)</f>
        <v>4565.7120628886623</v>
      </c>
    </row>
    <row r="551" spans="1:28" x14ac:dyDescent="0.2">
      <c r="A551" s="219" t="s">
        <v>7</v>
      </c>
      <c r="B551" s="477">
        <v>100</v>
      </c>
      <c r="C551" s="478">
        <v>97.222222222222229</v>
      </c>
      <c r="D551" s="478">
        <v>70</v>
      </c>
      <c r="E551" s="479">
        <v>93.939393939393938</v>
      </c>
      <c r="F551" s="480">
        <v>84.21052631578948</v>
      </c>
      <c r="G551" s="481">
        <v>87.804878048780495</v>
      </c>
      <c r="H551" s="478">
        <v>89.189189189189193</v>
      </c>
      <c r="I551" s="478">
        <v>90</v>
      </c>
      <c r="J551" s="478">
        <v>71.794871794871796</v>
      </c>
      <c r="K551" s="478">
        <v>94.736842105263165</v>
      </c>
      <c r="L551" s="477">
        <v>78.723404255319153</v>
      </c>
      <c r="M551" s="478">
        <v>86.04651162790698</v>
      </c>
      <c r="N551" s="478">
        <v>91.666666666666671</v>
      </c>
      <c r="O551" s="480">
        <v>90.697674418604649</v>
      </c>
      <c r="P551" s="477">
        <v>87.5</v>
      </c>
      <c r="Q551" s="478">
        <v>90.476190476190482</v>
      </c>
      <c r="R551" s="478">
        <v>92.307692307692307</v>
      </c>
      <c r="S551" s="480">
        <v>81.395348837209298</v>
      </c>
      <c r="T551" s="482">
        <v>88.273615635179155</v>
      </c>
      <c r="U551" s="628"/>
      <c r="V551" s="628"/>
      <c r="W551" s="628"/>
    </row>
    <row r="552" spans="1:28" x14ac:dyDescent="0.2">
      <c r="A552" s="219" t="s">
        <v>8</v>
      </c>
      <c r="B552" s="489">
        <v>5.3385020352740724E-2</v>
      </c>
      <c r="C552" s="490">
        <v>5.789713679202358E-2</v>
      </c>
      <c r="D552" s="490">
        <v>7.610961019565142E-2</v>
      </c>
      <c r="E552" s="491">
        <v>5.6339622158954987E-2</v>
      </c>
      <c r="F552" s="492">
        <v>6.6220601114196476E-2</v>
      </c>
      <c r="G552" s="493">
        <v>6.9501878900035924E-2</v>
      </c>
      <c r="H552" s="490">
        <v>6.7679862815289565E-2</v>
      </c>
      <c r="I552" s="490">
        <v>5.8182183646508553E-2</v>
      </c>
      <c r="J552" s="490">
        <v>7.3884801266180633E-2</v>
      </c>
      <c r="K552" s="490">
        <v>5.7264362429473609E-2</v>
      </c>
      <c r="L552" s="489">
        <v>7.4536360790215014E-2</v>
      </c>
      <c r="M552" s="490">
        <v>6.2836421750406185E-2</v>
      </c>
      <c r="N552" s="490">
        <v>5.2380106865470365E-2</v>
      </c>
      <c r="O552" s="492">
        <v>6.2364723279119912E-2</v>
      </c>
      <c r="P552" s="489">
        <v>6.3343383995789065E-2</v>
      </c>
      <c r="Q552" s="490">
        <v>6.0671973907433049E-2</v>
      </c>
      <c r="R552" s="490">
        <v>6.6397206043578558E-2</v>
      </c>
      <c r="S552" s="492">
        <v>7.3557729387270732E-2</v>
      </c>
      <c r="T552" s="494">
        <v>6.7754358781806495E-2</v>
      </c>
      <c r="U552" s="628"/>
      <c r="V552" s="628"/>
      <c r="W552" s="628"/>
    </row>
    <row r="553" spans="1:28" x14ac:dyDescent="0.2">
      <c r="A553" s="307" t="s">
        <v>1</v>
      </c>
      <c r="B553" s="483">
        <f>B550/B549*100-100</f>
        <v>15.043070073557899</v>
      </c>
      <c r="C553" s="484">
        <f t="shared" ref="C553:F553" si="308">C550/C549*100-100</f>
        <v>15.651179453262799</v>
      </c>
      <c r="D553" s="484">
        <f t="shared" si="308"/>
        <v>12.921626984126974</v>
      </c>
      <c r="E553" s="484">
        <f t="shared" si="308"/>
        <v>16.777898027898019</v>
      </c>
      <c r="F553" s="485">
        <f t="shared" si="308"/>
        <v>13.676117376775281</v>
      </c>
      <c r="G553" s="486">
        <f>G550/G549*100-100</f>
        <v>12.441927990708493</v>
      </c>
      <c r="H553" s="484">
        <f t="shared" ref="H553:L553" si="309">H550/H549*100-100</f>
        <v>15.622318747318744</v>
      </c>
      <c r="I553" s="484">
        <f t="shared" si="309"/>
        <v>10.56547619047619</v>
      </c>
      <c r="J553" s="484">
        <f t="shared" si="309"/>
        <v>17.190679690679687</v>
      </c>
      <c r="K553" s="484">
        <f t="shared" si="309"/>
        <v>16.90685045948203</v>
      </c>
      <c r="L553" s="483">
        <f t="shared" si="309"/>
        <v>12.931653157717008</v>
      </c>
      <c r="M553" s="484">
        <f>M550/M549*100-100</f>
        <v>17.392257290513101</v>
      </c>
      <c r="N553" s="484">
        <f t="shared" ref="N553:T553" si="310">N550/N549*100-100</f>
        <v>11.111111111111114</v>
      </c>
      <c r="O553" s="485">
        <f t="shared" si="310"/>
        <v>15.1312753783684</v>
      </c>
      <c r="P553" s="483">
        <f t="shared" si="310"/>
        <v>17.482018849206355</v>
      </c>
      <c r="Q553" s="484">
        <f t="shared" si="310"/>
        <v>11.30007558578987</v>
      </c>
      <c r="R553" s="484">
        <f t="shared" si="310"/>
        <v>7.9441391941391828</v>
      </c>
      <c r="S553" s="485">
        <f t="shared" si="310"/>
        <v>16.22139165743819</v>
      </c>
      <c r="T553" s="275">
        <f t="shared" si="310"/>
        <v>14.891939403340061</v>
      </c>
      <c r="U553" s="370"/>
      <c r="V553" s="628"/>
      <c r="W553" s="628"/>
    </row>
    <row r="554" spans="1:28" ht="13.5" thickBot="1" x14ac:dyDescent="0.25">
      <c r="A554" s="425" t="s">
        <v>26</v>
      </c>
      <c r="B554" s="395">
        <f>B550-B537</f>
        <v>58.106585365853789</v>
      </c>
      <c r="C554" s="396">
        <f t="shared" ref="C554:T554" si="311">C550-C537</f>
        <v>-68.894444444444161</v>
      </c>
      <c r="D554" s="396">
        <f t="shared" si="311"/>
        <v>-21.4399999999996</v>
      </c>
      <c r="E554" s="396">
        <f t="shared" si="311"/>
        <v>47.13484848484768</v>
      </c>
      <c r="F554" s="397">
        <f t="shared" si="311"/>
        <v>-118.47894736842045</v>
      </c>
      <c r="G554" s="401">
        <f t="shared" si="311"/>
        <v>-165.81146341463409</v>
      </c>
      <c r="H554" s="396">
        <f t="shared" si="311"/>
        <v>73.291891891891282</v>
      </c>
      <c r="I554" s="396">
        <f t="shared" si="311"/>
        <v>-323</v>
      </c>
      <c r="J554" s="396">
        <f t="shared" si="311"/>
        <v>136.37820512820508</v>
      </c>
      <c r="K554" s="396">
        <f t="shared" si="311"/>
        <v>-45.235789473684235</v>
      </c>
      <c r="L554" s="398">
        <f t="shared" si="311"/>
        <v>-110.31574468085091</v>
      </c>
      <c r="M554" s="399">
        <f t="shared" si="311"/>
        <v>102.78581395348829</v>
      </c>
      <c r="N554" s="399">
        <f t="shared" si="311"/>
        <v>-133.75</v>
      </c>
      <c r="O554" s="400">
        <f t="shared" si="311"/>
        <v>66.993023255813569</v>
      </c>
      <c r="P554" s="395">
        <f t="shared" si="311"/>
        <v>35.085000000000036</v>
      </c>
      <c r="Q554" s="396">
        <f t="shared" si="311"/>
        <v>-154.18095238095248</v>
      </c>
      <c r="R554" s="396">
        <f t="shared" si="311"/>
        <v>114.80769230769238</v>
      </c>
      <c r="S554" s="397">
        <f t="shared" si="311"/>
        <v>102.04651162790742</v>
      </c>
      <c r="T554" s="403">
        <f t="shared" si="311"/>
        <v>-6.127003257328397</v>
      </c>
      <c r="U554" s="628"/>
      <c r="V554" s="388"/>
      <c r="W554" s="628"/>
    </row>
    <row r="555" spans="1:28" x14ac:dyDescent="0.2">
      <c r="A555" s="426" t="s">
        <v>50</v>
      </c>
      <c r="B555" s="283">
        <v>834</v>
      </c>
      <c r="C555" s="284">
        <v>758</v>
      </c>
      <c r="D555" s="284">
        <v>174</v>
      </c>
      <c r="E555" s="451">
        <v>773</v>
      </c>
      <c r="F555" s="285">
        <v>763</v>
      </c>
      <c r="G555" s="422">
        <v>828</v>
      </c>
      <c r="H555" s="284">
        <v>752</v>
      </c>
      <c r="I555" s="284">
        <v>168</v>
      </c>
      <c r="J555" s="284">
        <v>747</v>
      </c>
      <c r="K555" s="284">
        <v>753</v>
      </c>
      <c r="L555" s="283">
        <v>838</v>
      </c>
      <c r="M555" s="284">
        <v>851</v>
      </c>
      <c r="N555" s="284">
        <v>190</v>
      </c>
      <c r="O555" s="285">
        <v>862</v>
      </c>
      <c r="P555" s="283">
        <v>892</v>
      </c>
      <c r="Q555" s="284">
        <v>890</v>
      </c>
      <c r="R555" s="284">
        <v>174</v>
      </c>
      <c r="S555" s="285">
        <v>907</v>
      </c>
      <c r="T555" s="366">
        <f>SUM(B555:S555)</f>
        <v>12154</v>
      </c>
      <c r="U555" s="220" t="s">
        <v>55</v>
      </c>
      <c r="V555" s="287">
        <f>T542-T555</f>
        <v>44</v>
      </c>
      <c r="W555" s="602">
        <f>V555/T542</f>
        <v>3.6071487129037548E-3</v>
      </c>
    </row>
    <row r="556" spans="1:28" x14ac:dyDescent="0.2">
      <c r="A556" s="321" t="s">
        <v>27</v>
      </c>
      <c r="B556" s="235"/>
      <c r="C556" s="233"/>
      <c r="D556" s="233"/>
      <c r="E556" s="452"/>
      <c r="F556" s="236"/>
      <c r="G556" s="423"/>
      <c r="H556" s="233"/>
      <c r="I556" s="233"/>
      <c r="J556" s="233"/>
      <c r="K556" s="233"/>
      <c r="L556" s="235"/>
      <c r="M556" s="233"/>
      <c r="N556" s="233"/>
      <c r="O556" s="236"/>
      <c r="P556" s="235"/>
      <c r="Q556" s="233"/>
      <c r="R556" s="233"/>
      <c r="S556" s="236"/>
      <c r="T556" s="226"/>
      <c r="U556" s="220" t="s">
        <v>56</v>
      </c>
      <c r="V556" s="220">
        <v>157.93</v>
      </c>
      <c r="W556" s="220"/>
    </row>
    <row r="557" spans="1:28" ht="13.5" thickBot="1" x14ac:dyDescent="0.25">
      <c r="A557" s="324" t="s">
        <v>25</v>
      </c>
      <c r="B557" s="237">
        <f>B556-B543</f>
        <v>0</v>
      </c>
      <c r="C557" s="234">
        <f t="shared" ref="C557:S557" si="312">C556-C543</f>
        <v>0</v>
      </c>
      <c r="D557" s="234">
        <f t="shared" si="312"/>
        <v>0</v>
      </c>
      <c r="E557" s="234">
        <f t="shared" si="312"/>
        <v>0</v>
      </c>
      <c r="F557" s="238">
        <f t="shared" si="312"/>
        <v>0</v>
      </c>
      <c r="G557" s="424">
        <f t="shared" si="312"/>
        <v>0</v>
      </c>
      <c r="H557" s="234">
        <f t="shared" si="312"/>
        <v>0</v>
      </c>
      <c r="I557" s="234">
        <f t="shared" si="312"/>
        <v>0</v>
      </c>
      <c r="J557" s="234">
        <f t="shared" si="312"/>
        <v>0</v>
      </c>
      <c r="K557" s="234">
        <f t="shared" si="312"/>
        <v>0</v>
      </c>
      <c r="L557" s="237">
        <f t="shared" si="312"/>
        <v>0</v>
      </c>
      <c r="M557" s="234">
        <f t="shared" si="312"/>
        <v>0</v>
      </c>
      <c r="N557" s="234">
        <f t="shared" si="312"/>
        <v>0</v>
      </c>
      <c r="O557" s="238">
        <f t="shared" si="312"/>
        <v>0</v>
      </c>
      <c r="P557" s="237">
        <f t="shared" si="312"/>
        <v>0</v>
      </c>
      <c r="Q557" s="234">
        <f t="shared" si="312"/>
        <v>0</v>
      </c>
      <c r="R557" s="234">
        <f t="shared" si="312"/>
        <v>0</v>
      </c>
      <c r="S557" s="238">
        <f t="shared" si="312"/>
        <v>0</v>
      </c>
      <c r="T557" s="227"/>
      <c r="U557" s="220" t="s">
        <v>25</v>
      </c>
      <c r="V557" s="220">
        <f>V556-V543</f>
        <v>-0.28999999999999204</v>
      </c>
      <c r="W557" s="220"/>
    </row>
    <row r="559" spans="1:28" ht="13.5" thickBot="1" x14ac:dyDescent="0.25"/>
    <row r="560" spans="1:28" ht="13.5" thickBot="1" x14ac:dyDescent="0.25">
      <c r="A560" s="297" t="s">
        <v>228</v>
      </c>
      <c r="B560" s="653" t="s">
        <v>52</v>
      </c>
      <c r="C560" s="654"/>
      <c r="D560" s="654"/>
      <c r="E560" s="654"/>
      <c r="F560" s="655"/>
      <c r="G560" s="653" t="s">
        <v>64</v>
      </c>
      <c r="H560" s="654"/>
      <c r="I560" s="654"/>
      <c r="J560" s="654"/>
      <c r="K560" s="655"/>
      <c r="L560" s="653" t="s">
        <v>62</v>
      </c>
      <c r="M560" s="654"/>
      <c r="N560" s="654"/>
      <c r="O560" s="655"/>
      <c r="P560" s="653" t="s">
        <v>63</v>
      </c>
      <c r="Q560" s="654"/>
      <c r="R560" s="654"/>
      <c r="S560" s="655"/>
      <c r="T560" s="365" t="s">
        <v>54</v>
      </c>
      <c r="U560" s="630"/>
      <c r="V560" s="630"/>
      <c r="W560" s="630"/>
      <c r="Y560" s="635"/>
      <c r="Z560" s="635"/>
      <c r="AA560" s="635"/>
      <c r="AB560" s="635"/>
    </row>
    <row r="561" spans="1:28" x14ac:dyDescent="0.2">
      <c r="A561" s="219" t="s">
        <v>53</v>
      </c>
      <c r="B561" s="542">
        <v>1</v>
      </c>
      <c r="C561" s="528">
        <v>2</v>
      </c>
      <c r="D561" s="528">
        <v>3</v>
      </c>
      <c r="E561" s="584">
        <v>4</v>
      </c>
      <c r="F561" s="585">
        <v>5</v>
      </c>
      <c r="G561" s="540">
        <v>1</v>
      </c>
      <c r="H561" s="528">
        <v>2</v>
      </c>
      <c r="I561" s="528">
        <v>3</v>
      </c>
      <c r="J561" s="528">
        <v>4</v>
      </c>
      <c r="K561" s="528">
        <v>5</v>
      </c>
      <c r="L561" s="542">
        <v>1</v>
      </c>
      <c r="M561" s="528">
        <v>2</v>
      </c>
      <c r="N561" s="528">
        <v>3</v>
      </c>
      <c r="O561" s="585">
        <v>4</v>
      </c>
      <c r="P561" s="542">
        <v>1</v>
      </c>
      <c r="Q561" s="528">
        <v>2</v>
      </c>
      <c r="R561" s="528">
        <v>3</v>
      </c>
      <c r="S561" s="585">
        <v>4</v>
      </c>
      <c r="T561" s="631">
        <v>608</v>
      </c>
      <c r="U561" s="630"/>
      <c r="V561" s="630"/>
      <c r="W561" s="630"/>
      <c r="Y561" s="635"/>
      <c r="Z561" s="635"/>
      <c r="AA561" s="635"/>
      <c r="AB561" s="635"/>
    </row>
    <row r="562" spans="1:28" x14ac:dyDescent="0.2">
      <c r="A562" s="304" t="s">
        <v>74</v>
      </c>
      <c r="B562" s="507">
        <v>4068</v>
      </c>
      <c r="C562" s="508">
        <v>4068</v>
      </c>
      <c r="D562" s="508">
        <v>4068</v>
      </c>
      <c r="E562" s="509">
        <v>4068</v>
      </c>
      <c r="F562" s="510">
        <v>4068</v>
      </c>
      <c r="G562" s="511">
        <v>4068</v>
      </c>
      <c r="H562" s="508">
        <v>4068</v>
      </c>
      <c r="I562" s="508">
        <v>4068</v>
      </c>
      <c r="J562" s="508">
        <v>4068</v>
      </c>
      <c r="K562" s="508">
        <v>4068</v>
      </c>
      <c r="L562" s="507">
        <v>4068</v>
      </c>
      <c r="M562" s="508">
        <v>4068</v>
      </c>
      <c r="N562" s="508">
        <v>4068</v>
      </c>
      <c r="O562" s="510">
        <v>4068</v>
      </c>
      <c r="P562" s="507">
        <v>4068</v>
      </c>
      <c r="Q562" s="508">
        <v>4068</v>
      </c>
      <c r="R562" s="508">
        <v>4068</v>
      </c>
      <c r="S562" s="510">
        <v>4068</v>
      </c>
      <c r="T562" s="512">
        <v>4068</v>
      </c>
      <c r="U562" s="630"/>
      <c r="V562" s="630"/>
      <c r="W562" s="630"/>
      <c r="Y562" s="635"/>
      <c r="Z562" s="635"/>
      <c r="AA562" s="635"/>
      <c r="AB562" s="635"/>
    </row>
    <row r="563" spans="1:28" x14ac:dyDescent="0.2">
      <c r="A563" s="307" t="s">
        <v>6</v>
      </c>
      <c r="B563" s="471">
        <v>4831.9047619047615</v>
      </c>
      <c r="C563" s="472">
        <v>4768.4615384615381</v>
      </c>
      <c r="D563" s="472">
        <v>4601.1111111111113</v>
      </c>
      <c r="E563" s="473">
        <v>4728.5</v>
      </c>
      <c r="F563" s="474">
        <v>4782.6315789473683</v>
      </c>
      <c r="G563" s="475">
        <v>4686.5</v>
      </c>
      <c r="H563" s="472">
        <v>4555.3658536585363</v>
      </c>
      <c r="I563" s="472">
        <v>4804</v>
      </c>
      <c r="J563" s="472">
        <v>4736.5714285714284</v>
      </c>
      <c r="K563" s="472">
        <v>4765.3658536585363</v>
      </c>
      <c r="L563" s="471">
        <v>4704.8717948717949</v>
      </c>
      <c r="M563" s="472">
        <v>4808.5714285714284</v>
      </c>
      <c r="N563" s="472">
        <v>4537.6923076923076</v>
      </c>
      <c r="O563" s="474">
        <v>4702.6315789473683</v>
      </c>
      <c r="P563" s="471">
        <v>4940</v>
      </c>
      <c r="Q563" s="472">
        <v>4626.9047619047615</v>
      </c>
      <c r="R563" s="472">
        <v>4515</v>
      </c>
      <c r="S563" s="474">
        <v>4761.1111111111113</v>
      </c>
      <c r="T563" s="476">
        <v>4733.5690789473683</v>
      </c>
      <c r="U563" s="630"/>
      <c r="V563" s="630"/>
      <c r="W563" s="630"/>
      <c r="Y563" s="232">
        <f>AVERAGE(B563:F563)</f>
        <v>4742.5217980849557</v>
      </c>
      <c r="Z563" s="232">
        <f>AVERAGE(G563:K563)</f>
        <v>4709.5606271776996</v>
      </c>
      <c r="AA563" s="232">
        <f>AVERAGE(L563:O563)</f>
        <v>4688.4417775207257</v>
      </c>
      <c r="AB563" s="232">
        <f>AVERAGE(P563:S563)</f>
        <v>4710.7539682539682</v>
      </c>
    </row>
    <row r="564" spans="1:28" x14ac:dyDescent="0.2">
      <c r="A564" s="219" t="s">
        <v>7</v>
      </c>
      <c r="B564" s="477">
        <v>92.857142857142861</v>
      </c>
      <c r="C564" s="478">
        <v>87.179487179487182</v>
      </c>
      <c r="D564" s="478">
        <v>88.888888888888886</v>
      </c>
      <c r="E564" s="479">
        <v>82.5</v>
      </c>
      <c r="F564" s="480">
        <v>94.736842105263165</v>
      </c>
      <c r="G564" s="481">
        <v>70</v>
      </c>
      <c r="H564" s="478">
        <v>80.487804878048777</v>
      </c>
      <c r="I564" s="478">
        <v>90</v>
      </c>
      <c r="J564" s="478">
        <v>85.714285714285708</v>
      </c>
      <c r="K564" s="478">
        <v>87.804878048780495</v>
      </c>
      <c r="L564" s="477">
        <v>84.615384615384613</v>
      </c>
      <c r="M564" s="478">
        <v>88.095238095238102</v>
      </c>
      <c r="N564" s="478">
        <v>92.307692307692307</v>
      </c>
      <c r="O564" s="480">
        <v>89.473684210526315</v>
      </c>
      <c r="P564" s="477">
        <v>80.952380952380949</v>
      </c>
      <c r="Q564" s="478">
        <v>83.333333333333329</v>
      </c>
      <c r="R564" s="478">
        <v>58.333333333333336</v>
      </c>
      <c r="S564" s="480">
        <v>84.444444444444443</v>
      </c>
      <c r="T564" s="482">
        <v>83.388157894736835</v>
      </c>
      <c r="U564" s="630"/>
      <c r="V564" s="630"/>
      <c r="W564" s="630"/>
      <c r="Y564" s="635"/>
      <c r="Z564" s="635"/>
      <c r="AA564" s="635"/>
      <c r="AB564" s="635"/>
    </row>
    <row r="565" spans="1:28" x14ac:dyDescent="0.2">
      <c r="A565" s="219" t="s">
        <v>8</v>
      </c>
      <c r="B565" s="489">
        <v>6.006570111908624E-2</v>
      </c>
      <c r="C565" s="490">
        <v>7.0797966796423278E-2</v>
      </c>
      <c r="D565" s="490">
        <v>6.7925433640248362E-2</v>
      </c>
      <c r="E565" s="491">
        <v>6.5083270142544891E-2</v>
      </c>
      <c r="F565" s="492">
        <v>5.7671410922854056E-2</v>
      </c>
      <c r="G565" s="493">
        <v>8.0094631494621218E-2</v>
      </c>
      <c r="H565" s="490">
        <v>7.1684598203692731E-2</v>
      </c>
      <c r="I565" s="490">
        <v>5.6366371106878303E-2</v>
      </c>
      <c r="J565" s="490">
        <v>6.5380907239280542E-2</v>
      </c>
      <c r="K565" s="490">
        <v>6.4616365758983135E-2</v>
      </c>
      <c r="L565" s="489">
        <v>7.1324693200712802E-2</v>
      </c>
      <c r="M565" s="490">
        <v>6.0628386677625858E-2</v>
      </c>
      <c r="N565" s="490">
        <v>5.925405955523725E-2</v>
      </c>
      <c r="O565" s="492">
        <v>6.2145618909552273E-2</v>
      </c>
      <c r="P565" s="489">
        <v>7.0528615504717077E-2</v>
      </c>
      <c r="Q565" s="490">
        <v>6.5519818738089222E-2</v>
      </c>
      <c r="R565" s="490">
        <v>8.4534649970687492E-2</v>
      </c>
      <c r="S565" s="492">
        <v>6.9316816351430749E-2</v>
      </c>
      <c r="T565" s="494">
        <v>7.0204908635220858E-2</v>
      </c>
      <c r="U565" s="630"/>
      <c r="V565" s="630"/>
      <c r="W565" s="630"/>
      <c r="Y565" s="635"/>
      <c r="Z565" s="635"/>
      <c r="AA565" s="635"/>
      <c r="AB565" s="635"/>
    </row>
    <row r="566" spans="1:28" x14ac:dyDescent="0.2">
      <c r="A566" s="307" t="s">
        <v>1</v>
      </c>
      <c r="B566" s="483">
        <f>B563/B562*100-100</f>
        <v>18.778386477501513</v>
      </c>
      <c r="C566" s="484">
        <f t="shared" ref="C566:F566" si="313">C563/C562*100-100</f>
        <v>17.218818546252152</v>
      </c>
      <c r="D566" s="484">
        <f t="shared" si="313"/>
        <v>13.104992898503227</v>
      </c>
      <c r="E566" s="484">
        <f t="shared" si="313"/>
        <v>16.236479842674527</v>
      </c>
      <c r="F566" s="485">
        <f t="shared" si="313"/>
        <v>17.567147958391558</v>
      </c>
      <c r="G566" s="486">
        <f>G563/G562*100-100</f>
        <v>15.204031465093408</v>
      </c>
      <c r="H566" s="484">
        <f t="shared" ref="H566:L566" si="314">H563/H562*100-100</f>
        <v>11.980478211861765</v>
      </c>
      <c r="I566" s="484">
        <f t="shared" si="314"/>
        <v>18.092428711897739</v>
      </c>
      <c r="J566" s="484">
        <f t="shared" si="314"/>
        <v>16.434892541087237</v>
      </c>
      <c r="K566" s="484">
        <f t="shared" si="314"/>
        <v>17.142720099767359</v>
      </c>
      <c r="L566" s="483">
        <f t="shared" si="314"/>
        <v>15.655648841489551</v>
      </c>
      <c r="M566" s="484">
        <f>M563/M562*100-100</f>
        <v>18.20480404551202</v>
      </c>
      <c r="N566" s="484">
        <f t="shared" ref="N566:T566" si="315">N563/N562*100-100</f>
        <v>11.546025262839407</v>
      </c>
      <c r="O566" s="485">
        <f t="shared" si="315"/>
        <v>15.600579620141815</v>
      </c>
      <c r="P566" s="483">
        <f t="shared" si="315"/>
        <v>21.435594886922331</v>
      </c>
      <c r="Q566" s="484">
        <f t="shared" si="315"/>
        <v>13.739055110736516</v>
      </c>
      <c r="R566" s="484">
        <f t="shared" si="315"/>
        <v>10.988200589970504</v>
      </c>
      <c r="S566" s="485">
        <f t="shared" si="315"/>
        <v>17.038129575002742</v>
      </c>
      <c r="T566" s="275">
        <f t="shared" si="315"/>
        <v>16.361088469699325</v>
      </c>
      <c r="U566" s="370"/>
      <c r="V566" s="630"/>
      <c r="W566" s="630"/>
      <c r="Y566" s="635"/>
      <c r="Z566" s="635"/>
      <c r="AA566" s="635"/>
      <c r="AB566" s="635"/>
    </row>
    <row r="567" spans="1:28" ht="13.5" thickBot="1" x14ac:dyDescent="0.25">
      <c r="A567" s="425" t="s">
        <v>26</v>
      </c>
      <c r="B567" s="395">
        <f>B563-B550</f>
        <v>193.36817653890739</v>
      </c>
      <c r="C567" s="396">
        <f t="shared" ref="C567:T567" si="316">C563-C550</f>
        <v>105.40598290598246</v>
      </c>
      <c r="D567" s="396">
        <f t="shared" si="316"/>
        <v>48.111111111111313</v>
      </c>
      <c r="E567" s="396">
        <f t="shared" si="316"/>
        <v>20.015151515151956</v>
      </c>
      <c r="F567" s="397">
        <f t="shared" si="316"/>
        <v>199.21052631578914</v>
      </c>
      <c r="G567" s="401">
        <f t="shared" si="316"/>
        <v>152.84146341463384</v>
      </c>
      <c r="H567" s="396">
        <f t="shared" si="316"/>
        <v>-106.52603823335539</v>
      </c>
      <c r="I567" s="396">
        <f t="shared" si="316"/>
        <v>346</v>
      </c>
      <c r="J567" s="396">
        <f t="shared" si="316"/>
        <v>11.44322344322336</v>
      </c>
      <c r="K567" s="396">
        <f t="shared" si="316"/>
        <v>51.681643132220415</v>
      </c>
      <c r="L567" s="398">
        <f t="shared" si="316"/>
        <v>151.46753955264558</v>
      </c>
      <c r="M567" s="399">
        <f t="shared" si="316"/>
        <v>75.3156146179399</v>
      </c>
      <c r="N567" s="399">
        <f t="shared" si="316"/>
        <v>57.692307692307622</v>
      </c>
      <c r="O567" s="400">
        <f t="shared" si="316"/>
        <v>60.538555691554393</v>
      </c>
      <c r="P567" s="395">
        <f t="shared" si="316"/>
        <v>203.125</v>
      </c>
      <c r="Q567" s="396">
        <f t="shared" si="316"/>
        <v>139.28571428571377</v>
      </c>
      <c r="R567" s="396">
        <f t="shared" si="316"/>
        <v>162.69230769230762</v>
      </c>
      <c r="S567" s="397">
        <f t="shared" si="316"/>
        <v>75.064599483203892</v>
      </c>
      <c r="T567" s="403">
        <f t="shared" si="316"/>
        <v>101.12608220469701</v>
      </c>
      <c r="U567" s="630"/>
      <c r="V567" s="388"/>
      <c r="W567" s="630"/>
      <c r="Y567" s="635"/>
      <c r="Z567" s="635"/>
      <c r="AA567" s="635"/>
      <c r="AB567" s="635"/>
    </row>
    <row r="568" spans="1:28" x14ac:dyDescent="0.2">
      <c r="A568" s="426" t="s">
        <v>50</v>
      </c>
      <c r="B568" s="283">
        <v>831</v>
      </c>
      <c r="C568" s="284">
        <v>754</v>
      </c>
      <c r="D568" s="284">
        <v>172</v>
      </c>
      <c r="E568" s="451">
        <v>768</v>
      </c>
      <c r="F568" s="285">
        <v>758</v>
      </c>
      <c r="G568" s="422">
        <v>821</v>
      </c>
      <c r="H568" s="284">
        <v>750</v>
      </c>
      <c r="I568" s="284">
        <v>159</v>
      </c>
      <c r="J568" s="284">
        <v>743</v>
      </c>
      <c r="K568" s="284">
        <v>746</v>
      </c>
      <c r="L568" s="283">
        <v>836</v>
      </c>
      <c r="M568" s="284">
        <v>847</v>
      </c>
      <c r="N568" s="284">
        <v>188</v>
      </c>
      <c r="O568" s="285">
        <v>860</v>
      </c>
      <c r="P568" s="283">
        <v>888</v>
      </c>
      <c r="Q568" s="284">
        <v>885</v>
      </c>
      <c r="R568" s="284">
        <v>169</v>
      </c>
      <c r="S568" s="285">
        <v>906</v>
      </c>
      <c r="T568" s="366">
        <f>SUM(B568:S568)</f>
        <v>12081</v>
      </c>
      <c r="U568" s="220" t="s">
        <v>55</v>
      </c>
      <c r="V568" s="287">
        <f>T555-T568</f>
        <v>73</v>
      </c>
      <c r="W568" s="602">
        <f>V568/T555</f>
        <v>6.0062530854039821E-3</v>
      </c>
      <c r="Y568" s="635"/>
      <c r="Z568" s="635"/>
      <c r="AA568" s="635"/>
      <c r="AB568" s="635"/>
    </row>
    <row r="569" spans="1:28" x14ac:dyDescent="0.2">
      <c r="A569" s="321" t="s">
        <v>27</v>
      </c>
      <c r="B569" s="235"/>
      <c r="C569" s="233"/>
      <c r="D569" s="233"/>
      <c r="E569" s="452"/>
      <c r="F569" s="236"/>
      <c r="G569" s="423"/>
      <c r="H569" s="233"/>
      <c r="I569" s="233"/>
      <c r="J569" s="233"/>
      <c r="K569" s="233"/>
      <c r="L569" s="235"/>
      <c r="M569" s="233"/>
      <c r="N569" s="233"/>
      <c r="O569" s="236"/>
      <c r="P569" s="235"/>
      <c r="Q569" s="233"/>
      <c r="R569" s="233"/>
      <c r="S569" s="236"/>
      <c r="T569" s="226"/>
      <c r="U569" s="220" t="s">
        <v>56</v>
      </c>
      <c r="V569" s="220">
        <v>156.72999999999999</v>
      </c>
      <c r="W569" s="220"/>
      <c r="Y569" s="635"/>
      <c r="Z569" s="635"/>
      <c r="AA569" s="635"/>
      <c r="AB569" s="635"/>
    </row>
    <row r="570" spans="1:28" ht="13.5" thickBot="1" x14ac:dyDescent="0.25">
      <c r="A570" s="324" t="s">
        <v>25</v>
      </c>
      <c r="B570" s="237">
        <f>B569-B556</f>
        <v>0</v>
      </c>
      <c r="C570" s="234">
        <f t="shared" ref="C570:S570" si="317">C569-C556</f>
        <v>0</v>
      </c>
      <c r="D570" s="234">
        <f t="shared" si="317"/>
        <v>0</v>
      </c>
      <c r="E570" s="234">
        <f t="shared" si="317"/>
        <v>0</v>
      </c>
      <c r="F570" s="238">
        <f t="shared" si="317"/>
        <v>0</v>
      </c>
      <c r="G570" s="424">
        <f t="shared" si="317"/>
        <v>0</v>
      </c>
      <c r="H570" s="234">
        <f t="shared" si="317"/>
        <v>0</v>
      </c>
      <c r="I570" s="234">
        <f t="shared" si="317"/>
        <v>0</v>
      </c>
      <c r="J570" s="234">
        <f t="shared" si="317"/>
        <v>0</v>
      </c>
      <c r="K570" s="234">
        <f t="shared" si="317"/>
        <v>0</v>
      </c>
      <c r="L570" s="237">
        <f t="shared" si="317"/>
        <v>0</v>
      </c>
      <c r="M570" s="234">
        <f t="shared" si="317"/>
        <v>0</v>
      </c>
      <c r="N570" s="234">
        <f t="shared" si="317"/>
        <v>0</v>
      </c>
      <c r="O570" s="238">
        <f t="shared" si="317"/>
        <v>0</v>
      </c>
      <c r="P570" s="237">
        <f t="shared" si="317"/>
        <v>0</v>
      </c>
      <c r="Q570" s="234">
        <f t="shared" si="317"/>
        <v>0</v>
      </c>
      <c r="R570" s="234">
        <f t="shared" si="317"/>
        <v>0</v>
      </c>
      <c r="S570" s="238">
        <f t="shared" si="317"/>
        <v>0</v>
      </c>
      <c r="T570" s="227"/>
      <c r="U570" s="220" t="s">
        <v>25</v>
      </c>
      <c r="V570" s="220">
        <f>V569-V556</f>
        <v>-1.2000000000000171</v>
      </c>
      <c r="W570" s="220"/>
      <c r="Y570" s="635"/>
      <c r="Z570" s="635"/>
      <c r="AA570" s="635"/>
      <c r="AB570" s="635"/>
    </row>
    <row r="572" spans="1:28" ht="13.5" thickBot="1" x14ac:dyDescent="0.25"/>
    <row r="573" spans="1:28" s="636" customFormat="1" ht="13.5" thickBot="1" x14ac:dyDescent="0.25">
      <c r="A573" s="297" t="s">
        <v>236</v>
      </c>
      <c r="B573" s="653" t="s">
        <v>52</v>
      </c>
      <c r="C573" s="654"/>
      <c r="D573" s="654"/>
      <c r="E573" s="654"/>
      <c r="F573" s="655"/>
      <c r="G573" s="653" t="s">
        <v>64</v>
      </c>
      <c r="H573" s="654"/>
      <c r="I573" s="654"/>
      <c r="J573" s="654"/>
      <c r="K573" s="655"/>
      <c r="L573" s="653" t="s">
        <v>62</v>
      </c>
      <c r="M573" s="654"/>
      <c r="N573" s="654"/>
      <c r="O573" s="655"/>
      <c r="P573" s="653" t="s">
        <v>63</v>
      </c>
      <c r="Q573" s="654"/>
      <c r="R573" s="654"/>
      <c r="S573" s="655"/>
      <c r="T573" s="365" t="s">
        <v>54</v>
      </c>
    </row>
    <row r="574" spans="1:28" s="636" customFormat="1" x14ac:dyDescent="0.2">
      <c r="A574" s="219" t="s">
        <v>53</v>
      </c>
      <c r="B574" s="542">
        <v>1</v>
      </c>
      <c r="C574" s="528">
        <v>2</v>
      </c>
      <c r="D574" s="528">
        <v>3</v>
      </c>
      <c r="E574" s="584">
        <v>4</v>
      </c>
      <c r="F574" s="585">
        <v>5</v>
      </c>
      <c r="G574" s="540">
        <v>1</v>
      </c>
      <c r="H574" s="528">
        <v>2</v>
      </c>
      <c r="I574" s="528">
        <v>3</v>
      </c>
      <c r="J574" s="528">
        <v>4</v>
      </c>
      <c r="K574" s="528">
        <v>5</v>
      </c>
      <c r="L574" s="542">
        <v>1</v>
      </c>
      <c r="M574" s="528">
        <v>2</v>
      </c>
      <c r="N574" s="528">
        <v>3</v>
      </c>
      <c r="O574" s="585">
        <v>4</v>
      </c>
      <c r="P574" s="542">
        <v>1</v>
      </c>
      <c r="Q574" s="528">
        <v>2</v>
      </c>
      <c r="R574" s="528">
        <v>3</v>
      </c>
      <c r="S574" s="585">
        <v>4</v>
      </c>
      <c r="T574" s="631">
        <v>608</v>
      </c>
    </row>
    <row r="575" spans="1:28" s="636" customFormat="1" x14ac:dyDescent="0.2">
      <c r="A575" s="304" t="s">
        <v>74</v>
      </c>
      <c r="B575" s="507">
        <v>4104</v>
      </c>
      <c r="C575" s="508">
        <v>4104</v>
      </c>
      <c r="D575" s="508">
        <v>4104</v>
      </c>
      <c r="E575" s="509">
        <v>4104</v>
      </c>
      <c r="F575" s="510">
        <v>4104</v>
      </c>
      <c r="G575" s="511">
        <v>4104</v>
      </c>
      <c r="H575" s="508">
        <v>4104</v>
      </c>
      <c r="I575" s="508">
        <v>4104</v>
      </c>
      <c r="J575" s="508">
        <v>4104</v>
      </c>
      <c r="K575" s="508">
        <v>4104</v>
      </c>
      <c r="L575" s="507">
        <v>4104</v>
      </c>
      <c r="M575" s="508">
        <v>4104</v>
      </c>
      <c r="N575" s="508">
        <v>4104</v>
      </c>
      <c r="O575" s="510">
        <v>4104</v>
      </c>
      <c r="P575" s="507">
        <v>4104</v>
      </c>
      <c r="Q575" s="508">
        <v>4104</v>
      </c>
      <c r="R575" s="508">
        <v>4104</v>
      </c>
      <c r="S575" s="510">
        <v>4104</v>
      </c>
      <c r="T575" s="512">
        <v>4104</v>
      </c>
    </row>
    <row r="576" spans="1:28" s="636" customFormat="1" x14ac:dyDescent="0.2">
      <c r="A576" s="307" t="s">
        <v>6</v>
      </c>
      <c r="B576" s="471">
        <v>4699.25</v>
      </c>
      <c r="C576" s="472">
        <v>4707.9411764705883</v>
      </c>
      <c r="D576" s="472">
        <v>4685</v>
      </c>
      <c r="E576" s="473">
        <v>4673.125</v>
      </c>
      <c r="F576" s="474">
        <v>4819.333333333333</v>
      </c>
      <c r="G576" s="475">
        <v>4574.8837209302328</v>
      </c>
      <c r="H576" s="472">
        <v>4638.604651162791</v>
      </c>
      <c r="I576" s="472">
        <v>4342.2222222222226</v>
      </c>
      <c r="J576" s="472">
        <v>4600.5128205128203</v>
      </c>
      <c r="K576" s="472">
        <v>4777.6923076923076</v>
      </c>
      <c r="L576" s="471">
        <v>4589.5744680851067</v>
      </c>
      <c r="M576" s="472">
        <v>4774.347826086957</v>
      </c>
      <c r="N576" s="472">
        <v>4362</v>
      </c>
      <c r="O576" s="474">
        <v>4627.105263157895</v>
      </c>
      <c r="P576" s="471">
        <v>4877.173913043478</v>
      </c>
      <c r="Q576" s="472">
        <v>4806.666666666667</v>
      </c>
      <c r="R576" s="472">
        <v>4537.272727272727</v>
      </c>
      <c r="S576" s="474">
        <v>4684.6511627906975</v>
      </c>
      <c r="T576" s="476">
        <v>4686.8352365415985</v>
      </c>
      <c r="Y576" s="232">
        <f>AVERAGE(B576:F576)</f>
        <v>4716.9299019607843</v>
      </c>
      <c r="Z576" s="232">
        <f>AVERAGE(G576:K576)</f>
        <v>4586.7831445040747</v>
      </c>
      <c r="AA576" s="232">
        <f>AVERAGE(L576:O576)</f>
        <v>4588.2568893324897</v>
      </c>
      <c r="AB576" s="232">
        <f>AVERAGE(P576:S576)</f>
        <v>4726.4411174433926</v>
      </c>
    </row>
    <row r="577" spans="1:28" s="636" customFormat="1" x14ac:dyDescent="0.2">
      <c r="A577" s="219" t="s">
        <v>7</v>
      </c>
      <c r="B577" s="477">
        <v>80</v>
      </c>
      <c r="C577" s="478">
        <v>76.470588235294116</v>
      </c>
      <c r="D577" s="478">
        <v>70</v>
      </c>
      <c r="E577" s="479">
        <v>81.25</v>
      </c>
      <c r="F577" s="480">
        <v>83.333333333333329</v>
      </c>
      <c r="G577" s="481">
        <v>83.720930232558146</v>
      </c>
      <c r="H577" s="478">
        <v>83.720930232558146</v>
      </c>
      <c r="I577" s="478">
        <v>100</v>
      </c>
      <c r="J577" s="478">
        <v>89.743589743589737</v>
      </c>
      <c r="K577" s="478">
        <v>84.615384615384613</v>
      </c>
      <c r="L577" s="477">
        <v>72.340425531914889</v>
      </c>
      <c r="M577" s="478">
        <v>86.956521739130437</v>
      </c>
      <c r="N577" s="478">
        <v>46.666666666666664</v>
      </c>
      <c r="O577" s="480">
        <v>94.736842105263165</v>
      </c>
      <c r="P577" s="477">
        <v>84.782608695652172</v>
      </c>
      <c r="Q577" s="478">
        <v>89.583333333333329</v>
      </c>
      <c r="R577" s="478">
        <v>100</v>
      </c>
      <c r="S577" s="480">
        <v>76.744186046511629</v>
      </c>
      <c r="T577" s="482">
        <v>80.750407830342581</v>
      </c>
    </row>
    <row r="578" spans="1:28" s="636" customFormat="1" x14ac:dyDescent="0.2">
      <c r="A578" s="219" t="s">
        <v>8</v>
      </c>
      <c r="B578" s="489">
        <v>6.8889987463890162E-2</v>
      </c>
      <c r="C578" s="490">
        <v>7.058441179427509E-2</v>
      </c>
      <c r="D578" s="490">
        <v>7.632490040375807E-2</v>
      </c>
      <c r="E578" s="491">
        <v>7.0971176458812485E-2</v>
      </c>
      <c r="F578" s="492">
        <v>7.4340783963130694E-2</v>
      </c>
      <c r="G578" s="493">
        <v>6.9347861292969035E-2</v>
      </c>
      <c r="H578" s="490">
        <v>7.3316454137256112E-2</v>
      </c>
      <c r="I578" s="490">
        <v>4.6968732555050394E-2</v>
      </c>
      <c r="J578" s="490">
        <v>6.1602643323314991E-2</v>
      </c>
      <c r="K578" s="490">
        <v>6.6921670295534946E-2</v>
      </c>
      <c r="L578" s="489">
        <v>8.717138282829881E-2</v>
      </c>
      <c r="M578" s="490">
        <v>6.4647193942120956E-2</v>
      </c>
      <c r="N578" s="490">
        <v>0.10636663536862875</v>
      </c>
      <c r="O578" s="492">
        <v>6.1323910472849644E-2</v>
      </c>
      <c r="P578" s="489">
        <v>6.79326306223004E-2</v>
      </c>
      <c r="Q578" s="490">
        <v>6.3702210103550705E-2</v>
      </c>
      <c r="R578" s="490">
        <v>3.4415404614039843E-2</v>
      </c>
      <c r="S578" s="492">
        <v>7.7101868804545226E-2</v>
      </c>
      <c r="T578" s="494">
        <v>7.463336836595387E-2</v>
      </c>
    </row>
    <row r="579" spans="1:28" s="636" customFormat="1" x14ac:dyDescent="0.2">
      <c r="A579" s="307" t="s">
        <v>1</v>
      </c>
      <c r="B579" s="483">
        <f>B576/B575*100-100</f>
        <v>14.504142300194928</v>
      </c>
      <c r="C579" s="484">
        <f t="shared" ref="C579:F579" si="318">C576/C575*100-100</f>
        <v>14.715915606008494</v>
      </c>
      <c r="D579" s="484">
        <f t="shared" si="318"/>
        <v>14.156920077972714</v>
      </c>
      <c r="E579" s="484">
        <f t="shared" si="318"/>
        <v>13.867568226120852</v>
      </c>
      <c r="F579" s="485">
        <f t="shared" si="318"/>
        <v>17.430149447693296</v>
      </c>
      <c r="G579" s="486">
        <f>G576/G575*100-100</f>
        <v>11.473774876467658</v>
      </c>
      <c r="H579" s="484">
        <f t="shared" ref="H579:L579" si="319">H576/H575*100-100</f>
        <v>13.026429121900378</v>
      </c>
      <c r="I579" s="484">
        <f t="shared" si="319"/>
        <v>5.8046350444011381</v>
      </c>
      <c r="J579" s="484">
        <f t="shared" si="319"/>
        <v>12.098265607037533</v>
      </c>
      <c r="K579" s="484">
        <f t="shared" si="319"/>
        <v>16.415504573399303</v>
      </c>
      <c r="L579" s="483">
        <f t="shared" si="319"/>
        <v>11.831736551781361</v>
      </c>
      <c r="M579" s="484">
        <f>M576/M575*100-100</f>
        <v>16.334011356894678</v>
      </c>
      <c r="N579" s="484">
        <f t="shared" ref="N579:T579" si="320">N576/N575*100-100</f>
        <v>6.2865497076023473</v>
      </c>
      <c r="O579" s="485">
        <f t="shared" si="320"/>
        <v>12.746229609110486</v>
      </c>
      <c r="P579" s="483">
        <f t="shared" si="320"/>
        <v>18.839520298330356</v>
      </c>
      <c r="Q579" s="484">
        <f t="shared" si="320"/>
        <v>17.121507472384678</v>
      </c>
      <c r="R579" s="484">
        <f t="shared" si="320"/>
        <v>10.557327662590808</v>
      </c>
      <c r="S579" s="485">
        <f t="shared" si="320"/>
        <v>14.148420145972153</v>
      </c>
      <c r="T579" s="275">
        <f t="shared" si="320"/>
        <v>14.201638317290417</v>
      </c>
      <c r="U579" s="370"/>
    </row>
    <row r="580" spans="1:28" s="636" customFormat="1" ht="13.5" thickBot="1" x14ac:dyDescent="0.25">
      <c r="A580" s="425" t="s">
        <v>26</v>
      </c>
      <c r="B580" s="395">
        <f>B576-B563</f>
        <v>-132.65476190476147</v>
      </c>
      <c r="C580" s="396">
        <f t="shared" ref="C580:T580" si="321">C576-C563</f>
        <v>-60.520361990949823</v>
      </c>
      <c r="D580" s="396">
        <f t="shared" si="321"/>
        <v>83.888888888888687</v>
      </c>
      <c r="E580" s="396">
        <f t="shared" si="321"/>
        <v>-55.375</v>
      </c>
      <c r="F580" s="397">
        <f t="shared" si="321"/>
        <v>36.701754385964705</v>
      </c>
      <c r="G580" s="401">
        <f t="shared" si="321"/>
        <v>-111.61627906976719</v>
      </c>
      <c r="H580" s="396">
        <f t="shared" si="321"/>
        <v>83.238797504254762</v>
      </c>
      <c r="I580" s="396">
        <f t="shared" si="321"/>
        <v>-461.77777777777737</v>
      </c>
      <c r="J580" s="396">
        <f t="shared" si="321"/>
        <v>-136.05860805860812</v>
      </c>
      <c r="K580" s="396">
        <f t="shared" si="321"/>
        <v>12.32645403377137</v>
      </c>
      <c r="L580" s="398">
        <f t="shared" si="321"/>
        <v>-115.29732678668825</v>
      </c>
      <c r="M580" s="399">
        <f t="shared" si="321"/>
        <v>-34.223602484471485</v>
      </c>
      <c r="N580" s="399">
        <f t="shared" si="321"/>
        <v>-175.69230769230762</v>
      </c>
      <c r="O580" s="400">
        <f t="shared" si="321"/>
        <v>-75.526315789473301</v>
      </c>
      <c r="P580" s="395">
        <f t="shared" si="321"/>
        <v>-62.826086956521976</v>
      </c>
      <c r="Q580" s="396">
        <f t="shared" si="321"/>
        <v>179.7619047619055</v>
      </c>
      <c r="R580" s="396">
        <f t="shared" si="321"/>
        <v>22.272727272727025</v>
      </c>
      <c r="S580" s="397">
        <f t="shared" si="321"/>
        <v>-76.459948320413787</v>
      </c>
      <c r="T580" s="403">
        <f t="shared" si="321"/>
        <v>-46.733842405769792</v>
      </c>
      <c r="V580" s="388"/>
    </row>
    <row r="581" spans="1:28" s="636" customFormat="1" x14ac:dyDescent="0.2">
      <c r="A581" s="426" t="s">
        <v>50</v>
      </c>
      <c r="B581" s="283">
        <v>825</v>
      </c>
      <c r="C581" s="284">
        <v>752</v>
      </c>
      <c r="D581" s="284">
        <v>169</v>
      </c>
      <c r="E581" s="451">
        <v>764</v>
      </c>
      <c r="F581" s="285">
        <v>753</v>
      </c>
      <c r="G581" s="422">
        <v>816</v>
      </c>
      <c r="H581" s="284">
        <v>749</v>
      </c>
      <c r="I581" s="284">
        <v>154</v>
      </c>
      <c r="J581" s="284">
        <v>737</v>
      </c>
      <c r="K581" s="284">
        <v>744</v>
      </c>
      <c r="L581" s="283">
        <v>826</v>
      </c>
      <c r="M581" s="284">
        <v>845</v>
      </c>
      <c r="N581" s="284">
        <v>183</v>
      </c>
      <c r="O581" s="285">
        <v>849</v>
      </c>
      <c r="P581" s="283">
        <v>880</v>
      </c>
      <c r="Q581" s="284">
        <v>881</v>
      </c>
      <c r="R581" s="284">
        <v>162</v>
      </c>
      <c r="S581" s="285">
        <v>905</v>
      </c>
      <c r="T581" s="366">
        <f>SUM(B581:S581)</f>
        <v>11994</v>
      </c>
      <c r="U581" s="220" t="s">
        <v>55</v>
      </c>
      <c r="V581" s="287">
        <f>T568-T581</f>
        <v>87</v>
      </c>
      <c r="W581" s="602">
        <f>V581/T568</f>
        <v>7.2013906133598215E-3</v>
      </c>
    </row>
    <row r="582" spans="1:28" s="636" customFormat="1" x14ac:dyDescent="0.2">
      <c r="A582" s="321" t="s">
        <v>27</v>
      </c>
      <c r="B582" s="235"/>
      <c r="C582" s="233"/>
      <c r="D582" s="233"/>
      <c r="E582" s="452"/>
      <c r="F582" s="236"/>
      <c r="G582" s="423"/>
      <c r="H582" s="233"/>
      <c r="I582" s="233"/>
      <c r="J582" s="233"/>
      <c r="K582" s="233"/>
      <c r="L582" s="235"/>
      <c r="M582" s="233"/>
      <c r="N582" s="233"/>
      <c r="O582" s="236"/>
      <c r="P582" s="235"/>
      <c r="Q582" s="233"/>
      <c r="R582" s="233"/>
      <c r="S582" s="236"/>
      <c r="T582" s="226"/>
      <c r="U582" s="220" t="s">
        <v>56</v>
      </c>
      <c r="V582" s="220">
        <v>155.43</v>
      </c>
      <c r="W582" s="220"/>
    </row>
    <row r="583" spans="1:28" s="636" customFormat="1" ht="13.5" thickBot="1" x14ac:dyDescent="0.25">
      <c r="A583" s="324" t="s">
        <v>25</v>
      </c>
      <c r="B583" s="237">
        <f>B582-B569</f>
        <v>0</v>
      </c>
      <c r="C583" s="234">
        <f t="shared" ref="C583:S583" si="322">C582-C569</f>
        <v>0</v>
      </c>
      <c r="D583" s="234">
        <f t="shared" si="322"/>
        <v>0</v>
      </c>
      <c r="E583" s="234">
        <f t="shared" si="322"/>
        <v>0</v>
      </c>
      <c r="F583" s="238">
        <f t="shared" si="322"/>
        <v>0</v>
      </c>
      <c r="G583" s="424">
        <f t="shared" si="322"/>
        <v>0</v>
      </c>
      <c r="H583" s="234">
        <f t="shared" si="322"/>
        <v>0</v>
      </c>
      <c r="I583" s="234">
        <f t="shared" si="322"/>
        <v>0</v>
      </c>
      <c r="J583" s="234">
        <f t="shared" si="322"/>
        <v>0</v>
      </c>
      <c r="K583" s="234">
        <f t="shared" si="322"/>
        <v>0</v>
      </c>
      <c r="L583" s="237">
        <f t="shared" si="322"/>
        <v>0</v>
      </c>
      <c r="M583" s="234">
        <f t="shared" si="322"/>
        <v>0</v>
      </c>
      <c r="N583" s="234">
        <f t="shared" si="322"/>
        <v>0</v>
      </c>
      <c r="O583" s="238">
        <f t="shared" si="322"/>
        <v>0</v>
      </c>
      <c r="P583" s="237">
        <f t="shared" si="322"/>
        <v>0</v>
      </c>
      <c r="Q583" s="234">
        <f t="shared" si="322"/>
        <v>0</v>
      </c>
      <c r="R583" s="234">
        <f t="shared" si="322"/>
        <v>0</v>
      </c>
      <c r="S583" s="238">
        <f t="shared" si="322"/>
        <v>0</v>
      </c>
      <c r="T583" s="227"/>
      <c r="U583" s="220" t="s">
        <v>25</v>
      </c>
      <c r="V583" s="220">
        <f>V582-V569</f>
        <v>-1.2999999999999829</v>
      </c>
      <c r="W583" s="220"/>
    </row>
    <row r="585" spans="1:28" ht="13.5" thickBot="1" x14ac:dyDescent="0.25"/>
    <row r="586" spans="1:28" s="638" customFormat="1" ht="13.5" thickBot="1" x14ac:dyDescent="0.25">
      <c r="A586" s="297" t="s">
        <v>239</v>
      </c>
      <c r="B586" s="653" t="s">
        <v>52</v>
      </c>
      <c r="C586" s="654"/>
      <c r="D586" s="654"/>
      <c r="E586" s="654"/>
      <c r="F586" s="655"/>
      <c r="G586" s="653" t="s">
        <v>64</v>
      </c>
      <c r="H586" s="654"/>
      <c r="I586" s="654"/>
      <c r="J586" s="654"/>
      <c r="K586" s="655"/>
      <c r="L586" s="653" t="s">
        <v>62</v>
      </c>
      <c r="M586" s="654"/>
      <c r="N586" s="654"/>
      <c r="O586" s="655"/>
      <c r="P586" s="653" t="s">
        <v>63</v>
      </c>
      <c r="Q586" s="654"/>
      <c r="R586" s="654"/>
      <c r="S586" s="655"/>
      <c r="T586" s="365" t="s">
        <v>54</v>
      </c>
    </row>
    <row r="587" spans="1:28" s="638" customFormat="1" x14ac:dyDescent="0.2">
      <c r="A587" s="219" t="s">
        <v>53</v>
      </c>
      <c r="B587" s="542">
        <v>1</v>
      </c>
      <c r="C587" s="528">
        <v>2</v>
      </c>
      <c r="D587" s="528">
        <v>3</v>
      </c>
      <c r="E587" s="584">
        <v>4</v>
      </c>
      <c r="F587" s="585">
        <v>5</v>
      </c>
      <c r="G587" s="540">
        <v>1</v>
      </c>
      <c r="H587" s="528">
        <v>2</v>
      </c>
      <c r="I587" s="528">
        <v>3</v>
      </c>
      <c r="J587" s="528">
        <v>4</v>
      </c>
      <c r="K587" s="528">
        <v>5</v>
      </c>
      <c r="L587" s="542">
        <v>1</v>
      </c>
      <c r="M587" s="528">
        <v>2</v>
      </c>
      <c r="N587" s="528">
        <v>3</v>
      </c>
      <c r="O587" s="585">
        <v>4</v>
      </c>
      <c r="P587" s="542">
        <v>1</v>
      </c>
      <c r="Q587" s="528">
        <v>2</v>
      </c>
      <c r="R587" s="528">
        <v>3</v>
      </c>
      <c r="S587" s="585">
        <v>4</v>
      </c>
      <c r="T587" s="631">
        <v>608</v>
      </c>
    </row>
    <row r="588" spans="1:28" s="638" customFormat="1" x14ac:dyDescent="0.2">
      <c r="A588" s="304" t="s">
        <v>74</v>
      </c>
      <c r="B588" s="507">
        <v>4140</v>
      </c>
      <c r="C588" s="508">
        <v>4140</v>
      </c>
      <c r="D588" s="508">
        <v>4140</v>
      </c>
      <c r="E588" s="509">
        <v>4140</v>
      </c>
      <c r="F588" s="510">
        <v>4140</v>
      </c>
      <c r="G588" s="511">
        <v>4140</v>
      </c>
      <c r="H588" s="508">
        <v>4140</v>
      </c>
      <c r="I588" s="508">
        <v>4140</v>
      </c>
      <c r="J588" s="508">
        <v>4140</v>
      </c>
      <c r="K588" s="508">
        <v>4140</v>
      </c>
      <c r="L588" s="507">
        <v>4140</v>
      </c>
      <c r="M588" s="508">
        <v>4140</v>
      </c>
      <c r="N588" s="508">
        <v>4140</v>
      </c>
      <c r="O588" s="510">
        <v>4140</v>
      </c>
      <c r="P588" s="507">
        <v>4140</v>
      </c>
      <c r="Q588" s="508">
        <v>4140</v>
      </c>
      <c r="R588" s="508">
        <v>4140</v>
      </c>
      <c r="S588" s="510">
        <v>4140</v>
      </c>
      <c r="T588" s="512">
        <v>4140</v>
      </c>
    </row>
    <row r="589" spans="1:28" s="638" customFormat="1" x14ac:dyDescent="0.2">
      <c r="A589" s="307" t="s">
        <v>6</v>
      </c>
      <c r="B589" s="471">
        <v>4846.8599999999997</v>
      </c>
      <c r="C589" s="472">
        <v>4717.3</v>
      </c>
      <c r="D589" s="472">
        <v>4662</v>
      </c>
      <c r="E589" s="473">
        <v>4786.8599999999997</v>
      </c>
      <c r="F589" s="474">
        <v>4841.32</v>
      </c>
      <c r="G589" s="475">
        <v>4647.22</v>
      </c>
      <c r="H589" s="472">
        <v>4668.1099999999997</v>
      </c>
      <c r="I589" s="472">
        <v>4745</v>
      </c>
      <c r="J589" s="472">
        <v>4746</v>
      </c>
      <c r="K589" s="472">
        <v>4809.75</v>
      </c>
      <c r="L589" s="471">
        <v>4631.3599999999997</v>
      </c>
      <c r="M589" s="472">
        <v>4668.41</v>
      </c>
      <c r="N589" s="472">
        <v>4432.8599999999997</v>
      </c>
      <c r="O589" s="474">
        <v>4773</v>
      </c>
      <c r="P589" s="471">
        <v>4901.71</v>
      </c>
      <c r="Q589" s="472">
        <v>4640.8999999999996</v>
      </c>
      <c r="R589" s="472">
        <v>4281</v>
      </c>
      <c r="S589" s="474">
        <v>4797.1400000000003</v>
      </c>
      <c r="T589" s="476">
        <v>4730.63</v>
      </c>
      <c r="Y589" s="232">
        <f>AVERAGE(B589:F589)</f>
        <v>4770.8680000000004</v>
      </c>
      <c r="Z589" s="232">
        <f>AVERAGE(G589:K589)</f>
        <v>4723.2160000000003</v>
      </c>
      <c r="AA589" s="232">
        <f>AVERAGE(L589:O589)</f>
        <v>4626.4075000000003</v>
      </c>
      <c r="AB589" s="232">
        <f>AVERAGE(P589:S589)</f>
        <v>4655.1875</v>
      </c>
    </row>
    <row r="590" spans="1:28" s="638" customFormat="1" x14ac:dyDescent="0.2">
      <c r="A590" s="219" t="s">
        <v>7</v>
      </c>
      <c r="B590" s="477">
        <v>94.3</v>
      </c>
      <c r="C590" s="478">
        <v>83.78</v>
      </c>
      <c r="D590" s="478">
        <v>100</v>
      </c>
      <c r="E590" s="479">
        <v>77.099999999999994</v>
      </c>
      <c r="F590" s="480">
        <v>92.11</v>
      </c>
      <c r="G590" s="481">
        <v>80.56</v>
      </c>
      <c r="H590" s="478">
        <v>75.680000000000007</v>
      </c>
      <c r="I590" s="478">
        <v>90</v>
      </c>
      <c r="J590" s="478">
        <v>100</v>
      </c>
      <c r="K590" s="478">
        <v>82.5</v>
      </c>
      <c r="L590" s="477">
        <v>77.27</v>
      </c>
      <c r="M590" s="478">
        <v>93.18</v>
      </c>
      <c r="N590" s="478">
        <v>71.430000000000007</v>
      </c>
      <c r="O590" s="480">
        <v>85.11</v>
      </c>
      <c r="P590" s="477">
        <v>90.24</v>
      </c>
      <c r="Q590" s="478">
        <v>75.56</v>
      </c>
      <c r="R590" s="478">
        <v>100</v>
      </c>
      <c r="S590" s="480">
        <v>97.62</v>
      </c>
      <c r="T590" s="482">
        <v>84.67</v>
      </c>
    </row>
    <row r="591" spans="1:28" s="638" customFormat="1" x14ac:dyDescent="0.2">
      <c r="A591" s="219" t="s">
        <v>8</v>
      </c>
      <c r="B591" s="489">
        <v>5.1700000000000003E-2</v>
      </c>
      <c r="C591" s="490">
        <v>6.9800000000000001E-2</v>
      </c>
      <c r="D591" s="490">
        <v>2.1499999999999998E-2</v>
      </c>
      <c r="E591" s="491">
        <v>7.4300000000000005E-2</v>
      </c>
      <c r="F591" s="492">
        <v>5.3199999999999997E-2</v>
      </c>
      <c r="G591" s="493">
        <v>7.0000000000000007E-2</v>
      </c>
      <c r="H591" s="490">
        <v>7.5999999999999998E-2</v>
      </c>
      <c r="I591" s="490">
        <v>6.9000000000000006E-2</v>
      </c>
      <c r="J591" s="490">
        <v>4.9099999999999998E-2</v>
      </c>
      <c r="K591" s="490">
        <v>6.5199999999999994E-2</v>
      </c>
      <c r="L591" s="489">
        <v>7.6700000000000004E-2</v>
      </c>
      <c r="M591" s="490">
        <v>6.3500000000000001E-2</v>
      </c>
      <c r="N591" s="490">
        <v>8.2900000000000001E-2</v>
      </c>
      <c r="O591" s="492">
        <v>7.0000000000000007E-2</v>
      </c>
      <c r="P591" s="489">
        <v>6.6500000000000004E-2</v>
      </c>
      <c r="Q591" s="490">
        <v>8.3099999999999993E-2</v>
      </c>
      <c r="R591" s="490">
        <v>4.9000000000000002E-2</v>
      </c>
      <c r="S591" s="492">
        <v>5.74E-2</v>
      </c>
      <c r="T591" s="494">
        <v>7.0999999999999994E-2</v>
      </c>
    </row>
    <row r="592" spans="1:28" s="638" customFormat="1" x14ac:dyDescent="0.2">
      <c r="A592" s="307" t="s">
        <v>1</v>
      </c>
      <c r="B592" s="483">
        <f>B589/B588*100-100</f>
        <v>17.073913043478257</v>
      </c>
      <c r="C592" s="484">
        <f t="shared" ref="C592:F592" si="323">C589/C588*100-100</f>
        <v>13.944444444444443</v>
      </c>
      <c r="D592" s="484">
        <f t="shared" si="323"/>
        <v>12.608695652173907</v>
      </c>
      <c r="E592" s="484">
        <f t="shared" si="323"/>
        <v>15.624637681159399</v>
      </c>
      <c r="F592" s="485">
        <f t="shared" si="323"/>
        <v>16.940096618357487</v>
      </c>
      <c r="G592" s="486">
        <f>G589/G588*100-100</f>
        <v>12.251690821256034</v>
      </c>
      <c r="H592" s="484">
        <f t="shared" ref="H592:L592" si="324">H589/H588*100-100</f>
        <v>12.756280193236719</v>
      </c>
      <c r="I592" s="484">
        <f t="shared" si="324"/>
        <v>14.613526570048307</v>
      </c>
      <c r="J592" s="484">
        <f t="shared" si="324"/>
        <v>14.637681159420282</v>
      </c>
      <c r="K592" s="484">
        <f t="shared" si="324"/>
        <v>16.177536231884048</v>
      </c>
      <c r="L592" s="483">
        <f t="shared" si="324"/>
        <v>11.868599033816409</v>
      </c>
      <c r="M592" s="484">
        <f>M589/M588*100-100</f>
        <v>12.763526570048313</v>
      </c>
      <c r="N592" s="484">
        <f t="shared" ref="N592:T592" si="325">N589/N588*100-100</f>
        <v>7.0739130434782567</v>
      </c>
      <c r="O592" s="485">
        <f t="shared" si="325"/>
        <v>15.289855072463766</v>
      </c>
      <c r="P592" s="483">
        <f t="shared" si="325"/>
        <v>18.398792270531402</v>
      </c>
      <c r="Q592" s="484">
        <f t="shared" si="325"/>
        <v>12.09903381642512</v>
      </c>
      <c r="R592" s="484">
        <f t="shared" si="325"/>
        <v>3.4057971014492807</v>
      </c>
      <c r="S592" s="485">
        <f t="shared" si="325"/>
        <v>15.872946859903394</v>
      </c>
      <c r="T592" s="275">
        <f t="shared" si="325"/>
        <v>14.266425120772936</v>
      </c>
      <c r="U592" s="370"/>
    </row>
    <row r="593" spans="1:28" s="638" customFormat="1" ht="13.5" thickBot="1" x14ac:dyDescent="0.25">
      <c r="A593" s="425" t="s">
        <v>26</v>
      </c>
      <c r="B593" s="395">
        <f>B589-B576</f>
        <v>147.60999999999967</v>
      </c>
      <c r="C593" s="396">
        <f t="shared" ref="C593:T593" si="326">C589-C576</f>
        <v>9.3588235294118931</v>
      </c>
      <c r="D593" s="396">
        <f t="shared" si="326"/>
        <v>-23</v>
      </c>
      <c r="E593" s="396">
        <f t="shared" si="326"/>
        <v>113.73499999999967</v>
      </c>
      <c r="F593" s="397">
        <f t="shared" si="326"/>
        <v>21.986666666666679</v>
      </c>
      <c r="G593" s="401">
        <f t="shared" si="326"/>
        <v>72.336279069767443</v>
      </c>
      <c r="H593" s="396">
        <f t="shared" si="326"/>
        <v>29.505348837208658</v>
      </c>
      <c r="I593" s="396">
        <f t="shared" si="326"/>
        <v>402.77777777777737</v>
      </c>
      <c r="J593" s="396">
        <f t="shared" si="326"/>
        <v>145.48717948717967</v>
      </c>
      <c r="K593" s="396">
        <f t="shared" si="326"/>
        <v>32.057692307692378</v>
      </c>
      <c r="L593" s="398">
        <f t="shared" si="326"/>
        <v>41.785531914892999</v>
      </c>
      <c r="M593" s="399">
        <f t="shared" si="326"/>
        <v>-105.9378260869571</v>
      </c>
      <c r="N593" s="399">
        <f t="shared" si="326"/>
        <v>70.859999999999673</v>
      </c>
      <c r="O593" s="400">
        <f t="shared" si="326"/>
        <v>145.89473684210498</v>
      </c>
      <c r="P593" s="395">
        <f t="shared" si="326"/>
        <v>24.536086956522013</v>
      </c>
      <c r="Q593" s="396">
        <f t="shared" si="326"/>
        <v>-165.76666666666733</v>
      </c>
      <c r="R593" s="396">
        <f t="shared" si="326"/>
        <v>-256.27272727272702</v>
      </c>
      <c r="S593" s="397">
        <f t="shared" si="326"/>
        <v>112.4888372093028</v>
      </c>
      <c r="T593" s="403">
        <f t="shared" si="326"/>
        <v>43.794763458401576</v>
      </c>
      <c r="V593" s="388"/>
    </row>
    <row r="594" spans="1:28" s="638" customFormat="1" x14ac:dyDescent="0.2">
      <c r="A594" s="426" t="s">
        <v>50</v>
      </c>
      <c r="B594" s="283">
        <v>822</v>
      </c>
      <c r="C594" s="284">
        <v>749</v>
      </c>
      <c r="D594" s="284">
        <v>162</v>
      </c>
      <c r="E594" s="451">
        <v>763</v>
      </c>
      <c r="F594" s="285">
        <v>753</v>
      </c>
      <c r="G594" s="422">
        <v>813</v>
      </c>
      <c r="H594" s="284">
        <v>748</v>
      </c>
      <c r="I594" s="284">
        <v>149</v>
      </c>
      <c r="J594" s="284">
        <v>737</v>
      </c>
      <c r="K594" s="284">
        <v>742</v>
      </c>
      <c r="L594" s="283">
        <v>824</v>
      </c>
      <c r="M594" s="284">
        <v>845</v>
      </c>
      <c r="N594" s="284">
        <v>178</v>
      </c>
      <c r="O594" s="285">
        <v>849</v>
      </c>
      <c r="P594" s="283">
        <v>877</v>
      </c>
      <c r="Q594" s="284">
        <v>876</v>
      </c>
      <c r="R594" s="284">
        <v>156</v>
      </c>
      <c r="S594" s="285">
        <v>904</v>
      </c>
      <c r="T594" s="366">
        <f>SUM(B594:S594)</f>
        <v>11947</v>
      </c>
      <c r="U594" s="220" t="s">
        <v>55</v>
      </c>
      <c r="V594" s="287">
        <f>T581-T594</f>
        <v>47</v>
      </c>
      <c r="W594" s="602">
        <f>V594/T581</f>
        <v>3.918625979656495E-3</v>
      </c>
    </row>
    <row r="595" spans="1:28" s="638" customFormat="1" x14ac:dyDescent="0.2">
      <c r="A595" s="321" t="s">
        <v>27</v>
      </c>
      <c r="B595" s="235"/>
      <c r="C595" s="233"/>
      <c r="D595" s="233"/>
      <c r="E595" s="452"/>
      <c r="F595" s="236"/>
      <c r="G595" s="423"/>
      <c r="H595" s="233"/>
      <c r="I595" s="233"/>
      <c r="J595" s="233"/>
      <c r="K595" s="233"/>
      <c r="L595" s="235"/>
      <c r="M595" s="233"/>
      <c r="N595" s="233"/>
      <c r="O595" s="236"/>
      <c r="P595" s="235"/>
      <c r="Q595" s="233"/>
      <c r="R595" s="233"/>
      <c r="S595" s="236"/>
      <c r="T595" s="226"/>
      <c r="U595" s="220" t="s">
        <v>56</v>
      </c>
      <c r="V595" s="220">
        <v>154.09</v>
      </c>
      <c r="W595" s="220"/>
    </row>
    <row r="596" spans="1:28" s="638" customFormat="1" ht="13.5" thickBot="1" x14ac:dyDescent="0.25">
      <c r="A596" s="324" t="s">
        <v>25</v>
      </c>
      <c r="B596" s="237">
        <f>B595-B582</f>
        <v>0</v>
      </c>
      <c r="C596" s="234">
        <f t="shared" ref="C596:S596" si="327">C595-C582</f>
        <v>0</v>
      </c>
      <c r="D596" s="234">
        <f t="shared" si="327"/>
        <v>0</v>
      </c>
      <c r="E596" s="234">
        <f t="shared" si="327"/>
        <v>0</v>
      </c>
      <c r="F596" s="238">
        <f t="shared" si="327"/>
        <v>0</v>
      </c>
      <c r="G596" s="424">
        <f t="shared" si="327"/>
        <v>0</v>
      </c>
      <c r="H596" s="234">
        <f t="shared" si="327"/>
        <v>0</v>
      </c>
      <c r="I596" s="234">
        <f t="shared" si="327"/>
        <v>0</v>
      </c>
      <c r="J596" s="234">
        <f t="shared" si="327"/>
        <v>0</v>
      </c>
      <c r="K596" s="234">
        <f t="shared" si="327"/>
        <v>0</v>
      </c>
      <c r="L596" s="237">
        <f t="shared" si="327"/>
        <v>0</v>
      </c>
      <c r="M596" s="234">
        <f t="shared" si="327"/>
        <v>0</v>
      </c>
      <c r="N596" s="234">
        <f t="shared" si="327"/>
        <v>0</v>
      </c>
      <c r="O596" s="238">
        <f t="shared" si="327"/>
        <v>0</v>
      </c>
      <c r="P596" s="237">
        <f t="shared" si="327"/>
        <v>0</v>
      </c>
      <c r="Q596" s="234">
        <f t="shared" si="327"/>
        <v>0</v>
      </c>
      <c r="R596" s="234">
        <f t="shared" si="327"/>
        <v>0</v>
      </c>
      <c r="S596" s="238">
        <f t="shared" si="327"/>
        <v>0</v>
      </c>
      <c r="T596" s="227"/>
      <c r="U596" s="220" t="s">
        <v>25</v>
      </c>
      <c r="V596" s="220">
        <f>V595-V582</f>
        <v>-1.3400000000000034</v>
      </c>
      <c r="W596" s="220"/>
    </row>
    <row r="598" spans="1:28" ht="13.5" thickBot="1" x14ac:dyDescent="0.25"/>
    <row r="599" spans="1:28" s="640" customFormat="1" ht="13.5" thickBot="1" x14ac:dyDescent="0.25">
      <c r="A599" s="297" t="s">
        <v>241</v>
      </c>
      <c r="B599" s="653" t="s">
        <v>52</v>
      </c>
      <c r="C599" s="654"/>
      <c r="D599" s="654"/>
      <c r="E599" s="654"/>
      <c r="F599" s="655"/>
      <c r="G599" s="653" t="s">
        <v>64</v>
      </c>
      <c r="H599" s="654"/>
      <c r="I599" s="654"/>
      <c r="J599" s="654"/>
      <c r="K599" s="655"/>
      <c r="L599" s="653" t="s">
        <v>62</v>
      </c>
      <c r="M599" s="654"/>
      <c r="N599" s="654"/>
      <c r="O599" s="655"/>
      <c r="P599" s="653" t="s">
        <v>63</v>
      </c>
      <c r="Q599" s="654"/>
      <c r="R599" s="654"/>
      <c r="S599" s="655"/>
      <c r="T599" s="365" t="s">
        <v>54</v>
      </c>
    </row>
    <row r="600" spans="1:28" s="640" customFormat="1" x14ac:dyDescent="0.2">
      <c r="A600" s="219" t="s">
        <v>53</v>
      </c>
      <c r="B600" s="542">
        <v>1</v>
      </c>
      <c r="C600" s="528">
        <v>2</v>
      </c>
      <c r="D600" s="528">
        <v>3</v>
      </c>
      <c r="E600" s="584">
        <v>4</v>
      </c>
      <c r="F600" s="585">
        <v>5</v>
      </c>
      <c r="G600" s="540">
        <v>1</v>
      </c>
      <c r="H600" s="528">
        <v>2</v>
      </c>
      <c r="I600" s="528">
        <v>3</v>
      </c>
      <c r="J600" s="528">
        <v>4</v>
      </c>
      <c r="K600" s="528">
        <v>5</v>
      </c>
      <c r="L600" s="542">
        <v>1</v>
      </c>
      <c r="M600" s="528">
        <v>2</v>
      </c>
      <c r="N600" s="528">
        <v>3</v>
      </c>
      <c r="O600" s="585">
        <v>4</v>
      </c>
      <c r="P600" s="542">
        <v>1</v>
      </c>
      <c r="Q600" s="528">
        <v>2</v>
      </c>
      <c r="R600" s="528">
        <v>3</v>
      </c>
      <c r="S600" s="585">
        <v>4</v>
      </c>
      <c r="T600" s="631">
        <v>608</v>
      </c>
    </row>
    <row r="601" spans="1:28" s="640" customFormat="1" x14ac:dyDescent="0.2">
      <c r="A601" s="304" t="s">
        <v>74</v>
      </c>
      <c r="B601" s="507">
        <v>4176</v>
      </c>
      <c r="C601" s="508">
        <v>4176</v>
      </c>
      <c r="D601" s="508">
        <v>4176</v>
      </c>
      <c r="E601" s="509">
        <v>4176</v>
      </c>
      <c r="F601" s="510">
        <v>4176</v>
      </c>
      <c r="G601" s="511">
        <v>4176</v>
      </c>
      <c r="H601" s="508">
        <v>4176</v>
      </c>
      <c r="I601" s="508">
        <v>4176</v>
      </c>
      <c r="J601" s="508">
        <v>4176</v>
      </c>
      <c r="K601" s="508">
        <v>4176</v>
      </c>
      <c r="L601" s="507">
        <v>4176</v>
      </c>
      <c r="M601" s="508">
        <v>4176</v>
      </c>
      <c r="N601" s="508">
        <v>4176</v>
      </c>
      <c r="O601" s="510">
        <v>4176</v>
      </c>
      <c r="P601" s="507">
        <v>4176</v>
      </c>
      <c r="Q601" s="508">
        <v>4176</v>
      </c>
      <c r="R601" s="508">
        <v>4176</v>
      </c>
      <c r="S601" s="510">
        <v>4176</v>
      </c>
      <c r="T601" s="512">
        <v>4176</v>
      </c>
    </row>
    <row r="602" spans="1:28" s="640" customFormat="1" x14ac:dyDescent="0.2">
      <c r="A602" s="307" t="s">
        <v>6</v>
      </c>
      <c r="B602" s="471">
        <v>4782.3809523809523</v>
      </c>
      <c r="C602" s="472">
        <v>4843.5897435897432</v>
      </c>
      <c r="D602" s="472">
        <v>4951</v>
      </c>
      <c r="E602" s="473">
        <v>4780.7692307692305</v>
      </c>
      <c r="F602" s="474">
        <v>4854.0476190476193</v>
      </c>
      <c r="G602" s="475">
        <v>4832.3255813953492</v>
      </c>
      <c r="H602" s="472">
        <v>4665.625</v>
      </c>
      <c r="I602" s="472">
        <v>4564</v>
      </c>
      <c r="J602" s="472">
        <v>4629.2307692307695</v>
      </c>
      <c r="K602" s="472">
        <v>4837.333333333333</v>
      </c>
      <c r="L602" s="471">
        <v>4798</v>
      </c>
      <c r="M602" s="472">
        <v>4690.5128205128203</v>
      </c>
      <c r="N602" s="472">
        <v>4655.3846153846152</v>
      </c>
      <c r="O602" s="474">
        <v>4746.7441860465115</v>
      </c>
      <c r="P602" s="471">
        <v>4892.3809523809523</v>
      </c>
      <c r="Q602" s="472">
        <v>4701</v>
      </c>
      <c r="R602" s="472">
        <v>4472.727272727273</v>
      </c>
      <c r="S602" s="474">
        <v>4852.7906976744189</v>
      </c>
      <c r="T602" s="476">
        <v>4773.5457516339866</v>
      </c>
      <c r="Y602" s="232">
        <f>AVERAGE(B602:F602)</f>
        <v>4842.3575091575094</v>
      </c>
      <c r="Z602" s="232">
        <f>AVERAGE(G602:K602)</f>
        <v>4705.7029367918894</v>
      </c>
      <c r="AA602" s="232">
        <f>AVERAGE(L602:O602)</f>
        <v>4722.6604054859872</v>
      </c>
      <c r="AB602" s="232">
        <f>AVERAGE(P602:S602)</f>
        <v>4729.7247306956615</v>
      </c>
    </row>
    <row r="603" spans="1:28" s="640" customFormat="1" x14ac:dyDescent="0.2">
      <c r="A603" s="219" t="s">
        <v>7</v>
      </c>
      <c r="B603" s="477">
        <v>73.80952380952381</v>
      </c>
      <c r="C603" s="478">
        <v>74.358974358974365</v>
      </c>
      <c r="D603" s="478">
        <v>80</v>
      </c>
      <c r="E603" s="479">
        <v>69.230769230769226</v>
      </c>
      <c r="F603" s="480">
        <v>71.428571428571431</v>
      </c>
      <c r="G603" s="481">
        <v>93.023255813953483</v>
      </c>
      <c r="H603" s="478">
        <v>90.625</v>
      </c>
      <c r="I603" s="478">
        <v>50</v>
      </c>
      <c r="J603" s="478">
        <v>76.92307692307692</v>
      </c>
      <c r="K603" s="478">
        <v>73.333333333333329</v>
      </c>
      <c r="L603" s="477">
        <v>92.5</v>
      </c>
      <c r="M603" s="478">
        <v>79.487179487179489</v>
      </c>
      <c r="N603" s="478">
        <v>92.307692307692307</v>
      </c>
      <c r="O603" s="480">
        <v>86.04651162790698</v>
      </c>
      <c r="P603" s="477">
        <v>80.952380952380949</v>
      </c>
      <c r="Q603" s="478">
        <v>95</v>
      </c>
      <c r="R603" s="478">
        <v>90.909090909090907</v>
      </c>
      <c r="S603" s="480">
        <v>79.069767441860463</v>
      </c>
      <c r="T603" s="482">
        <v>80.06535947712419</v>
      </c>
    </row>
    <row r="604" spans="1:28" s="640" customFormat="1" x14ac:dyDescent="0.2">
      <c r="A604" s="219" t="s">
        <v>8</v>
      </c>
      <c r="B604" s="489">
        <v>8.1459686068391532E-2</v>
      </c>
      <c r="C604" s="490">
        <v>7.6932793656946372E-2</v>
      </c>
      <c r="D604" s="490">
        <v>7.3134673374129613E-2</v>
      </c>
      <c r="E604" s="491">
        <v>8.3845862808187982E-2</v>
      </c>
      <c r="F604" s="492">
        <v>8.6153611401729349E-2</v>
      </c>
      <c r="G604" s="493">
        <v>6.0548358104351781E-2</v>
      </c>
      <c r="H604" s="490">
        <v>5.5868071296462908E-2</v>
      </c>
      <c r="I604" s="490">
        <v>8.9169431706924748E-2</v>
      </c>
      <c r="J604" s="490">
        <v>7.5335227763497103E-2</v>
      </c>
      <c r="K604" s="490">
        <v>8.1887411573768262E-2</v>
      </c>
      <c r="L604" s="489">
        <v>6.1147794139546401E-2</v>
      </c>
      <c r="M604" s="490">
        <v>7.9513125360763159E-2</v>
      </c>
      <c r="N604" s="490">
        <v>6.3847312248411711E-2</v>
      </c>
      <c r="O604" s="492">
        <v>7.0781104321759325E-2</v>
      </c>
      <c r="P604" s="489">
        <v>7.2679004411524237E-2</v>
      </c>
      <c r="Q604" s="490">
        <v>6.2099872115371678E-2</v>
      </c>
      <c r="R604" s="490">
        <v>5.6368645116681028E-2</v>
      </c>
      <c r="S604" s="492">
        <v>7.8773606181828687E-2</v>
      </c>
      <c r="T604" s="494">
        <v>7.6641197453211338E-2</v>
      </c>
    </row>
    <row r="605" spans="1:28" s="640" customFormat="1" x14ac:dyDescent="0.2">
      <c r="A605" s="307" t="s">
        <v>1</v>
      </c>
      <c r="B605" s="483">
        <f>B602/B601*100-100</f>
        <v>14.520616675789071</v>
      </c>
      <c r="C605" s="484">
        <f t="shared" ref="C605:F605" si="328">C602/C601*100-100</f>
        <v>15.986344434620278</v>
      </c>
      <c r="D605" s="484">
        <f t="shared" si="328"/>
        <v>18.558429118773944</v>
      </c>
      <c r="E605" s="484">
        <f t="shared" si="328"/>
        <v>14.482021809608</v>
      </c>
      <c r="F605" s="485">
        <f t="shared" si="328"/>
        <v>16.236772486772495</v>
      </c>
      <c r="G605" s="486">
        <f>G602/G601*100-100</f>
        <v>15.716608749888621</v>
      </c>
      <c r="H605" s="484">
        <f t="shared" ref="H605:L605" si="329">H602/H601*100-100</f>
        <v>11.724736590038319</v>
      </c>
      <c r="I605" s="484">
        <f t="shared" si="329"/>
        <v>9.2911877394635951</v>
      </c>
      <c r="J605" s="484">
        <f t="shared" si="329"/>
        <v>10.853227232537591</v>
      </c>
      <c r="K605" s="484">
        <f t="shared" si="329"/>
        <v>15.836526181353761</v>
      </c>
      <c r="L605" s="483">
        <f t="shared" si="329"/>
        <v>14.894636015325673</v>
      </c>
      <c r="M605" s="484">
        <f>M602/M601*100-100</f>
        <v>12.320709303467908</v>
      </c>
      <c r="N605" s="484">
        <f t="shared" ref="N605:T605" si="330">N602/N601*100-100</f>
        <v>11.479516651930439</v>
      </c>
      <c r="O605" s="485">
        <f t="shared" si="330"/>
        <v>13.667245834447115</v>
      </c>
      <c r="P605" s="483">
        <f t="shared" si="330"/>
        <v>17.154716292647336</v>
      </c>
      <c r="Q605" s="484">
        <f t="shared" si="330"/>
        <v>12.571839080459782</v>
      </c>
      <c r="R605" s="484">
        <f t="shared" si="330"/>
        <v>7.1055381400209114</v>
      </c>
      <c r="S605" s="485">
        <f t="shared" si="330"/>
        <v>16.206673794885518</v>
      </c>
      <c r="T605" s="275">
        <f t="shared" si="330"/>
        <v>14.30904577667593</v>
      </c>
      <c r="U605" s="370"/>
    </row>
    <row r="606" spans="1:28" s="640" customFormat="1" ht="13.5" thickBot="1" x14ac:dyDescent="0.25">
      <c r="A606" s="425" t="s">
        <v>26</v>
      </c>
      <c r="B606" s="395">
        <f>B602-B589</f>
        <v>-64.479047619047378</v>
      </c>
      <c r="C606" s="396">
        <f t="shared" ref="C606:T606" si="331">C602-C589</f>
        <v>126.28974358974301</v>
      </c>
      <c r="D606" s="396">
        <f t="shared" si="331"/>
        <v>289</v>
      </c>
      <c r="E606" s="396">
        <f t="shared" si="331"/>
        <v>-6.0907692307691832</v>
      </c>
      <c r="F606" s="397">
        <f t="shared" si="331"/>
        <v>12.727619047619555</v>
      </c>
      <c r="G606" s="401">
        <f t="shared" si="331"/>
        <v>185.10558139534896</v>
      </c>
      <c r="H606" s="396">
        <f t="shared" si="331"/>
        <v>-2.4849999999996726</v>
      </c>
      <c r="I606" s="396">
        <f t="shared" si="331"/>
        <v>-181</v>
      </c>
      <c r="J606" s="396">
        <f t="shared" si="331"/>
        <v>-116.76923076923049</v>
      </c>
      <c r="K606" s="396">
        <f t="shared" si="331"/>
        <v>27.58333333333303</v>
      </c>
      <c r="L606" s="398">
        <f t="shared" si="331"/>
        <v>166.64000000000033</v>
      </c>
      <c r="M606" s="399">
        <f t="shared" si="331"/>
        <v>22.102820512820472</v>
      </c>
      <c r="N606" s="399">
        <f t="shared" si="331"/>
        <v>222.52461538461557</v>
      </c>
      <c r="O606" s="400">
        <f t="shared" si="331"/>
        <v>-26.255813953488541</v>
      </c>
      <c r="P606" s="395">
        <f t="shared" si="331"/>
        <v>-9.329047619047742</v>
      </c>
      <c r="Q606" s="396">
        <f t="shared" si="331"/>
        <v>60.100000000000364</v>
      </c>
      <c r="R606" s="396">
        <f t="shared" si="331"/>
        <v>191.72727272727298</v>
      </c>
      <c r="S606" s="397">
        <f t="shared" si="331"/>
        <v>55.650697674418552</v>
      </c>
      <c r="T606" s="403">
        <f t="shared" si="331"/>
        <v>42.915751633986474</v>
      </c>
      <c r="V606" s="388"/>
    </row>
    <row r="607" spans="1:28" s="640" customFormat="1" x14ac:dyDescent="0.2">
      <c r="A607" s="426" t="s">
        <v>50</v>
      </c>
      <c r="B607" s="283">
        <v>818</v>
      </c>
      <c r="C607" s="284">
        <v>747</v>
      </c>
      <c r="D607" s="284">
        <v>159</v>
      </c>
      <c r="E607" s="451">
        <v>761</v>
      </c>
      <c r="F607" s="285">
        <v>751</v>
      </c>
      <c r="G607" s="422">
        <v>810</v>
      </c>
      <c r="H607" s="284">
        <v>745</v>
      </c>
      <c r="I607" s="284">
        <v>138</v>
      </c>
      <c r="J607" s="284">
        <v>736</v>
      </c>
      <c r="K607" s="284">
        <v>736</v>
      </c>
      <c r="L607" s="283">
        <v>822</v>
      </c>
      <c r="M607" s="284">
        <v>845</v>
      </c>
      <c r="N607" s="284">
        <v>173</v>
      </c>
      <c r="O607" s="285">
        <v>848</v>
      </c>
      <c r="P607" s="283">
        <v>871</v>
      </c>
      <c r="Q607" s="284">
        <v>874</v>
      </c>
      <c r="R607" s="284">
        <v>154</v>
      </c>
      <c r="S607" s="285">
        <v>902</v>
      </c>
      <c r="T607" s="366">
        <f>SUM(B607:S607)</f>
        <v>11890</v>
      </c>
      <c r="U607" s="220" t="s">
        <v>55</v>
      </c>
      <c r="V607" s="287">
        <f>T594-T607</f>
        <v>57</v>
      </c>
      <c r="W607" s="602">
        <f>V607/T594</f>
        <v>4.7710722357077089E-3</v>
      </c>
    </row>
    <row r="608" spans="1:28" s="640" customFormat="1" x14ac:dyDescent="0.2">
      <c r="A608" s="321" t="s">
        <v>27</v>
      </c>
      <c r="B608" s="235"/>
      <c r="C608" s="233"/>
      <c r="D608" s="233"/>
      <c r="E608" s="452"/>
      <c r="F608" s="236"/>
      <c r="G608" s="423"/>
      <c r="H608" s="233"/>
      <c r="I608" s="233"/>
      <c r="J608" s="233"/>
      <c r="K608" s="233"/>
      <c r="L608" s="235"/>
      <c r="M608" s="233"/>
      <c r="N608" s="233"/>
      <c r="O608" s="236"/>
      <c r="P608" s="235"/>
      <c r="Q608" s="233"/>
      <c r="R608" s="233"/>
      <c r="S608" s="236"/>
      <c r="T608" s="226"/>
      <c r="U608" s="220" t="s">
        <v>56</v>
      </c>
      <c r="V608" s="220">
        <v>153.05000000000001</v>
      </c>
      <c r="W608" s="220"/>
    </row>
    <row r="609" spans="1:28" s="640" customFormat="1" ht="13.5" thickBot="1" x14ac:dyDescent="0.25">
      <c r="A609" s="324" t="s">
        <v>25</v>
      </c>
      <c r="B609" s="237">
        <f>B608-B595</f>
        <v>0</v>
      </c>
      <c r="C609" s="234">
        <f t="shared" ref="C609:S609" si="332">C608-C595</f>
        <v>0</v>
      </c>
      <c r="D609" s="234">
        <f t="shared" si="332"/>
        <v>0</v>
      </c>
      <c r="E609" s="234">
        <f t="shared" si="332"/>
        <v>0</v>
      </c>
      <c r="F609" s="238">
        <f t="shared" si="332"/>
        <v>0</v>
      </c>
      <c r="G609" s="424">
        <f t="shared" si="332"/>
        <v>0</v>
      </c>
      <c r="H609" s="234">
        <f t="shared" si="332"/>
        <v>0</v>
      </c>
      <c r="I609" s="234">
        <f t="shared" si="332"/>
        <v>0</v>
      </c>
      <c r="J609" s="234">
        <f t="shared" si="332"/>
        <v>0</v>
      </c>
      <c r="K609" s="234">
        <f t="shared" si="332"/>
        <v>0</v>
      </c>
      <c r="L609" s="237">
        <f t="shared" si="332"/>
        <v>0</v>
      </c>
      <c r="M609" s="234">
        <f t="shared" si="332"/>
        <v>0</v>
      </c>
      <c r="N609" s="234">
        <f t="shared" si="332"/>
        <v>0</v>
      </c>
      <c r="O609" s="238">
        <f t="shared" si="332"/>
        <v>0</v>
      </c>
      <c r="P609" s="237">
        <f t="shared" si="332"/>
        <v>0</v>
      </c>
      <c r="Q609" s="234">
        <f t="shared" si="332"/>
        <v>0</v>
      </c>
      <c r="R609" s="234">
        <f t="shared" si="332"/>
        <v>0</v>
      </c>
      <c r="S609" s="238">
        <f t="shared" si="332"/>
        <v>0</v>
      </c>
      <c r="T609" s="227"/>
      <c r="U609" s="220" t="s">
        <v>25</v>
      </c>
      <c r="V609" s="220">
        <f>V608-V595</f>
        <v>-1.039999999999992</v>
      </c>
      <c r="W609" s="220"/>
    </row>
    <row r="610" spans="1:28" s="640" customFormat="1" x14ac:dyDescent="0.2"/>
    <row r="611" spans="1:28" ht="13.5" thickBot="1" x14ac:dyDescent="0.25"/>
    <row r="612" spans="1:28" ht="13.5" thickBot="1" x14ac:dyDescent="0.25">
      <c r="A612" s="297" t="s">
        <v>243</v>
      </c>
      <c r="B612" s="653" t="s">
        <v>52</v>
      </c>
      <c r="C612" s="654"/>
      <c r="D612" s="654"/>
      <c r="E612" s="654"/>
      <c r="F612" s="655"/>
      <c r="G612" s="653" t="s">
        <v>64</v>
      </c>
      <c r="H612" s="654"/>
      <c r="I612" s="654"/>
      <c r="J612" s="654"/>
      <c r="K612" s="655"/>
      <c r="L612" s="653" t="s">
        <v>62</v>
      </c>
      <c r="M612" s="654"/>
      <c r="N612" s="654"/>
      <c r="O612" s="655"/>
      <c r="P612" s="653" t="s">
        <v>63</v>
      </c>
      <c r="Q612" s="654"/>
      <c r="R612" s="654"/>
      <c r="S612" s="655"/>
      <c r="T612" s="365" t="s">
        <v>54</v>
      </c>
      <c r="U612" s="642"/>
      <c r="V612" s="642"/>
      <c r="W612" s="642"/>
      <c r="X612" s="642"/>
      <c r="Y612" s="642"/>
      <c r="Z612" s="642"/>
      <c r="AA612" s="642"/>
      <c r="AB612" s="642"/>
    </row>
    <row r="613" spans="1:28" x14ac:dyDescent="0.2">
      <c r="A613" s="219" t="s">
        <v>53</v>
      </c>
      <c r="B613" s="542">
        <v>1</v>
      </c>
      <c r="C613" s="528">
        <v>2</v>
      </c>
      <c r="D613" s="528">
        <v>3</v>
      </c>
      <c r="E613" s="584">
        <v>4</v>
      </c>
      <c r="F613" s="585">
        <v>5</v>
      </c>
      <c r="G613" s="540">
        <v>1</v>
      </c>
      <c r="H613" s="528">
        <v>2</v>
      </c>
      <c r="I613" s="528">
        <v>3</v>
      </c>
      <c r="J613" s="528">
        <v>4</v>
      </c>
      <c r="K613" s="528">
        <v>5</v>
      </c>
      <c r="L613" s="542">
        <v>1</v>
      </c>
      <c r="M613" s="528">
        <v>2</v>
      </c>
      <c r="N613" s="528">
        <v>3</v>
      </c>
      <c r="O613" s="585">
        <v>4</v>
      </c>
      <c r="P613" s="542">
        <v>1</v>
      </c>
      <c r="Q613" s="528">
        <v>2</v>
      </c>
      <c r="R613" s="528">
        <v>3</v>
      </c>
      <c r="S613" s="585">
        <v>4</v>
      </c>
      <c r="T613" s="631"/>
      <c r="U613" s="642"/>
      <c r="V613" s="642"/>
      <c r="W613" s="642"/>
      <c r="X613" s="642"/>
      <c r="Y613" s="642"/>
      <c r="Z613" s="642"/>
      <c r="AA613" s="642"/>
      <c r="AB613" s="642"/>
    </row>
    <row r="614" spans="1:28" x14ac:dyDescent="0.2">
      <c r="A614" s="304" t="s">
        <v>74</v>
      </c>
      <c r="B614" s="507">
        <v>4212</v>
      </c>
      <c r="C614" s="508">
        <v>4212</v>
      </c>
      <c r="D614" s="508">
        <v>4212</v>
      </c>
      <c r="E614" s="509">
        <v>4212</v>
      </c>
      <c r="F614" s="510">
        <v>4212</v>
      </c>
      <c r="G614" s="511">
        <v>4212</v>
      </c>
      <c r="H614" s="508">
        <v>4212</v>
      </c>
      <c r="I614" s="508">
        <v>4212</v>
      </c>
      <c r="J614" s="508">
        <v>4212</v>
      </c>
      <c r="K614" s="508">
        <v>4212</v>
      </c>
      <c r="L614" s="507">
        <v>4212</v>
      </c>
      <c r="M614" s="508">
        <v>4212</v>
      </c>
      <c r="N614" s="508">
        <v>4212</v>
      </c>
      <c r="O614" s="510">
        <v>4212</v>
      </c>
      <c r="P614" s="507">
        <v>4212</v>
      </c>
      <c r="Q614" s="508">
        <v>4212</v>
      </c>
      <c r="R614" s="508">
        <v>4212</v>
      </c>
      <c r="S614" s="510">
        <v>4212</v>
      </c>
      <c r="T614" s="512">
        <v>4212</v>
      </c>
      <c r="U614" s="642"/>
      <c r="V614" s="642"/>
      <c r="W614" s="642"/>
      <c r="X614" s="642"/>
      <c r="Y614" s="642"/>
      <c r="Z614" s="642"/>
      <c r="AA614" s="642"/>
      <c r="AB614" s="642"/>
    </row>
    <row r="615" spans="1:28" x14ac:dyDescent="0.2">
      <c r="A615" s="307" t="s">
        <v>6</v>
      </c>
      <c r="B615" s="471">
        <v>4610.7894736842109</v>
      </c>
      <c r="C615" s="472">
        <v>4863.913043478261</v>
      </c>
      <c r="D615" s="472">
        <v>4834.545454545455</v>
      </c>
      <c r="E615" s="473">
        <v>4806.666666666667</v>
      </c>
      <c r="F615" s="474">
        <v>4831.3157894736842</v>
      </c>
      <c r="G615" s="475">
        <v>1</v>
      </c>
      <c r="H615" s="472">
        <v>4760.2857142857147</v>
      </c>
      <c r="I615" s="472">
        <v>4882.727272727273</v>
      </c>
      <c r="J615" s="472">
        <v>4724.6875</v>
      </c>
      <c r="K615" s="472">
        <v>4806</v>
      </c>
      <c r="L615" s="471">
        <v>4903.4883720930229</v>
      </c>
      <c r="M615" s="472">
        <v>4650.6976744186049</v>
      </c>
      <c r="N615" s="472">
        <v>4759.090909090909</v>
      </c>
      <c r="O615" s="474">
        <v>4875.5102040816328</v>
      </c>
      <c r="P615" s="471">
        <v>5007.7777777777774</v>
      </c>
      <c r="Q615" s="472">
        <v>4702.5</v>
      </c>
      <c r="R615" s="472">
        <v>4740.833333333333</v>
      </c>
      <c r="S615" s="474">
        <v>4923.5</v>
      </c>
      <c r="T615" s="476">
        <v>4821.5798319327732</v>
      </c>
      <c r="U615" s="642"/>
      <c r="V615" s="642"/>
      <c r="W615" s="642"/>
      <c r="X615" s="642"/>
      <c r="Y615" s="232">
        <f>AVERAGE(B615:F615)</f>
        <v>4789.4460855696552</v>
      </c>
      <c r="Z615" s="232">
        <f>AVERAGE(G615:K615)</f>
        <v>3834.940097402598</v>
      </c>
      <c r="AA615" s="232">
        <f>AVERAGE(L615:O615)</f>
        <v>4797.1967899210431</v>
      </c>
      <c r="AB615" s="232">
        <f>AVERAGE(P615:S615)</f>
        <v>4843.6527777777774</v>
      </c>
    </row>
    <row r="616" spans="1:28" x14ac:dyDescent="0.2">
      <c r="A616" s="219" t="s">
        <v>7</v>
      </c>
      <c r="B616" s="477">
        <v>94.736842105263165</v>
      </c>
      <c r="C616" s="478">
        <v>84.782608695652172</v>
      </c>
      <c r="D616" s="478">
        <v>100</v>
      </c>
      <c r="E616" s="479">
        <v>74.358974358974365</v>
      </c>
      <c r="F616" s="480">
        <v>84.21052631578948</v>
      </c>
      <c r="G616" s="481">
        <v>1</v>
      </c>
      <c r="H616" s="478">
        <v>88.571428571428569</v>
      </c>
      <c r="I616" s="478">
        <v>81.818181818181813</v>
      </c>
      <c r="J616" s="478">
        <v>100</v>
      </c>
      <c r="K616" s="478">
        <v>75</v>
      </c>
      <c r="L616" s="477">
        <v>81.395348837209298</v>
      </c>
      <c r="M616" s="478">
        <v>81.395348837209298</v>
      </c>
      <c r="N616" s="478">
        <v>63.636363636363633</v>
      </c>
      <c r="O616" s="480">
        <v>75.510204081632651</v>
      </c>
      <c r="P616" s="477">
        <v>82.222222222222229</v>
      </c>
      <c r="Q616" s="478">
        <v>72.916666666666671</v>
      </c>
      <c r="R616" s="478">
        <v>91.666666666666671</v>
      </c>
      <c r="S616" s="480">
        <v>85</v>
      </c>
      <c r="T616" s="482">
        <v>78.151260504201687</v>
      </c>
      <c r="U616" s="642"/>
      <c r="V616" s="642"/>
      <c r="W616" s="642"/>
      <c r="X616" s="642"/>
      <c r="Y616" s="642"/>
      <c r="Z616" s="642"/>
      <c r="AA616" s="642"/>
      <c r="AB616" s="642"/>
    </row>
    <row r="617" spans="1:28" x14ac:dyDescent="0.2">
      <c r="A617" s="219" t="s">
        <v>8</v>
      </c>
      <c r="B617" s="489">
        <v>6.16082046366805E-2</v>
      </c>
      <c r="C617" s="490">
        <v>6.4928083165532988E-2</v>
      </c>
      <c r="D617" s="490">
        <v>5.7892083956054954E-2</v>
      </c>
      <c r="E617" s="491">
        <v>7.8121070029031667E-2</v>
      </c>
      <c r="F617" s="492">
        <v>6.5571073511915823E-2</v>
      </c>
      <c r="G617" s="493">
        <v>0</v>
      </c>
      <c r="H617" s="490">
        <v>6.2936312317360618E-2</v>
      </c>
      <c r="I617" s="490">
        <v>6.5578387861674095E-2</v>
      </c>
      <c r="J617" s="490">
        <v>4.4099515790464477E-2</v>
      </c>
      <c r="K617" s="490">
        <v>7.9994352469477309E-2</v>
      </c>
      <c r="L617" s="489">
        <v>7.8484124088114254E-2</v>
      </c>
      <c r="M617" s="490">
        <v>6.8020109532349632E-2</v>
      </c>
      <c r="N617" s="490">
        <v>8.7615177731567712E-2</v>
      </c>
      <c r="O617" s="492">
        <v>8.4930407375206768E-2</v>
      </c>
      <c r="P617" s="489">
        <v>6.4712077475924557E-2</v>
      </c>
      <c r="Q617" s="490">
        <v>8.8037699649075485E-2</v>
      </c>
      <c r="R617" s="490">
        <v>6.7065860142217479E-2</v>
      </c>
      <c r="S617" s="492">
        <v>7.5221874146841949E-2</v>
      </c>
      <c r="T617" s="494">
        <v>7.6470318994229014E-2</v>
      </c>
      <c r="U617" s="642"/>
      <c r="V617" s="642"/>
      <c r="W617" s="642"/>
      <c r="X617" s="642"/>
      <c r="Y617" s="642"/>
      <c r="Z617" s="642"/>
      <c r="AA617" s="642"/>
      <c r="AB617" s="642"/>
    </row>
    <row r="618" spans="1:28" x14ac:dyDescent="0.2">
      <c r="A618" s="307" t="s">
        <v>1</v>
      </c>
      <c r="B618" s="483">
        <f>B615/B614*100-100</f>
        <v>9.4679362223222086</v>
      </c>
      <c r="C618" s="484">
        <f t="shared" ref="C618:F618" si="333">C615/C614*100-100</f>
        <v>15.477517651430702</v>
      </c>
      <c r="D618" s="484">
        <f t="shared" si="333"/>
        <v>14.780281446948123</v>
      </c>
      <c r="E618" s="484">
        <f t="shared" si="333"/>
        <v>14.118391896169683</v>
      </c>
      <c r="F618" s="485">
        <f t="shared" si="333"/>
        <v>14.703603738691456</v>
      </c>
      <c r="G618" s="486">
        <f>G615/G614*100-100</f>
        <v>-99.976258309591643</v>
      </c>
      <c r="H618" s="484">
        <f t="shared" ref="H618:L618" si="334">H615/H614*100-100</f>
        <v>13.01722968389636</v>
      </c>
      <c r="I618" s="484">
        <f t="shared" si="334"/>
        <v>15.924199257532592</v>
      </c>
      <c r="J618" s="484">
        <f t="shared" si="334"/>
        <v>12.17206790123457</v>
      </c>
      <c r="K618" s="484">
        <f t="shared" si="334"/>
        <v>14.102564102564102</v>
      </c>
      <c r="L618" s="483">
        <f t="shared" si="334"/>
        <v>16.417102851211368</v>
      </c>
      <c r="M618" s="484">
        <f>M615/M614*100-100</f>
        <v>10.415424368912738</v>
      </c>
      <c r="N618" s="484">
        <f t="shared" ref="N618:T618" si="335">N615/N614*100-100</f>
        <v>12.988862988862991</v>
      </c>
      <c r="O618" s="485">
        <f t="shared" si="335"/>
        <v>15.752853848091945</v>
      </c>
      <c r="P618" s="483">
        <f t="shared" si="335"/>
        <v>18.893109633850358</v>
      </c>
      <c r="Q618" s="484">
        <f t="shared" si="335"/>
        <v>11.645299145299148</v>
      </c>
      <c r="R618" s="484">
        <f t="shared" si="335"/>
        <v>12.555397277619491</v>
      </c>
      <c r="S618" s="485">
        <f t="shared" si="335"/>
        <v>16.892212725546059</v>
      </c>
      <c r="T618" s="275">
        <f t="shared" si="335"/>
        <v>14.472455648926228</v>
      </c>
      <c r="U618" s="370"/>
      <c r="V618" s="642"/>
      <c r="W618" s="642"/>
      <c r="X618" s="642"/>
      <c r="Y618" s="642"/>
      <c r="Z618" s="642"/>
      <c r="AA618" s="642"/>
      <c r="AB618" s="642"/>
    </row>
    <row r="619" spans="1:28" ht="13.5" thickBot="1" x14ac:dyDescent="0.25">
      <c r="A619" s="425" t="s">
        <v>26</v>
      </c>
      <c r="B619" s="395">
        <f>B615-B602</f>
        <v>-171.59147869674143</v>
      </c>
      <c r="C619" s="396">
        <f t="shared" ref="C619:T619" si="336">C615-C602</f>
        <v>20.323299888517795</v>
      </c>
      <c r="D619" s="396">
        <f t="shared" si="336"/>
        <v>-116.45454545454504</v>
      </c>
      <c r="E619" s="396">
        <f t="shared" si="336"/>
        <v>25.89743589743648</v>
      </c>
      <c r="F619" s="397">
        <f t="shared" si="336"/>
        <v>-22.731829573935102</v>
      </c>
      <c r="G619" s="401">
        <f t="shared" si="336"/>
        <v>-4831.3255813953492</v>
      </c>
      <c r="H619" s="396">
        <f t="shared" si="336"/>
        <v>94.660714285714675</v>
      </c>
      <c r="I619" s="396">
        <f t="shared" si="336"/>
        <v>318.72727272727298</v>
      </c>
      <c r="J619" s="396">
        <f t="shared" si="336"/>
        <v>95.456730769230489</v>
      </c>
      <c r="K619" s="396">
        <f t="shared" si="336"/>
        <v>-31.33333333333303</v>
      </c>
      <c r="L619" s="398">
        <f t="shared" si="336"/>
        <v>105.48837209302292</v>
      </c>
      <c r="M619" s="399">
        <f t="shared" si="336"/>
        <v>-39.815146094215379</v>
      </c>
      <c r="N619" s="399">
        <f t="shared" si="336"/>
        <v>103.70629370629376</v>
      </c>
      <c r="O619" s="400">
        <f t="shared" si="336"/>
        <v>128.76601803512131</v>
      </c>
      <c r="P619" s="395">
        <f t="shared" si="336"/>
        <v>115.39682539682508</v>
      </c>
      <c r="Q619" s="396">
        <f t="shared" si="336"/>
        <v>1.5</v>
      </c>
      <c r="R619" s="396">
        <f t="shared" si="336"/>
        <v>268.10606060606005</v>
      </c>
      <c r="S619" s="397">
        <f t="shared" si="336"/>
        <v>70.70930232558112</v>
      </c>
      <c r="T619" s="403">
        <f t="shared" si="336"/>
        <v>48.034080298786648</v>
      </c>
      <c r="U619" s="642"/>
      <c r="V619" s="388"/>
      <c r="W619" s="642"/>
      <c r="X619" s="642"/>
      <c r="Y619" s="642"/>
      <c r="Z619" s="642"/>
      <c r="AA619" s="642"/>
      <c r="AB619" s="642"/>
    </row>
    <row r="620" spans="1:28" x14ac:dyDescent="0.2">
      <c r="A620" s="426" t="s">
        <v>50</v>
      </c>
      <c r="B620" s="283">
        <v>816</v>
      </c>
      <c r="C620" s="284">
        <v>746</v>
      </c>
      <c r="D620" s="284">
        <v>157</v>
      </c>
      <c r="E620" s="451">
        <v>755</v>
      </c>
      <c r="F620" s="285">
        <v>748</v>
      </c>
      <c r="G620" s="422">
        <v>807</v>
      </c>
      <c r="H620" s="284">
        <v>745</v>
      </c>
      <c r="I620" s="284">
        <v>134</v>
      </c>
      <c r="J620" s="284">
        <v>734</v>
      </c>
      <c r="K620" s="284">
        <v>733</v>
      </c>
      <c r="L620" s="283">
        <v>820</v>
      </c>
      <c r="M620" s="284">
        <v>843</v>
      </c>
      <c r="N620" s="284">
        <v>169</v>
      </c>
      <c r="O620" s="285">
        <v>848</v>
      </c>
      <c r="P620" s="283">
        <v>869</v>
      </c>
      <c r="Q620" s="284">
        <v>873</v>
      </c>
      <c r="R620" s="284">
        <v>148</v>
      </c>
      <c r="S620" s="285">
        <v>899</v>
      </c>
      <c r="T620" s="366">
        <f>SUM(B620:S620)</f>
        <v>11844</v>
      </c>
      <c r="U620" s="220" t="s">
        <v>55</v>
      </c>
      <c r="V620" s="287">
        <f>T607-T620</f>
        <v>46</v>
      </c>
      <c r="W620" s="602">
        <f>V620/T607</f>
        <v>3.8687973086627418E-3</v>
      </c>
      <c r="X620" s="642"/>
      <c r="Y620" s="642"/>
      <c r="Z620" s="642"/>
      <c r="AA620" s="642"/>
      <c r="AB620" s="642"/>
    </row>
    <row r="621" spans="1:28" x14ac:dyDescent="0.2">
      <c r="A621" s="321" t="s">
        <v>27</v>
      </c>
      <c r="B621" s="235"/>
      <c r="C621" s="233"/>
      <c r="D621" s="233"/>
      <c r="E621" s="452"/>
      <c r="F621" s="236"/>
      <c r="G621" s="423"/>
      <c r="H621" s="233"/>
      <c r="I621" s="233"/>
      <c r="J621" s="233"/>
      <c r="K621" s="233"/>
      <c r="L621" s="235"/>
      <c r="M621" s="233"/>
      <c r="N621" s="233"/>
      <c r="O621" s="236"/>
      <c r="P621" s="235"/>
      <c r="Q621" s="233"/>
      <c r="R621" s="233"/>
      <c r="S621" s="236"/>
      <c r="T621" s="226"/>
      <c r="U621" s="220" t="s">
        <v>56</v>
      </c>
      <c r="V621" s="220">
        <v>151.72999999999999</v>
      </c>
      <c r="W621" s="220"/>
      <c r="X621" s="642"/>
      <c r="Y621" s="642"/>
      <c r="Z621" s="642"/>
      <c r="AA621" s="642"/>
      <c r="AB621" s="642"/>
    </row>
    <row r="622" spans="1:28" ht="13.5" thickBot="1" x14ac:dyDescent="0.25">
      <c r="A622" s="324" t="s">
        <v>25</v>
      </c>
      <c r="B622" s="237">
        <f>B621-B608</f>
        <v>0</v>
      </c>
      <c r="C622" s="234">
        <f t="shared" ref="C622:S622" si="337">C621-C608</f>
        <v>0</v>
      </c>
      <c r="D622" s="234">
        <f t="shared" si="337"/>
        <v>0</v>
      </c>
      <c r="E622" s="234">
        <f t="shared" si="337"/>
        <v>0</v>
      </c>
      <c r="F622" s="238">
        <f t="shared" si="337"/>
        <v>0</v>
      </c>
      <c r="G622" s="424">
        <f t="shared" si="337"/>
        <v>0</v>
      </c>
      <c r="H622" s="234">
        <f t="shared" si="337"/>
        <v>0</v>
      </c>
      <c r="I622" s="234">
        <f t="shared" si="337"/>
        <v>0</v>
      </c>
      <c r="J622" s="234">
        <f t="shared" si="337"/>
        <v>0</v>
      </c>
      <c r="K622" s="234">
        <f t="shared" si="337"/>
        <v>0</v>
      </c>
      <c r="L622" s="237">
        <f t="shared" si="337"/>
        <v>0</v>
      </c>
      <c r="M622" s="234">
        <f t="shared" si="337"/>
        <v>0</v>
      </c>
      <c r="N622" s="234">
        <f t="shared" si="337"/>
        <v>0</v>
      </c>
      <c r="O622" s="238">
        <f t="shared" si="337"/>
        <v>0</v>
      </c>
      <c r="P622" s="237">
        <f t="shared" si="337"/>
        <v>0</v>
      </c>
      <c r="Q622" s="234">
        <f t="shared" si="337"/>
        <v>0</v>
      </c>
      <c r="R622" s="234">
        <f t="shared" si="337"/>
        <v>0</v>
      </c>
      <c r="S622" s="238">
        <f t="shared" si="337"/>
        <v>0</v>
      </c>
      <c r="T622" s="227"/>
      <c r="U622" s="220" t="s">
        <v>25</v>
      </c>
      <c r="V622" s="220">
        <f>V621-V608</f>
        <v>-1.3200000000000216</v>
      </c>
      <c r="W622" s="220"/>
      <c r="X622" s="642"/>
      <c r="Y622" s="642"/>
      <c r="Z622" s="642"/>
      <c r="AA622" s="642"/>
      <c r="AB622" s="642"/>
    </row>
    <row r="624" spans="1:28" ht="13.5" thickBot="1" x14ac:dyDescent="0.25"/>
    <row r="625" spans="1:23" ht="13.5" thickBot="1" x14ac:dyDescent="0.25">
      <c r="A625" s="297" t="s">
        <v>245</v>
      </c>
      <c r="B625" s="653" t="s">
        <v>52</v>
      </c>
      <c r="C625" s="654"/>
      <c r="D625" s="654"/>
      <c r="E625" s="654"/>
      <c r="F625" s="655"/>
      <c r="G625" s="653" t="s">
        <v>64</v>
      </c>
      <c r="H625" s="654"/>
      <c r="I625" s="654"/>
      <c r="J625" s="654"/>
      <c r="K625" s="655"/>
      <c r="L625" s="653" t="s">
        <v>62</v>
      </c>
      <c r="M625" s="654"/>
      <c r="N625" s="654"/>
      <c r="O625" s="655"/>
      <c r="P625" s="653" t="s">
        <v>63</v>
      </c>
      <c r="Q625" s="654"/>
      <c r="R625" s="654"/>
      <c r="S625" s="655"/>
      <c r="T625" s="365" t="s">
        <v>54</v>
      </c>
      <c r="U625" s="644"/>
      <c r="V625" s="644"/>
      <c r="W625" s="644"/>
    </row>
    <row r="626" spans="1:23" x14ac:dyDescent="0.2">
      <c r="A626" s="219" t="s">
        <v>53</v>
      </c>
      <c r="B626" s="542">
        <v>1</v>
      </c>
      <c r="C626" s="528">
        <v>2</v>
      </c>
      <c r="D626" s="528">
        <v>3</v>
      </c>
      <c r="E626" s="584">
        <v>4</v>
      </c>
      <c r="F626" s="585">
        <v>5</v>
      </c>
      <c r="G626" s="540">
        <v>1</v>
      </c>
      <c r="H626" s="528">
        <v>2</v>
      </c>
      <c r="I626" s="528">
        <v>3</v>
      </c>
      <c r="J626" s="528">
        <v>4</v>
      </c>
      <c r="K626" s="528">
        <v>5</v>
      </c>
      <c r="L626" s="542">
        <v>1</v>
      </c>
      <c r="M626" s="528">
        <v>2</v>
      </c>
      <c r="N626" s="528">
        <v>3</v>
      </c>
      <c r="O626" s="585">
        <v>4</v>
      </c>
      <c r="P626" s="542">
        <v>1</v>
      </c>
      <c r="Q626" s="528">
        <v>2</v>
      </c>
      <c r="R626" s="528">
        <v>3</v>
      </c>
      <c r="S626" s="585">
        <v>4</v>
      </c>
      <c r="T626" s="631"/>
      <c r="U626" s="644"/>
      <c r="V626" s="644"/>
      <c r="W626" s="644"/>
    </row>
    <row r="627" spans="1:23" x14ac:dyDescent="0.2">
      <c r="A627" s="304" t="s">
        <v>74</v>
      </c>
      <c r="B627" s="507">
        <v>4248</v>
      </c>
      <c r="C627" s="508">
        <v>4248</v>
      </c>
      <c r="D627" s="508">
        <v>4248</v>
      </c>
      <c r="E627" s="509">
        <v>4248</v>
      </c>
      <c r="F627" s="510">
        <v>4248</v>
      </c>
      <c r="G627" s="511">
        <v>4248</v>
      </c>
      <c r="H627" s="508">
        <v>4248</v>
      </c>
      <c r="I627" s="508">
        <v>4248</v>
      </c>
      <c r="J627" s="508">
        <v>4248</v>
      </c>
      <c r="K627" s="508">
        <v>4248</v>
      </c>
      <c r="L627" s="507">
        <v>4248</v>
      </c>
      <c r="M627" s="508">
        <v>4248</v>
      </c>
      <c r="N627" s="508">
        <v>4248</v>
      </c>
      <c r="O627" s="510">
        <v>4248</v>
      </c>
      <c r="P627" s="507">
        <v>4248</v>
      </c>
      <c r="Q627" s="508">
        <v>4248</v>
      </c>
      <c r="R627" s="508">
        <v>4248</v>
      </c>
      <c r="S627" s="510">
        <v>4248</v>
      </c>
      <c r="T627" s="512">
        <v>4248</v>
      </c>
      <c r="U627" s="644"/>
      <c r="V627" s="644"/>
      <c r="W627" s="644"/>
    </row>
    <row r="628" spans="1:23" x14ac:dyDescent="0.2">
      <c r="A628" s="307" t="s">
        <v>6</v>
      </c>
      <c r="B628" s="471">
        <v>4761.75</v>
      </c>
      <c r="C628" s="472">
        <v>4828.7804878048782</v>
      </c>
      <c r="D628" s="472">
        <v>4173.333333333333</v>
      </c>
      <c r="E628" s="473">
        <v>4711.75</v>
      </c>
      <c r="F628" s="474">
        <v>4754.75</v>
      </c>
      <c r="G628" s="475">
        <v>4770.7317073170734</v>
      </c>
      <c r="H628" s="472">
        <v>4703.1578947368425</v>
      </c>
      <c r="I628" s="472">
        <v>4818.5714285714284</v>
      </c>
      <c r="J628" s="472">
        <v>4719.8113207547167</v>
      </c>
      <c r="K628" s="472">
        <v>4811.4285714285716</v>
      </c>
      <c r="L628" s="471">
        <v>4843.5714285714284</v>
      </c>
      <c r="M628" s="472">
        <v>5070.7142857142853</v>
      </c>
      <c r="N628" s="472">
        <v>4670</v>
      </c>
      <c r="O628" s="474">
        <v>4935.652173913043</v>
      </c>
      <c r="P628" s="471">
        <v>5018.0851063829787</v>
      </c>
      <c r="Q628" s="472">
        <v>4899.2682926829266</v>
      </c>
      <c r="R628" s="472">
        <v>4574.166666666667</v>
      </c>
      <c r="S628" s="474">
        <v>4894.8888888888887</v>
      </c>
      <c r="T628" s="476">
        <v>4828.4603174603171</v>
      </c>
      <c r="U628" s="644"/>
      <c r="V628" s="644"/>
      <c r="W628" s="644"/>
    </row>
    <row r="629" spans="1:23" x14ac:dyDescent="0.2">
      <c r="A629" s="219" t="s">
        <v>7</v>
      </c>
      <c r="B629" s="477">
        <v>87.5</v>
      </c>
      <c r="C629" s="478">
        <v>90.243902439024396</v>
      </c>
      <c r="D629" s="478">
        <v>100</v>
      </c>
      <c r="E629" s="479">
        <v>90</v>
      </c>
      <c r="F629" s="480">
        <v>87.5</v>
      </c>
      <c r="G629" s="481">
        <v>90.243902439024396</v>
      </c>
      <c r="H629" s="478">
        <v>78.94736842105263</v>
      </c>
      <c r="I629" s="478">
        <v>71.428571428571431</v>
      </c>
      <c r="J629" s="478">
        <v>92.452830188679243</v>
      </c>
      <c r="K629" s="478">
        <v>59.523809523809526</v>
      </c>
      <c r="L629" s="477">
        <v>66.666666666666671</v>
      </c>
      <c r="M629" s="478">
        <v>80.952380952380949</v>
      </c>
      <c r="N629" s="478">
        <v>100</v>
      </c>
      <c r="O629" s="480">
        <v>78.260869565217391</v>
      </c>
      <c r="P629" s="477">
        <v>87.234042553191486</v>
      </c>
      <c r="Q629" s="478">
        <v>85.365853658536579</v>
      </c>
      <c r="R629" s="478">
        <v>66.666666666666671</v>
      </c>
      <c r="S629" s="480">
        <v>80</v>
      </c>
      <c r="T629" s="482">
        <v>79.682539682539684</v>
      </c>
      <c r="U629" s="644"/>
      <c r="V629" s="644"/>
      <c r="W629" s="644"/>
    </row>
    <row r="630" spans="1:23" x14ac:dyDescent="0.2">
      <c r="A630" s="219" t="s">
        <v>8</v>
      </c>
      <c r="B630" s="489">
        <v>5.8632701171836409E-2</v>
      </c>
      <c r="C630" s="490">
        <v>5.8733426040854575E-2</v>
      </c>
      <c r="D630" s="490">
        <v>5.4089466304590661E-2</v>
      </c>
      <c r="E630" s="491">
        <v>6.2351499719648117E-2</v>
      </c>
      <c r="F630" s="492">
        <v>6.6196083915285781E-2</v>
      </c>
      <c r="G630" s="493">
        <v>6.0630023978460734E-2</v>
      </c>
      <c r="H630" s="490">
        <v>7.28624743512305E-2</v>
      </c>
      <c r="I630" s="490">
        <v>7.9710725771982002E-2</v>
      </c>
      <c r="J630" s="490">
        <v>5.6749300092185991E-2</v>
      </c>
      <c r="K630" s="490">
        <v>8.831309651167174E-2</v>
      </c>
      <c r="L630" s="489">
        <v>8.7132992837716458E-2</v>
      </c>
      <c r="M630" s="490">
        <v>6.9918725590192396E-2</v>
      </c>
      <c r="N630" s="490">
        <v>2.8407921116534476E-2</v>
      </c>
      <c r="O630" s="492">
        <v>8.1298764117399794E-2</v>
      </c>
      <c r="P630" s="489">
        <v>6.8274997522395839E-2</v>
      </c>
      <c r="Q630" s="490">
        <v>6.8321458012894354E-2</v>
      </c>
      <c r="R630" s="490">
        <v>7.7373122853548137E-2</v>
      </c>
      <c r="S630" s="492">
        <v>6.633289340372063E-2</v>
      </c>
      <c r="T630" s="494">
        <v>7.4132370339917333E-2</v>
      </c>
      <c r="U630" s="644"/>
      <c r="V630" s="644"/>
      <c r="W630" s="644"/>
    </row>
    <row r="631" spans="1:23" x14ac:dyDescent="0.2">
      <c r="A631" s="307" t="s">
        <v>1</v>
      </c>
      <c r="B631" s="483">
        <f>B628/B627*100-100</f>
        <v>12.093926553672318</v>
      </c>
      <c r="C631" s="484">
        <f t="shared" ref="C631:F631" si="338">C628/C627*100-100</f>
        <v>13.671857057553623</v>
      </c>
      <c r="D631" s="484">
        <f t="shared" si="338"/>
        <v>-1.7576898932831142</v>
      </c>
      <c r="E631" s="484">
        <f t="shared" si="338"/>
        <v>10.916902071563086</v>
      </c>
      <c r="F631" s="485">
        <f t="shared" si="338"/>
        <v>11.929143126177038</v>
      </c>
      <c r="G631" s="486">
        <f>G628/G627*100-100</f>
        <v>12.305360341739018</v>
      </c>
      <c r="H631" s="484">
        <f t="shared" ref="H631:L631" si="339">H628/H627*100-100</f>
        <v>10.714639706611166</v>
      </c>
      <c r="I631" s="484">
        <f t="shared" si="339"/>
        <v>13.431530804412148</v>
      </c>
      <c r="J631" s="484">
        <f t="shared" si="339"/>
        <v>11.10666950929182</v>
      </c>
      <c r="K631" s="484">
        <f t="shared" si="339"/>
        <v>13.263384449825139</v>
      </c>
      <c r="L631" s="483">
        <f t="shared" si="339"/>
        <v>14.020043045466778</v>
      </c>
      <c r="M631" s="484">
        <f>M628/M627*100-100</f>
        <v>19.367097121334396</v>
      </c>
      <c r="N631" s="484">
        <f t="shared" ref="N631:T631" si="340">N628/N627*100-100</f>
        <v>9.9340866290018823</v>
      </c>
      <c r="O631" s="485">
        <f t="shared" si="340"/>
        <v>16.187668877425693</v>
      </c>
      <c r="P631" s="483">
        <f t="shared" si="340"/>
        <v>18.128180470409092</v>
      </c>
      <c r="Q631" s="484">
        <f t="shared" si="340"/>
        <v>15.331174498185661</v>
      </c>
      <c r="R631" s="484">
        <f t="shared" si="340"/>
        <v>7.6781230382925401</v>
      </c>
      <c r="S631" s="485">
        <f t="shared" si="340"/>
        <v>15.228081188533167</v>
      </c>
      <c r="T631" s="275">
        <f t="shared" si="340"/>
        <v>13.664320090873744</v>
      </c>
      <c r="U631" s="370"/>
      <c r="V631" s="644"/>
      <c r="W631" s="644"/>
    </row>
    <row r="632" spans="1:23" ht="13.5" thickBot="1" x14ac:dyDescent="0.25">
      <c r="A632" s="425" t="s">
        <v>26</v>
      </c>
      <c r="B632" s="395">
        <f>B628-B615</f>
        <v>150.96052631578914</v>
      </c>
      <c r="C632" s="396">
        <f t="shared" ref="C632:T632" si="341">C628-C615</f>
        <v>-35.13255567338274</v>
      </c>
      <c r="D632" s="396">
        <f t="shared" si="341"/>
        <v>-661.21212121212193</v>
      </c>
      <c r="E632" s="396">
        <f t="shared" si="341"/>
        <v>-94.91666666666697</v>
      </c>
      <c r="F632" s="397">
        <f t="shared" si="341"/>
        <v>-76.565789473684163</v>
      </c>
      <c r="G632" s="401">
        <f t="shared" si="341"/>
        <v>4769.7317073170734</v>
      </c>
      <c r="H632" s="396">
        <f t="shared" si="341"/>
        <v>-57.127819548872139</v>
      </c>
      <c r="I632" s="396">
        <f t="shared" si="341"/>
        <v>-64.155844155844534</v>
      </c>
      <c r="J632" s="396">
        <f t="shared" si="341"/>
        <v>-4.8761792452833106</v>
      </c>
      <c r="K632" s="396">
        <f t="shared" si="341"/>
        <v>5.4285714285715585</v>
      </c>
      <c r="L632" s="398">
        <f t="shared" si="341"/>
        <v>-59.916943521594476</v>
      </c>
      <c r="M632" s="399">
        <f t="shared" si="341"/>
        <v>420.01661129568038</v>
      </c>
      <c r="N632" s="399">
        <f t="shared" si="341"/>
        <v>-89.090909090909008</v>
      </c>
      <c r="O632" s="400">
        <f t="shared" si="341"/>
        <v>60.141969831410279</v>
      </c>
      <c r="P632" s="395">
        <f t="shared" si="341"/>
        <v>10.307328605201292</v>
      </c>
      <c r="Q632" s="396">
        <f t="shared" si="341"/>
        <v>196.76829268292659</v>
      </c>
      <c r="R632" s="396">
        <f t="shared" si="341"/>
        <v>-166.66666666666606</v>
      </c>
      <c r="S632" s="397">
        <f t="shared" si="341"/>
        <v>-28.611111111111313</v>
      </c>
      <c r="T632" s="403">
        <f t="shared" si="341"/>
        <v>6.8804855275438968</v>
      </c>
      <c r="U632" s="644"/>
      <c r="V632" s="388"/>
      <c r="W632" s="644"/>
    </row>
    <row r="633" spans="1:23" x14ac:dyDescent="0.2">
      <c r="A633" s="426" t="s">
        <v>50</v>
      </c>
      <c r="B633" s="283">
        <v>813</v>
      </c>
      <c r="C633" s="284">
        <v>745</v>
      </c>
      <c r="D633" s="284">
        <v>157</v>
      </c>
      <c r="E633" s="451">
        <v>752</v>
      </c>
      <c r="F633" s="285">
        <v>746</v>
      </c>
      <c r="G633" s="422">
        <v>804</v>
      </c>
      <c r="H633" s="284">
        <v>740</v>
      </c>
      <c r="I633" s="284">
        <v>131</v>
      </c>
      <c r="J633" s="284">
        <v>734</v>
      </c>
      <c r="K633" s="284">
        <v>728</v>
      </c>
      <c r="L633" s="283">
        <v>818</v>
      </c>
      <c r="M633" s="284">
        <v>843</v>
      </c>
      <c r="N633" s="284">
        <v>167</v>
      </c>
      <c r="O633" s="285">
        <v>847</v>
      </c>
      <c r="P633" s="283">
        <v>867</v>
      </c>
      <c r="Q633" s="284">
        <v>872</v>
      </c>
      <c r="R633" s="284">
        <v>144</v>
      </c>
      <c r="S633" s="285">
        <v>899</v>
      </c>
      <c r="T633" s="366">
        <f>SUM(B633:S633)</f>
        <v>11807</v>
      </c>
      <c r="U633" s="220" t="s">
        <v>55</v>
      </c>
      <c r="V633" s="287">
        <f>T620-T633</f>
        <v>37</v>
      </c>
      <c r="W633" s="602">
        <f>V633/T620</f>
        <v>3.1239446133063155E-3</v>
      </c>
    </row>
    <row r="634" spans="1:23" x14ac:dyDescent="0.2">
      <c r="A634" s="321" t="s">
        <v>27</v>
      </c>
      <c r="B634" s="235"/>
      <c r="C634" s="233"/>
      <c r="D634" s="233"/>
      <c r="E634" s="452"/>
      <c r="F634" s="236"/>
      <c r="G634" s="423"/>
      <c r="H634" s="233"/>
      <c r="I634" s="233"/>
      <c r="J634" s="233"/>
      <c r="K634" s="233"/>
      <c r="L634" s="235"/>
      <c r="M634" s="233"/>
      <c r="N634" s="233"/>
      <c r="O634" s="236"/>
      <c r="P634" s="235"/>
      <c r="Q634" s="233"/>
      <c r="R634" s="233"/>
      <c r="S634" s="236"/>
      <c r="T634" s="226"/>
      <c r="U634" s="220" t="s">
        <v>56</v>
      </c>
      <c r="V634" s="220">
        <v>151.63999999999999</v>
      </c>
      <c r="W634" s="220"/>
    </row>
    <row r="635" spans="1:23" ht="13.5" thickBot="1" x14ac:dyDescent="0.25">
      <c r="A635" s="324" t="s">
        <v>25</v>
      </c>
      <c r="B635" s="237">
        <f>B634-B621</f>
        <v>0</v>
      </c>
      <c r="C635" s="234">
        <f t="shared" ref="C635:S635" si="342">C634-C621</f>
        <v>0</v>
      </c>
      <c r="D635" s="234">
        <f t="shared" si="342"/>
        <v>0</v>
      </c>
      <c r="E635" s="234">
        <f t="shared" si="342"/>
        <v>0</v>
      </c>
      <c r="F635" s="238">
        <f t="shared" si="342"/>
        <v>0</v>
      </c>
      <c r="G635" s="424">
        <f t="shared" si="342"/>
        <v>0</v>
      </c>
      <c r="H635" s="234">
        <f t="shared" si="342"/>
        <v>0</v>
      </c>
      <c r="I635" s="234">
        <f t="shared" si="342"/>
        <v>0</v>
      </c>
      <c r="J635" s="234">
        <f t="shared" si="342"/>
        <v>0</v>
      </c>
      <c r="K635" s="234">
        <f t="shared" si="342"/>
        <v>0</v>
      </c>
      <c r="L635" s="237">
        <f t="shared" si="342"/>
        <v>0</v>
      </c>
      <c r="M635" s="234">
        <f t="shared" si="342"/>
        <v>0</v>
      </c>
      <c r="N635" s="234">
        <f t="shared" si="342"/>
        <v>0</v>
      </c>
      <c r="O635" s="238">
        <f t="shared" si="342"/>
        <v>0</v>
      </c>
      <c r="P635" s="237">
        <f t="shared" si="342"/>
        <v>0</v>
      </c>
      <c r="Q635" s="234">
        <f t="shared" si="342"/>
        <v>0</v>
      </c>
      <c r="R635" s="234">
        <f t="shared" si="342"/>
        <v>0</v>
      </c>
      <c r="S635" s="238">
        <f t="shared" si="342"/>
        <v>0</v>
      </c>
      <c r="T635" s="227"/>
      <c r="U635" s="220" t="s">
        <v>25</v>
      </c>
      <c r="V635" s="220">
        <f>V634-V621</f>
        <v>-9.0000000000003411E-2</v>
      </c>
      <c r="W635" s="220"/>
    </row>
    <row r="637" spans="1:23" ht="13.5" thickBot="1" x14ac:dyDescent="0.25"/>
    <row r="638" spans="1:23" s="646" customFormat="1" ht="13.5" thickBot="1" x14ac:dyDescent="0.25">
      <c r="A638" s="297" t="s">
        <v>247</v>
      </c>
      <c r="B638" s="653" t="s">
        <v>52</v>
      </c>
      <c r="C638" s="654"/>
      <c r="D638" s="654"/>
      <c r="E638" s="654"/>
      <c r="F638" s="655"/>
      <c r="G638" s="653" t="s">
        <v>64</v>
      </c>
      <c r="H638" s="654"/>
      <c r="I638" s="654"/>
      <c r="J638" s="654"/>
      <c r="K638" s="655"/>
      <c r="L638" s="653" t="s">
        <v>62</v>
      </c>
      <c r="M638" s="654"/>
      <c r="N638" s="654"/>
      <c r="O638" s="655"/>
      <c r="P638" s="653" t="s">
        <v>63</v>
      </c>
      <c r="Q638" s="654"/>
      <c r="R638" s="654"/>
      <c r="S638" s="655"/>
      <c r="T638" s="365" t="s">
        <v>54</v>
      </c>
    </row>
    <row r="639" spans="1:23" s="646" customFormat="1" x14ac:dyDescent="0.2">
      <c r="A639" s="219" t="s">
        <v>53</v>
      </c>
      <c r="B639" s="542">
        <v>1</v>
      </c>
      <c r="C639" s="528">
        <v>2</v>
      </c>
      <c r="D639" s="528">
        <v>3</v>
      </c>
      <c r="E639" s="584">
        <v>4</v>
      </c>
      <c r="F639" s="585">
        <v>5</v>
      </c>
      <c r="G639" s="540">
        <v>1</v>
      </c>
      <c r="H639" s="528">
        <v>2</v>
      </c>
      <c r="I639" s="528">
        <v>3</v>
      </c>
      <c r="J639" s="528">
        <v>4</v>
      </c>
      <c r="K639" s="528">
        <v>5</v>
      </c>
      <c r="L639" s="542">
        <v>1</v>
      </c>
      <c r="M639" s="528">
        <v>2</v>
      </c>
      <c r="N639" s="528">
        <v>3</v>
      </c>
      <c r="O639" s="585">
        <v>4</v>
      </c>
      <c r="P639" s="542">
        <v>1</v>
      </c>
      <c r="Q639" s="528">
        <v>2</v>
      </c>
      <c r="R639" s="528">
        <v>3</v>
      </c>
      <c r="S639" s="585">
        <v>4</v>
      </c>
      <c r="T639" s="631"/>
    </row>
    <row r="640" spans="1:23" s="646" customFormat="1" x14ac:dyDescent="0.2">
      <c r="A640" s="304" t="s">
        <v>74</v>
      </c>
      <c r="B640" s="507">
        <v>4284</v>
      </c>
      <c r="C640" s="508">
        <v>4284</v>
      </c>
      <c r="D640" s="508">
        <v>4284</v>
      </c>
      <c r="E640" s="509">
        <v>4284</v>
      </c>
      <c r="F640" s="510">
        <v>4284</v>
      </c>
      <c r="G640" s="511">
        <v>4284</v>
      </c>
      <c r="H640" s="508">
        <v>4284</v>
      </c>
      <c r="I640" s="508">
        <v>4284</v>
      </c>
      <c r="J640" s="508">
        <v>4284</v>
      </c>
      <c r="K640" s="508">
        <v>4284</v>
      </c>
      <c r="L640" s="507">
        <v>4284</v>
      </c>
      <c r="M640" s="508">
        <v>4284</v>
      </c>
      <c r="N640" s="508">
        <v>4284</v>
      </c>
      <c r="O640" s="510">
        <v>4284</v>
      </c>
      <c r="P640" s="507">
        <v>4284</v>
      </c>
      <c r="Q640" s="508">
        <v>4284</v>
      </c>
      <c r="R640" s="508">
        <v>4284</v>
      </c>
      <c r="S640" s="510">
        <v>4284</v>
      </c>
      <c r="T640" s="512">
        <v>4284</v>
      </c>
    </row>
    <row r="641" spans="1:23" s="646" customFormat="1" x14ac:dyDescent="0.2">
      <c r="A641" s="307" t="s">
        <v>6</v>
      </c>
      <c r="B641" s="471">
        <v>4756.25</v>
      </c>
      <c r="C641" s="472">
        <v>4790.25</v>
      </c>
      <c r="D641" s="472">
        <v>4830</v>
      </c>
      <c r="E641" s="473">
        <v>4930.5405405405409</v>
      </c>
      <c r="F641" s="474">
        <v>4995.75</v>
      </c>
      <c r="G641" s="475">
        <v>4807.8048780487807</v>
      </c>
      <c r="H641" s="472">
        <v>4869.5</v>
      </c>
      <c r="I641" s="472">
        <v>4727.272727272727</v>
      </c>
      <c r="J641" s="472">
        <v>4856.0526315789475</v>
      </c>
      <c r="K641" s="472">
        <v>5015.5</v>
      </c>
      <c r="L641" s="471">
        <v>4708.2978723404258</v>
      </c>
      <c r="M641" s="472">
        <v>4582.3404255319147</v>
      </c>
      <c r="N641" s="472">
        <v>4452</v>
      </c>
      <c r="O641" s="474">
        <v>4706.0784313725489</v>
      </c>
      <c r="P641" s="471">
        <v>5007.391304347826</v>
      </c>
      <c r="Q641" s="472">
        <v>4822.9787234042551</v>
      </c>
      <c r="R641" s="472">
        <v>4512.1428571428569</v>
      </c>
      <c r="S641" s="474">
        <v>5037.333333333333</v>
      </c>
      <c r="T641" s="476">
        <v>4825.5417956656347</v>
      </c>
    </row>
    <row r="642" spans="1:23" s="646" customFormat="1" x14ac:dyDescent="0.2">
      <c r="A642" s="219" t="s">
        <v>7</v>
      </c>
      <c r="B642" s="477">
        <v>90</v>
      </c>
      <c r="C642" s="478">
        <v>85</v>
      </c>
      <c r="D642" s="478">
        <v>100</v>
      </c>
      <c r="E642" s="479">
        <v>78.378378378378372</v>
      </c>
      <c r="F642" s="480">
        <v>82.5</v>
      </c>
      <c r="G642" s="481">
        <v>90.243902439024396</v>
      </c>
      <c r="H642" s="478">
        <v>92.5</v>
      </c>
      <c r="I642" s="478">
        <v>90.909090909090907</v>
      </c>
      <c r="J642" s="478">
        <v>86.84210526315789</v>
      </c>
      <c r="K642" s="478">
        <v>75</v>
      </c>
      <c r="L642" s="477">
        <v>91.489361702127653</v>
      </c>
      <c r="M642" s="478">
        <v>87.234042553191486</v>
      </c>
      <c r="N642" s="478">
        <v>93.333333333333329</v>
      </c>
      <c r="O642" s="480">
        <v>86.274509803921575</v>
      </c>
      <c r="P642" s="477">
        <v>95.652173913043484</v>
      </c>
      <c r="Q642" s="478">
        <v>87.234042553191486</v>
      </c>
      <c r="R642" s="478">
        <v>78.571428571428569</v>
      </c>
      <c r="S642" s="480">
        <v>93.333333333333329</v>
      </c>
      <c r="T642" s="482">
        <v>83.43653250773994</v>
      </c>
    </row>
    <row r="643" spans="1:23" s="646" customFormat="1" x14ac:dyDescent="0.2">
      <c r="A643" s="219" t="s">
        <v>8</v>
      </c>
      <c r="B643" s="489">
        <v>6.4134227534581603E-2</v>
      </c>
      <c r="C643" s="490">
        <v>6.835088632200749E-2</v>
      </c>
      <c r="D643" s="490">
        <v>3.1670928655855808E-2</v>
      </c>
      <c r="E643" s="491">
        <v>7.1720690143634053E-2</v>
      </c>
      <c r="F643" s="492">
        <v>6.8830429642272289E-2</v>
      </c>
      <c r="G643" s="493">
        <v>5.883979252741884E-2</v>
      </c>
      <c r="H643" s="490">
        <v>6.356867313758606E-2</v>
      </c>
      <c r="I643" s="490">
        <v>5.6287380741772426E-2</v>
      </c>
      <c r="J643" s="490">
        <v>6.229581599068551E-2</v>
      </c>
      <c r="K643" s="490">
        <v>7.0018191168697702E-2</v>
      </c>
      <c r="L643" s="489">
        <v>6.3215702578728813E-2</v>
      </c>
      <c r="M643" s="490">
        <v>5.9920636653288332E-2</v>
      </c>
      <c r="N643" s="490">
        <v>6.0132813852861101E-2</v>
      </c>
      <c r="O643" s="492">
        <v>6.3827954020996419E-2</v>
      </c>
      <c r="P643" s="489">
        <v>5.4284758945321254E-2</v>
      </c>
      <c r="Q643" s="490">
        <v>6.0879283313665704E-2</v>
      </c>
      <c r="R643" s="490">
        <v>7.7469706104121752E-2</v>
      </c>
      <c r="S643" s="492">
        <v>5.6402021376151822E-2</v>
      </c>
      <c r="T643" s="494">
        <v>7.0448672090482153E-2</v>
      </c>
    </row>
    <row r="644" spans="1:23" s="646" customFormat="1" x14ac:dyDescent="0.2">
      <c r="A644" s="307" t="s">
        <v>1</v>
      </c>
      <c r="B644" s="483">
        <f>B641/B640*100-100</f>
        <v>11.023576097105519</v>
      </c>
      <c r="C644" s="484">
        <f t="shared" ref="C644:F644" si="343">C641/C640*100-100</f>
        <v>11.817226890756302</v>
      </c>
      <c r="D644" s="484">
        <f t="shared" si="343"/>
        <v>12.745098039215691</v>
      </c>
      <c r="E644" s="484">
        <f t="shared" si="343"/>
        <v>15.091982739041583</v>
      </c>
      <c r="F644" s="485">
        <f t="shared" si="343"/>
        <v>16.614145658263311</v>
      </c>
      <c r="G644" s="486">
        <f>G641/G640*100-100</f>
        <v>12.227004622987408</v>
      </c>
      <c r="H644" s="484">
        <f t="shared" ref="H644:L644" si="344">H641/H640*100-100</f>
        <v>13.667133520074685</v>
      </c>
      <c r="I644" s="484">
        <f t="shared" si="344"/>
        <v>10.347169170698578</v>
      </c>
      <c r="J644" s="484">
        <f t="shared" si="344"/>
        <v>13.353236031254596</v>
      </c>
      <c r="K644" s="484">
        <f t="shared" si="344"/>
        <v>17.075163398692823</v>
      </c>
      <c r="L644" s="483">
        <f t="shared" si="344"/>
        <v>9.9042453860977133</v>
      </c>
      <c r="M644" s="484">
        <f>M641/M640*100-100</f>
        <v>6.9640622206329255</v>
      </c>
      <c r="N644" s="484">
        <f t="shared" ref="N644:T644" si="345">N641/N640*100-100</f>
        <v>3.9215686274509949</v>
      </c>
      <c r="O644" s="485">
        <f t="shared" si="345"/>
        <v>9.8524377071089901</v>
      </c>
      <c r="P644" s="483">
        <f t="shared" si="345"/>
        <v>16.885884788698078</v>
      </c>
      <c r="Q644" s="484">
        <f t="shared" si="345"/>
        <v>12.58120269384348</v>
      </c>
      <c r="R644" s="484">
        <f t="shared" si="345"/>
        <v>5.3254635187408184</v>
      </c>
      <c r="S644" s="485">
        <f t="shared" si="345"/>
        <v>17.584811702458751</v>
      </c>
      <c r="T644" s="275">
        <f t="shared" si="345"/>
        <v>12.641031644856085</v>
      </c>
      <c r="U644" s="370"/>
    </row>
    <row r="645" spans="1:23" s="646" customFormat="1" ht="13.5" thickBot="1" x14ac:dyDescent="0.25">
      <c r="A645" s="425" t="s">
        <v>26</v>
      </c>
      <c r="B645" s="395">
        <f>B641-B628</f>
        <v>-5.5</v>
      </c>
      <c r="C645" s="396">
        <f t="shared" ref="C645:T645" si="346">C641-C628</f>
        <v>-38.530487804878248</v>
      </c>
      <c r="D645" s="396">
        <f t="shared" si="346"/>
        <v>656.66666666666697</v>
      </c>
      <c r="E645" s="396">
        <f t="shared" si="346"/>
        <v>218.79054054054086</v>
      </c>
      <c r="F645" s="397">
        <f t="shared" si="346"/>
        <v>241</v>
      </c>
      <c r="G645" s="401">
        <f t="shared" si="346"/>
        <v>37.073170731707251</v>
      </c>
      <c r="H645" s="396">
        <f t="shared" si="346"/>
        <v>166.34210526315746</v>
      </c>
      <c r="I645" s="396">
        <f t="shared" si="346"/>
        <v>-91.298701298701417</v>
      </c>
      <c r="J645" s="396">
        <f t="shared" si="346"/>
        <v>136.24131082423082</v>
      </c>
      <c r="K645" s="396">
        <f t="shared" si="346"/>
        <v>204.07142857142844</v>
      </c>
      <c r="L645" s="398">
        <f t="shared" si="346"/>
        <v>-135.27355623100266</v>
      </c>
      <c r="M645" s="399">
        <f t="shared" si="346"/>
        <v>-488.37386018237066</v>
      </c>
      <c r="N645" s="399">
        <f t="shared" si="346"/>
        <v>-218</v>
      </c>
      <c r="O645" s="400">
        <f t="shared" si="346"/>
        <v>-229.5737425404941</v>
      </c>
      <c r="P645" s="395">
        <f t="shared" si="346"/>
        <v>-10.693802035152657</v>
      </c>
      <c r="Q645" s="396">
        <f t="shared" si="346"/>
        <v>-76.289569278671479</v>
      </c>
      <c r="R645" s="396">
        <f t="shared" si="346"/>
        <v>-62.023809523810087</v>
      </c>
      <c r="S645" s="397">
        <f t="shared" si="346"/>
        <v>142.44444444444434</v>
      </c>
      <c r="T645" s="403">
        <f t="shared" si="346"/>
        <v>-2.9185217946824196</v>
      </c>
      <c r="V645" s="388"/>
    </row>
    <row r="646" spans="1:23" s="646" customFormat="1" x14ac:dyDescent="0.2">
      <c r="A646" s="426" t="s">
        <v>50</v>
      </c>
      <c r="B646" s="283">
        <v>811</v>
      </c>
      <c r="C646" s="284">
        <v>745</v>
      </c>
      <c r="D646" s="284">
        <v>155</v>
      </c>
      <c r="E646" s="451">
        <v>750</v>
      </c>
      <c r="F646" s="285">
        <v>745</v>
      </c>
      <c r="G646" s="422">
        <v>799</v>
      </c>
      <c r="H646" s="284">
        <v>737</v>
      </c>
      <c r="I646" s="284">
        <v>127</v>
      </c>
      <c r="J646" s="284">
        <v>731</v>
      </c>
      <c r="K646" s="284">
        <v>725</v>
      </c>
      <c r="L646" s="283">
        <v>817</v>
      </c>
      <c r="M646" s="284">
        <v>842</v>
      </c>
      <c r="N646" s="284">
        <v>162</v>
      </c>
      <c r="O646" s="285">
        <v>846</v>
      </c>
      <c r="P646" s="283">
        <v>860</v>
      </c>
      <c r="Q646" s="284">
        <v>869</v>
      </c>
      <c r="R646" s="284">
        <v>138</v>
      </c>
      <c r="S646" s="285">
        <v>896</v>
      </c>
      <c r="T646" s="366">
        <f>SUM(B646:S646)</f>
        <v>11755</v>
      </c>
      <c r="U646" s="220" t="s">
        <v>55</v>
      </c>
      <c r="V646" s="287">
        <f>T633-T646</f>
        <v>52</v>
      </c>
      <c r="W646" s="602">
        <f>V646/T633</f>
        <v>4.4041670195646646E-3</v>
      </c>
    </row>
    <row r="647" spans="1:23" s="646" customFormat="1" x14ac:dyDescent="0.2">
      <c r="A647" s="321" t="s">
        <v>27</v>
      </c>
      <c r="B647" s="235"/>
      <c r="C647" s="233"/>
      <c r="D647" s="233"/>
      <c r="E647" s="452"/>
      <c r="F647" s="236"/>
      <c r="G647" s="423"/>
      <c r="H647" s="233"/>
      <c r="I647" s="233"/>
      <c r="J647" s="233"/>
      <c r="K647" s="233"/>
      <c r="L647" s="235"/>
      <c r="M647" s="233"/>
      <c r="N647" s="233"/>
      <c r="O647" s="236"/>
      <c r="P647" s="235"/>
      <c r="Q647" s="233"/>
      <c r="R647" s="233"/>
      <c r="S647" s="236"/>
      <c r="T647" s="226"/>
      <c r="U647" s="220" t="s">
        <v>56</v>
      </c>
      <c r="V647" s="220">
        <v>151.74</v>
      </c>
      <c r="W647" s="220"/>
    </row>
    <row r="648" spans="1:23" s="646" customFormat="1" ht="13.5" thickBot="1" x14ac:dyDescent="0.25">
      <c r="A648" s="324" t="s">
        <v>25</v>
      </c>
      <c r="B648" s="237">
        <f>B647-B634</f>
        <v>0</v>
      </c>
      <c r="C648" s="234">
        <f t="shared" ref="C648:S648" si="347">C647-C634</f>
        <v>0</v>
      </c>
      <c r="D648" s="234">
        <f t="shared" si="347"/>
        <v>0</v>
      </c>
      <c r="E648" s="234">
        <f t="shared" si="347"/>
        <v>0</v>
      </c>
      <c r="F648" s="238">
        <f t="shared" si="347"/>
        <v>0</v>
      </c>
      <c r="G648" s="424">
        <f t="shared" si="347"/>
        <v>0</v>
      </c>
      <c r="H648" s="234">
        <f t="shared" si="347"/>
        <v>0</v>
      </c>
      <c r="I648" s="234">
        <f t="shared" si="347"/>
        <v>0</v>
      </c>
      <c r="J648" s="234">
        <f t="shared" si="347"/>
        <v>0</v>
      </c>
      <c r="K648" s="234">
        <f t="shared" si="347"/>
        <v>0</v>
      </c>
      <c r="L648" s="237">
        <f t="shared" si="347"/>
        <v>0</v>
      </c>
      <c r="M648" s="234">
        <f t="shared" si="347"/>
        <v>0</v>
      </c>
      <c r="N648" s="234">
        <f t="shared" si="347"/>
        <v>0</v>
      </c>
      <c r="O648" s="238">
        <f t="shared" si="347"/>
        <v>0</v>
      </c>
      <c r="P648" s="237">
        <f t="shared" si="347"/>
        <v>0</v>
      </c>
      <c r="Q648" s="234">
        <f t="shared" si="347"/>
        <v>0</v>
      </c>
      <c r="R648" s="234">
        <f t="shared" si="347"/>
        <v>0</v>
      </c>
      <c r="S648" s="238">
        <f t="shared" si="347"/>
        <v>0</v>
      </c>
      <c r="T648" s="227"/>
      <c r="U648" s="220" t="s">
        <v>25</v>
      </c>
      <c r="V648" s="220">
        <f>V647-V634</f>
        <v>0.10000000000002274</v>
      </c>
      <c r="W648" s="220"/>
    </row>
  </sheetData>
  <mergeCells count="190">
    <mergeCell ref="B638:F638"/>
    <mergeCell ref="G638:K638"/>
    <mergeCell ref="L638:O638"/>
    <mergeCell ref="P638:S638"/>
    <mergeCell ref="B625:F625"/>
    <mergeCell ref="G625:K625"/>
    <mergeCell ref="L625:O625"/>
    <mergeCell ref="P625:S625"/>
    <mergeCell ref="B495:F495"/>
    <mergeCell ref="G495:K495"/>
    <mergeCell ref="L495:O495"/>
    <mergeCell ref="P495:S495"/>
    <mergeCell ref="B612:F612"/>
    <mergeCell ref="G612:K612"/>
    <mergeCell ref="L612:O612"/>
    <mergeCell ref="P612:S612"/>
    <mergeCell ref="B586:F586"/>
    <mergeCell ref="G586:K586"/>
    <mergeCell ref="L586:O586"/>
    <mergeCell ref="P586:S586"/>
    <mergeCell ref="B573:F573"/>
    <mergeCell ref="G573:K573"/>
    <mergeCell ref="L573:O573"/>
    <mergeCell ref="P573:S573"/>
    <mergeCell ref="B469:F469"/>
    <mergeCell ref="G469:K469"/>
    <mergeCell ref="L469:O469"/>
    <mergeCell ref="P469:S469"/>
    <mergeCell ref="B560:F560"/>
    <mergeCell ref="G560:K560"/>
    <mergeCell ref="L560:O560"/>
    <mergeCell ref="P560:S560"/>
    <mergeCell ref="B521:F521"/>
    <mergeCell ref="G521:K521"/>
    <mergeCell ref="L521:O521"/>
    <mergeCell ref="P521:S521"/>
    <mergeCell ref="B508:F508"/>
    <mergeCell ref="G508:K508"/>
    <mergeCell ref="L508:O508"/>
    <mergeCell ref="P508:S508"/>
    <mergeCell ref="B547:F547"/>
    <mergeCell ref="G547:K547"/>
    <mergeCell ref="L547:O547"/>
    <mergeCell ref="P547:S547"/>
    <mergeCell ref="B534:F534"/>
    <mergeCell ref="G534:K534"/>
    <mergeCell ref="L534:O534"/>
    <mergeCell ref="P534:S534"/>
    <mergeCell ref="B456:F456"/>
    <mergeCell ref="G456:K456"/>
    <mergeCell ref="G378:K378"/>
    <mergeCell ref="L378:O378"/>
    <mergeCell ref="P378:S378"/>
    <mergeCell ref="G417:K417"/>
    <mergeCell ref="B443:F443"/>
    <mergeCell ref="G443:K443"/>
    <mergeCell ref="L443:O443"/>
    <mergeCell ref="P443:S443"/>
    <mergeCell ref="L417:O417"/>
    <mergeCell ref="P417:S417"/>
    <mergeCell ref="G391:K391"/>
    <mergeCell ref="L391:O391"/>
    <mergeCell ref="P391:S391"/>
    <mergeCell ref="B378:F378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U322:AA322"/>
    <mergeCell ref="G308:N308"/>
    <mergeCell ref="O308:T308"/>
    <mergeCell ref="U308:AA308"/>
    <mergeCell ref="G280:N280"/>
    <mergeCell ref="G322:N322"/>
    <mergeCell ref="AF253:AG253"/>
    <mergeCell ref="AF267:AG267"/>
    <mergeCell ref="G294:N294"/>
    <mergeCell ref="O294:T294"/>
    <mergeCell ref="U294:AA294"/>
    <mergeCell ref="O280:T280"/>
    <mergeCell ref="U280:AA280"/>
    <mergeCell ref="G266:N266"/>
    <mergeCell ref="O266:T266"/>
    <mergeCell ref="U266:AA266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M153:S153"/>
    <mergeCell ref="T153:Z153"/>
    <mergeCell ref="B167:E167"/>
    <mergeCell ref="F167:L167"/>
    <mergeCell ref="M167:S167"/>
    <mergeCell ref="U167:AA167"/>
    <mergeCell ref="B153:E153"/>
    <mergeCell ref="F153:L153"/>
    <mergeCell ref="G224:N224"/>
    <mergeCell ref="O224:T224"/>
    <mergeCell ref="U224:AA224"/>
    <mergeCell ref="U238:AA238"/>
    <mergeCell ref="B252:F252"/>
    <mergeCell ref="G252:N252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B224:F224"/>
    <mergeCell ref="O252:T252"/>
    <mergeCell ref="B238:F238"/>
    <mergeCell ref="G238:N238"/>
    <mergeCell ref="O238:T238"/>
    <mergeCell ref="B322:F322"/>
    <mergeCell ref="B266:F266"/>
    <mergeCell ref="B294:F294"/>
    <mergeCell ref="B280:F280"/>
    <mergeCell ref="O322:T322"/>
    <mergeCell ref="B308:F308"/>
    <mergeCell ref="B338:F338"/>
    <mergeCell ref="B351:F351"/>
    <mergeCell ref="G351:K351"/>
    <mergeCell ref="L351:O351"/>
    <mergeCell ref="P351:S351"/>
    <mergeCell ref="B599:F599"/>
    <mergeCell ref="G599:K599"/>
    <mergeCell ref="L599:O599"/>
    <mergeCell ref="P599:S599"/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B404:F404"/>
    <mergeCell ref="L456:O456"/>
    <mergeCell ref="P456:S456"/>
    <mergeCell ref="B391:F39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78" t="s">
        <v>52</v>
      </c>
      <c r="B1" s="679"/>
      <c r="C1" s="679"/>
      <c r="D1" s="679"/>
      <c r="E1" s="680"/>
      <c r="F1" s="678" t="s">
        <v>64</v>
      </c>
      <c r="G1" s="679"/>
      <c r="H1" s="679"/>
      <c r="I1" s="679"/>
      <c r="J1" s="679"/>
      <c r="K1" s="679"/>
      <c r="L1" s="679"/>
      <c r="M1" s="680"/>
      <c r="N1" s="678" t="s">
        <v>62</v>
      </c>
      <c r="O1" s="679"/>
      <c r="P1" s="679"/>
      <c r="Q1" s="679"/>
      <c r="R1" s="679"/>
      <c r="S1" s="680"/>
      <c r="T1" s="678" t="s">
        <v>63</v>
      </c>
      <c r="U1" s="679"/>
      <c r="V1" s="679"/>
      <c r="W1" s="679"/>
      <c r="X1" s="679"/>
      <c r="Y1" s="679"/>
      <c r="Z1" s="680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95" t="s">
        <v>52</v>
      </c>
      <c r="B9" s="696"/>
      <c r="C9" s="696"/>
      <c r="D9" s="696"/>
      <c r="E9" s="696"/>
      <c r="F9" s="696"/>
      <c r="G9" s="696"/>
      <c r="H9" s="696"/>
      <c r="I9" s="696"/>
      <c r="J9" s="697"/>
      <c r="K9" s="698" t="s">
        <v>64</v>
      </c>
      <c r="L9" s="699"/>
      <c r="M9" s="699"/>
      <c r="N9" s="699"/>
      <c r="O9" s="699"/>
      <c r="P9" s="699"/>
      <c r="Q9" s="699"/>
      <c r="R9" s="699"/>
      <c r="S9" s="699"/>
      <c r="T9" s="700"/>
      <c r="U9" s="683" t="s">
        <v>62</v>
      </c>
      <c r="V9" s="683"/>
      <c r="W9" s="683"/>
      <c r="X9" s="683"/>
      <c r="Y9" s="683"/>
      <c r="Z9" s="683"/>
      <c r="AA9" s="683"/>
      <c r="AB9" s="683"/>
      <c r="AC9" s="683"/>
      <c r="AD9" s="684"/>
      <c r="AE9" s="701" t="s">
        <v>63</v>
      </c>
      <c r="AF9" s="702"/>
      <c r="AG9" s="702"/>
      <c r="AH9" s="702"/>
      <c r="AI9" s="702"/>
      <c r="AJ9" s="702"/>
      <c r="AK9" s="702"/>
      <c r="AL9" s="702"/>
      <c r="AM9" s="702"/>
      <c r="AN9" s="703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86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72">
        <v>790</v>
      </c>
      <c r="G11" s="672">
        <v>109</v>
      </c>
      <c r="H11" s="672">
        <v>71</v>
      </c>
      <c r="I11" s="672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73">
        <v>786</v>
      </c>
      <c r="Q11" s="673">
        <v>110.5</v>
      </c>
      <c r="R11" s="673">
        <v>71</v>
      </c>
      <c r="S11" s="672">
        <v>1</v>
      </c>
      <c r="T11" s="681"/>
      <c r="U11" s="704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72">
        <v>866</v>
      </c>
      <c r="AA11" s="672">
        <v>109.5</v>
      </c>
      <c r="AB11" s="672">
        <v>79</v>
      </c>
      <c r="AC11" s="672">
        <v>1</v>
      </c>
      <c r="AD11" s="685"/>
      <c r="AE11" s="675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72">
        <v>916</v>
      </c>
      <c r="AK11" s="672"/>
      <c r="AL11" s="672">
        <v>82</v>
      </c>
      <c r="AM11" s="672">
        <v>2</v>
      </c>
      <c r="AN11" s="685"/>
    </row>
    <row r="12" spans="1:40" s="517" customFormat="1" ht="15" customHeight="1" x14ac:dyDescent="0.2">
      <c r="A12" s="687"/>
      <c r="B12" s="523">
        <v>2</v>
      </c>
      <c r="C12" s="524">
        <v>374</v>
      </c>
      <c r="D12" s="524">
        <v>107</v>
      </c>
      <c r="E12" s="524" t="s">
        <v>157</v>
      </c>
      <c r="F12" s="673"/>
      <c r="G12" s="673"/>
      <c r="H12" s="673"/>
      <c r="I12" s="673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73"/>
      <c r="Q12" s="673"/>
      <c r="R12" s="673"/>
      <c r="S12" s="673"/>
      <c r="T12" s="681"/>
      <c r="U12" s="691"/>
      <c r="V12" s="233">
        <v>2</v>
      </c>
      <c r="W12" s="233">
        <v>617</v>
      </c>
      <c r="X12" s="233">
        <v>109</v>
      </c>
      <c r="Y12" s="233" t="s">
        <v>157</v>
      </c>
      <c r="Z12" s="673"/>
      <c r="AA12" s="673"/>
      <c r="AB12" s="673"/>
      <c r="AC12" s="673"/>
      <c r="AD12" s="681"/>
      <c r="AE12" s="676"/>
      <c r="AF12" s="563">
        <v>3</v>
      </c>
      <c r="AG12" s="563">
        <v>574</v>
      </c>
      <c r="AH12" s="563">
        <v>109</v>
      </c>
      <c r="AI12" s="563" t="s">
        <v>157</v>
      </c>
      <c r="AJ12" s="673"/>
      <c r="AK12" s="673"/>
      <c r="AL12" s="673"/>
      <c r="AM12" s="673"/>
      <c r="AN12" s="681"/>
    </row>
    <row r="13" spans="1:40" s="517" customFormat="1" ht="15" customHeight="1" thickBot="1" x14ac:dyDescent="0.25">
      <c r="A13" s="688"/>
      <c r="B13" s="537">
        <v>3</v>
      </c>
      <c r="C13" s="526">
        <v>314</v>
      </c>
      <c r="D13" s="526">
        <v>105.5</v>
      </c>
      <c r="E13" s="526" t="s">
        <v>155</v>
      </c>
      <c r="F13" s="674"/>
      <c r="G13" s="674"/>
      <c r="H13" s="674"/>
      <c r="I13" s="674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74"/>
      <c r="Q13" s="674"/>
      <c r="R13" s="674"/>
      <c r="S13" s="674"/>
      <c r="T13" s="682"/>
      <c r="U13" s="692"/>
      <c r="V13" s="234">
        <v>3</v>
      </c>
      <c r="W13" s="234">
        <v>142</v>
      </c>
      <c r="X13" s="234">
        <v>108</v>
      </c>
      <c r="Y13" s="234" t="s">
        <v>158</v>
      </c>
      <c r="Z13" s="674"/>
      <c r="AA13" s="674"/>
      <c r="AB13" s="674"/>
      <c r="AC13" s="674"/>
      <c r="AD13" s="682"/>
      <c r="AE13" s="677"/>
      <c r="AF13" s="234">
        <v>4</v>
      </c>
      <c r="AG13" s="234">
        <v>146</v>
      </c>
      <c r="AH13" s="234">
        <v>108</v>
      </c>
      <c r="AI13" s="234" t="s">
        <v>158</v>
      </c>
      <c r="AJ13" s="674"/>
      <c r="AK13" s="674"/>
      <c r="AL13" s="674"/>
      <c r="AM13" s="674"/>
      <c r="AN13" s="682"/>
    </row>
    <row r="14" spans="1:40" s="517" customFormat="1" ht="15" customHeight="1" thickBot="1" x14ac:dyDescent="0.25">
      <c r="A14" s="686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72">
        <v>790</v>
      </c>
      <c r="G14" s="672">
        <v>105.5</v>
      </c>
      <c r="H14" s="672">
        <v>71</v>
      </c>
      <c r="I14" s="672">
        <v>2</v>
      </c>
      <c r="J14" s="533"/>
      <c r="K14" s="686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73">
        <v>785</v>
      </c>
      <c r="Q14" s="673">
        <v>109.5</v>
      </c>
      <c r="R14" s="673">
        <v>71</v>
      </c>
      <c r="S14" s="672">
        <v>2</v>
      </c>
      <c r="T14" s="681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87"/>
      <c r="B15" s="423">
        <v>4</v>
      </c>
      <c r="C15" s="233">
        <v>468</v>
      </c>
      <c r="D15" s="233">
        <v>106</v>
      </c>
      <c r="E15" s="233" t="s">
        <v>157</v>
      </c>
      <c r="F15" s="673"/>
      <c r="G15" s="673"/>
      <c r="H15" s="673"/>
      <c r="I15" s="673"/>
      <c r="J15" s="531"/>
      <c r="K15" s="687"/>
      <c r="L15" s="523">
        <v>4</v>
      </c>
      <c r="M15" s="524">
        <v>497</v>
      </c>
      <c r="N15" s="524">
        <v>109.5</v>
      </c>
      <c r="O15" s="524" t="s">
        <v>157</v>
      </c>
      <c r="P15" s="673"/>
      <c r="Q15" s="673"/>
      <c r="R15" s="673"/>
      <c r="S15" s="673"/>
      <c r="T15" s="681"/>
      <c r="U15" s="675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72">
        <v>876</v>
      </c>
      <c r="AA15" s="672">
        <v>107.5</v>
      </c>
      <c r="AB15" s="672">
        <v>79</v>
      </c>
      <c r="AC15" s="672">
        <v>2</v>
      </c>
      <c r="AD15" s="672"/>
      <c r="AE15" s="675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72">
        <v>917</v>
      </c>
      <c r="AK15" s="672"/>
      <c r="AL15" s="672">
        <v>82</v>
      </c>
      <c r="AM15" s="672">
        <v>2</v>
      </c>
      <c r="AN15" s="685"/>
    </row>
    <row r="16" spans="1:40" s="517" customFormat="1" ht="15" customHeight="1" thickBot="1" x14ac:dyDescent="0.25">
      <c r="A16" s="688"/>
      <c r="B16" s="424">
        <v>5</v>
      </c>
      <c r="C16" s="234">
        <v>190</v>
      </c>
      <c r="D16" s="234">
        <v>105</v>
      </c>
      <c r="E16" s="234" t="s">
        <v>158</v>
      </c>
      <c r="F16" s="674"/>
      <c r="G16" s="674"/>
      <c r="H16" s="674"/>
      <c r="I16" s="674"/>
      <c r="J16" s="534"/>
      <c r="K16" s="688"/>
      <c r="L16" s="424">
        <v>5</v>
      </c>
      <c r="M16" s="234">
        <v>287</v>
      </c>
      <c r="N16" s="234">
        <v>109</v>
      </c>
      <c r="O16" s="234" t="s">
        <v>155</v>
      </c>
      <c r="P16" s="674"/>
      <c r="Q16" s="674"/>
      <c r="R16" s="674"/>
      <c r="S16" s="674"/>
      <c r="T16" s="682"/>
      <c r="U16" s="676"/>
      <c r="V16" s="524">
        <v>4</v>
      </c>
      <c r="W16" s="524">
        <v>503</v>
      </c>
      <c r="X16" s="524">
        <v>107.5</v>
      </c>
      <c r="Y16" s="524" t="s">
        <v>157</v>
      </c>
      <c r="Z16" s="673"/>
      <c r="AA16" s="673"/>
      <c r="AB16" s="673"/>
      <c r="AC16" s="673"/>
      <c r="AD16" s="673"/>
      <c r="AE16" s="677"/>
      <c r="AF16" s="234">
        <v>5</v>
      </c>
      <c r="AG16" s="234">
        <v>529</v>
      </c>
      <c r="AH16" s="234">
        <v>106.5</v>
      </c>
      <c r="AI16" s="234" t="s">
        <v>155</v>
      </c>
      <c r="AJ16" s="674"/>
      <c r="AK16" s="674"/>
      <c r="AL16" s="674"/>
      <c r="AM16" s="674"/>
      <c r="AN16" s="682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77"/>
      <c r="V17" s="234">
        <v>5</v>
      </c>
      <c r="W17" s="234">
        <v>27</v>
      </c>
      <c r="X17" s="234">
        <v>107</v>
      </c>
      <c r="Y17" s="234" t="s">
        <v>158</v>
      </c>
      <c r="Z17" s="674"/>
      <c r="AA17" s="674"/>
      <c r="AB17" s="674"/>
      <c r="AC17" s="674"/>
      <c r="AD17" s="674"/>
      <c r="AE17" s="675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72">
        <v>917</v>
      </c>
      <c r="AK17" s="672"/>
      <c r="AL17" s="672">
        <v>82</v>
      </c>
      <c r="AM17" s="672">
        <v>3</v>
      </c>
      <c r="AN17" s="685"/>
    </row>
    <row r="18" spans="1:40" s="517" customFormat="1" ht="15" customHeight="1" x14ac:dyDescent="0.2">
      <c r="A18" s="686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72">
        <v>790</v>
      </c>
      <c r="G18" s="672">
        <v>104.5</v>
      </c>
      <c r="H18" s="672">
        <v>71</v>
      </c>
      <c r="I18" s="672">
        <v>3</v>
      </c>
      <c r="J18" s="689"/>
      <c r="K18" s="686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72">
        <v>784</v>
      </c>
      <c r="Q18" s="672">
        <v>108.5</v>
      </c>
      <c r="R18" s="672">
        <v>71</v>
      </c>
      <c r="S18" s="693">
        <v>3</v>
      </c>
      <c r="T18" s="685"/>
      <c r="U18" s="691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73">
        <v>876</v>
      </c>
      <c r="AA18" s="673">
        <v>106.5</v>
      </c>
      <c r="AB18" s="673">
        <v>79</v>
      </c>
      <c r="AC18" s="673">
        <v>3</v>
      </c>
      <c r="AD18" s="681"/>
      <c r="AE18" s="676"/>
      <c r="AF18" s="563">
        <v>6</v>
      </c>
      <c r="AG18" s="563">
        <v>587</v>
      </c>
      <c r="AH18" s="563">
        <v>106</v>
      </c>
      <c r="AI18" s="563" t="s">
        <v>157</v>
      </c>
      <c r="AJ18" s="673"/>
      <c r="AK18" s="673"/>
      <c r="AL18" s="673"/>
      <c r="AM18" s="673"/>
      <c r="AN18" s="681"/>
    </row>
    <row r="19" spans="1:40" s="517" customFormat="1" ht="15" customHeight="1" thickBot="1" x14ac:dyDescent="0.25">
      <c r="A19" s="687"/>
      <c r="B19" s="423" t="s">
        <v>162</v>
      </c>
      <c r="C19" s="233">
        <v>324</v>
      </c>
      <c r="D19" s="233">
        <v>104.5</v>
      </c>
      <c r="E19" s="452" t="s">
        <v>155</v>
      </c>
      <c r="F19" s="673"/>
      <c r="G19" s="673"/>
      <c r="H19" s="673"/>
      <c r="I19" s="673"/>
      <c r="J19" s="690"/>
      <c r="K19" s="687"/>
      <c r="L19" s="537">
        <v>6</v>
      </c>
      <c r="M19" s="526">
        <v>574</v>
      </c>
      <c r="N19" s="526">
        <v>108</v>
      </c>
      <c r="O19" s="526" t="s">
        <v>155</v>
      </c>
      <c r="P19" s="673"/>
      <c r="Q19" s="673"/>
      <c r="R19" s="673"/>
      <c r="S19" s="694"/>
      <c r="T19" s="681"/>
      <c r="U19" s="692"/>
      <c r="V19" s="234">
        <v>6</v>
      </c>
      <c r="W19" s="234">
        <v>239</v>
      </c>
      <c r="X19" s="234">
        <v>104.5</v>
      </c>
      <c r="Y19" s="234" t="s">
        <v>156</v>
      </c>
      <c r="Z19" s="674"/>
      <c r="AA19" s="674"/>
      <c r="AB19" s="674"/>
      <c r="AC19" s="674"/>
      <c r="AD19" s="682"/>
      <c r="AE19" s="677"/>
      <c r="AF19" s="234">
        <v>7</v>
      </c>
      <c r="AG19" s="234">
        <v>224</v>
      </c>
      <c r="AH19" s="234">
        <v>104.5</v>
      </c>
      <c r="AI19" s="234" t="s">
        <v>156</v>
      </c>
      <c r="AJ19" s="674"/>
      <c r="AK19" s="674"/>
      <c r="AL19" s="674"/>
      <c r="AM19" s="674"/>
      <c r="AN19" s="682"/>
    </row>
    <row r="20" spans="1:40" s="517" customFormat="1" ht="15" customHeight="1" thickBot="1" x14ac:dyDescent="0.25">
      <c r="A20" s="688"/>
      <c r="B20" s="424" t="s">
        <v>161</v>
      </c>
      <c r="C20" s="234">
        <v>183</v>
      </c>
      <c r="D20" s="234">
        <v>104.5</v>
      </c>
      <c r="E20" s="529" t="s">
        <v>158</v>
      </c>
      <c r="F20" s="674"/>
      <c r="G20" s="674"/>
      <c r="H20" s="674"/>
      <c r="I20" s="674"/>
      <c r="J20" s="682"/>
      <c r="K20" s="686">
        <v>5</v>
      </c>
      <c r="L20" s="536">
        <v>6</v>
      </c>
      <c r="M20" s="342">
        <v>4</v>
      </c>
      <c r="N20" s="342">
        <v>108</v>
      </c>
      <c r="O20" s="342" t="s">
        <v>156</v>
      </c>
      <c r="P20" s="672">
        <v>784</v>
      </c>
      <c r="Q20" s="672">
        <v>107.5</v>
      </c>
      <c r="R20" s="672">
        <v>71</v>
      </c>
      <c r="S20" s="672">
        <v>3</v>
      </c>
      <c r="T20" s="685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87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72">
        <v>790</v>
      </c>
      <c r="G21" s="673">
        <v>106</v>
      </c>
      <c r="H21" s="673">
        <v>71</v>
      </c>
      <c r="I21" s="673">
        <v>3</v>
      </c>
      <c r="J21" s="681"/>
      <c r="K21" s="687"/>
      <c r="L21" s="423">
        <v>7</v>
      </c>
      <c r="M21" s="233">
        <v>717</v>
      </c>
      <c r="N21" s="233">
        <v>107.5</v>
      </c>
      <c r="O21" s="233" t="s">
        <v>157</v>
      </c>
      <c r="P21" s="673"/>
      <c r="Q21" s="673"/>
      <c r="R21" s="673"/>
      <c r="S21" s="673"/>
      <c r="T21" s="681"/>
    </row>
    <row r="22" spans="1:40" ht="13.5" thickBot="1" x14ac:dyDescent="0.25">
      <c r="A22" s="688"/>
      <c r="B22" s="424" t="s">
        <v>163</v>
      </c>
      <c r="C22" s="234">
        <v>447</v>
      </c>
      <c r="D22" s="234">
        <v>107</v>
      </c>
      <c r="E22" s="234" t="s">
        <v>155</v>
      </c>
      <c r="F22" s="674"/>
      <c r="G22" s="674"/>
      <c r="H22" s="674"/>
      <c r="I22" s="674"/>
      <c r="J22" s="682"/>
      <c r="K22" s="688"/>
      <c r="L22" s="424">
        <v>8</v>
      </c>
      <c r="M22" s="234">
        <v>63</v>
      </c>
      <c r="N22" s="234">
        <v>107</v>
      </c>
      <c r="O22" s="234" t="s">
        <v>156</v>
      </c>
      <c r="P22" s="674"/>
      <c r="Q22" s="674"/>
      <c r="R22" s="674"/>
      <c r="S22" s="674"/>
      <c r="T22" s="682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P18:P19"/>
    <mergeCell ref="Q18:Q19"/>
    <mergeCell ref="R18:R19"/>
    <mergeCell ref="S18:S19"/>
    <mergeCell ref="T18:T19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P20:P22"/>
    <mergeCell ref="Q20:Q22"/>
    <mergeCell ref="R20:R22"/>
    <mergeCell ref="S20:S22"/>
    <mergeCell ref="T20:T22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2023-01-13T13:41:28Z</cp:lastPrinted>
  <dcterms:created xsi:type="dcterms:W3CDTF">1996-11-27T10:00:04Z</dcterms:created>
  <dcterms:modified xsi:type="dcterms:W3CDTF">2023-08-23T18:59:58Z</dcterms:modified>
</cp:coreProperties>
</file>