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57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749" i="251" l="1"/>
  <c r="G749" i="251"/>
  <c r="F749" i="251"/>
  <c r="E749" i="251"/>
  <c r="D749" i="251"/>
  <c r="C749" i="251"/>
  <c r="B749" i="251"/>
  <c r="H747" i="251"/>
  <c r="J747" i="251" s="1"/>
  <c r="K747" i="251" s="1"/>
  <c r="H745" i="251"/>
  <c r="G745" i="251"/>
  <c r="F745" i="251"/>
  <c r="E745" i="251"/>
  <c r="D745" i="251"/>
  <c r="C745" i="251"/>
  <c r="B745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9" i="249"/>
  <c r="T747" i="249"/>
  <c r="V747" i="249" s="1"/>
  <c r="W747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AB654" i="248" l="1"/>
  <c r="AA654" i="248"/>
  <c r="Z654" i="248"/>
  <c r="Y654" i="248"/>
  <c r="AB641" i="248"/>
  <c r="AA641" i="248"/>
  <c r="Z641" i="248"/>
  <c r="Y641" i="248"/>
  <c r="AB628" i="248"/>
  <c r="AA628" i="248"/>
  <c r="Z628" i="248"/>
  <c r="Y628" i="248"/>
  <c r="S736" i="249" l="1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G736" i="251" l="1"/>
  <c r="F736" i="251"/>
  <c r="E736" i="251"/>
  <c r="D736" i="251"/>
  <c r="C736" i="251"/>
  <c r="B736" i="251"/>
  <c r="J736" i="251"/>
  <c r="H734" i="251"/>
  <c r="J734" i="251" s="1"/>
  <c r="K734" i="251" s="1"/>
  <c r="H732" i="251"/>
  <c r="G732" i="251"/>
  <c r="F732" i="251"/>
  <c r="E732" i="251"/>
  <c r="D732" i="251"/>
  <c r="C732" i="251"/>
  <c r="B732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V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V659" i="248" s="1"/>
  <c r="W659" i="248" s="1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M723" i="249" l="1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V646" i="248" s="1"/>
  <c r="W646" i="248" s="1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J721" i="251" l="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33" i="248" s="1"/>
  <c r="W633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J695" i="251" l="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 l="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<sst xmlns="http://schemas.openxmlformats.org/spreadsheetml/2006/main" count="4253" uniqueCount="265">
  <si>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</si>
  <si>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</si>
  <si>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</si>
  <si>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</si>
  <si>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</si>
  <si>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</si>
  <si>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</si>
  <si>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</si>
  <si>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</si>
  <si>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</si>
  <si>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</si>
  <si>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</si>
  <si>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</si>
  <si>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</si>
  <si>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</si>
  <si>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</si>
  <si>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</si>
  <si>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</si>
  <si>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</si>
  <si>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</si>
  <si>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</si>
  <si>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</si>
  <si>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</si>
  <si>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</si>
  <si>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</si>
  <si>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</si>
  <si>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</si>
  <si>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</si>
  <si>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</si>
  <si>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</si>
  <si>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</si>
  <si>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</si>
  <si>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</si>
  <si>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</si>
  <si>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</si>
  <si>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</si>
  <si>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</si>
  <si>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</si>
  <si>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</si>
  <si>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</si>
  <si>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</si>
  <si>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</si>
  <si>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</si>
  <si>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</si>
  <si>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</si>
  <si>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</si>
  <si>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</si>
  <si>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</si>
  <si>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</si>
  <si>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</si>
  <si>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</si>
  <si>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</si>
  <si>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</si>
  <si>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</si>
  <si>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</si>
  <si>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</si>
  <si>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</si>
  <si>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</si>
  <si>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</si>
  <si>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</si>
  <si>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</si>
  <si>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</si>
  <si>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</si>
  <si>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</si>
  <si>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</si>
  <si>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</si>
  <si>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</si>
  <si>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</si>
  <si>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</si>
  <si>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</si>
  <si>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</si>
  <si>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</si>
  <si>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</si>
  <si>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</si>
  <si>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</si>
  <si>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</si>
  <si>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</si>
  <si>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</si>
  <si>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</si>
  <si>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</si>
  <si>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</si>
  <si>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</si>
  <si>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</si>
  <si>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</si>
  <si>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</si>
  <si>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</si>
  <si>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</si>
  <si>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</si>
  <si>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</si>
  <si>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</si>
  <si>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</si>
  <si>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</si>
  <si>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</si>
  <si>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</si>
  <si>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</si>
  <si>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</si>
  <si>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</si>
  <si>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</si>
  <si>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</si>
  <si>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</si>
  <si>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</si>
  <si>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</si>
  <si>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</si>
  <si>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</si>
  <si>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</si>
  <si>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</si>
  <si>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</si>
  <si>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</si>
  <si>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</si>
  <si>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</si>
  <si>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</si>
  <si>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</si>
  <si>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</si>
  <si>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</si>
  <si>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</si>
  <si>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</si>
  <si>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</si>
  <si>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</si>
  <si>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</si>
  <si>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</si>
  <si>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</si>
  <si>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</si>
  <si>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</si>
  <si>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</si>
  <si>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</si>
  <si>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</si>
  <si>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</si>
  <si>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</si>
  <si>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</si>
  <si>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</si>
  <si>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</si>
  <si>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</si>
  <si>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</si>
  <si>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</si>
  <si>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</si>
  <si>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</si>
  <si>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</si>
  <si>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</si>
  <si>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</si>
  <si>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</si>
  <si>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</si>
  <si>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</si>
  <si>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</si>
  <si>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</si>
  <si>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</si>
  <si>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</si>
  <si>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</si>
  <si>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</si>
  <si>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</si>
  <si>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</si>
  <si>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</si>
  <si>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</si>
  <si>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</si>
  <si>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</si>
  <si>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</si>
  <si>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</si>
  <si>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</si>
  <si>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</si>
  <si>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</si>
  <si>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</si>
  <si>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</si>
  <si>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</si>
  <si>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</si>
  <si>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</si>
  <si>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</si>
  <si>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</si>
  <si>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</si>
  <si>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</si>
  <si>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</si>
  <si>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</si>
  <si>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</si>
  <si>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</si>
  <si>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</si>
  <si>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</si>
  <si>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</si>
  <si>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</si>
  <si>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</si>
  <si>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</si>
  <si>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</si>
  <si>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</si>
  <si>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</si>
  <si>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</si>
  <si>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</si>
  <si>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</si>
  <si>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</si>
  <si>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</si>
  <si>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</si>
  <si>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</si>
  <si>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</si>
  <si>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</si>
  <si>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</si>
  <si>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</si>
  <si>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</si>
  <si>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</si>
  <si>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</si>
  <si>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</si>
  <si>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</si>
  <si>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</si>
  <si>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</si>
  <si>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</si>
  <si>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</si>
  <si>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</si>
  <si>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</si>
  <si>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</si>
  <si>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</si>
  <si>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</si>
  <si>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</si>
  <si>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</si>
  <si>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</si>
  <si>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</si>
  <si>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</si>
  <si>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</si>
  <si>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</si>
  <si>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</si>
  <si>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</si>
  <si>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</si>
  <si>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</si>
  <si>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</si>
  <si>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</si>
  <si>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</si>
  <si>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</si>
  <si>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</si>
  <si>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</si>
  <si>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</si>
  <si>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</si>
  <si>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</si>
  <si>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</si>
  <si>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</si>
  <si>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</si>
  <si>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</si>
  <si>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</si>
  <si>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</si>
  <si>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</si>
  <si>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</si>
  <si>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</si>
  <si>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</si>
  <si>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</si>
  <si>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</si>
  <si>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</si>
  <si>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</si>
  <si>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</si>
  <si>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</si>
  <si>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</si>
  <si>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</si>
  <si>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</si>
  <si>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</si>
  <si>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</si>
  <si>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</si>
  <si>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</si>
  <si>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</si>
  <si>
    <t>Semana 56</t>
  </si>
  <si>
    <t>Descartes del manejo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</si>
  <si>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</si>
  <si>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</si>
  <si>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</si>
  <si>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</si>
  <si>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</si>
  <si>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</si>
  <si>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</si>
  <si>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</si>
  <si>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</si>
  <si>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</si>
  <si>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</si>
  <si>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</si>
  <si>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Semana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</si>
</sst>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20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Hoja1!$C$5:$C$37</c:f>
              <c:numCache>
                <c:formatCode>0</c:formatCode>
                <c:ptCount val="33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  <c:pt idx="19" formatCode="General">
                  <c:v>4716.9299019607843</c:v>
                </c:pt>
                <c:pt idx="20" formatCode="General">
                  <c:v>4716.9299019607843</c:v>
                </c:pt>
                <c:pt idx="21" formatCode="General">
                  <c:v>4770.8680000000004</c:v>
                </c:pt>
                <c:pt idx="22" formatCode="General">
                  <c:v>4770.8680000000004</c:v>
                </c:pt>
                <c:pt idx="23" formatCode="General">
                  <c:v>4842.3575091575094</c:v>
                </c:pt>
                <c:pt idx="24" formatCode="General">
                  <c:v>4842.3575091575094</c:v>
                </c:pt>
                <c:pt idx="25" formatCode="General">
                  <c:v>4789.4460855696552</c:v>
                </c:pt>
                <c:pt idx="26" formatCode="General">
                  <c:v>4789.4460855696552</c:v>
                </c:pt>
                <c:pt idx="27" formatCode="General">
                  <c:v>4646.0727642276415</c:v>
                </c:pt>
                <c:pt idx="28" formatCode="General">
                  <c:v>4646.0727642276415</c:v>
                </c:pt>
                <c:pt idx="29" formatCode="General">
                  <c:v>4860.5581081081082</c:v>
                </c:pt>
                <c:pt idx="30" formatCode="General">
                  <c:v>4860.5581081081082</c:v>
                </c:pt>
                <c:pt idx="31" formatCode="General">
                  <c:v>4925.5727928885826</c:v>
                </c:pt>
                <c:pt idx="32" formatCode="General">
                  <c:v>4925.5727928885826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Hoja1!$D$5:$D$37</c:f>
              <c:numCache>
                <c:formatCode>0</c:formatCode>
                <c:ptCount val="33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  <c:pt idx="19" formatCode="General">
                  <c:v>4586.7831445040747</c:v>
                </c:pt>
                <c:pt idx="20" formatCode="General">
                  <c:v>4586.7831445040747</c:v>
                </c:pt>
                <c:pt idx="21" formatCode="General">
                  <c:v>4723.2160000000003</c:v>
                </c:pt>
                <c:pt idx="22" formatCode="General">
                  <c:v>4723.2160000000003</c:v>
                </c:pt>
                <c:pt idx="23" formatCode="General">
                  <c:v>4705.7029367918894</c:v>
                </c:pt>
                <c:pt idx="24" formatCode="General">
                  <c:v>4705.7029367918894</c:v>
                </c:pt>
                <c:pt idx="25" formatCode="General">
                  <c:v>4786.7980974025977</c:v>
                </c:pt>
                <c:pt idx="26" formatCode="General">
                  <c:v>4786.7980974025977</c:v>
                </c:pt>
                <c:pt idx="27" formatCode="General">
                  <c:v>4764.7401845617269</c:v>
                </c:pt>
                <c:pt idx="28" formatCode="General">
                  <c:v>4764.7401845617269</c:v>
                </c:pt>
                <c:pt idx="29" formatCode="General">
                  <c:v>4855.2260473800907</c:v>
                </c:pt>
                <c:pt idx="30" formatCode="General">
                  <c:v>4855.2260473800907</c:v>
                </c:pt>
                <c:pt idx="31" formatCode="General">
                  <c:v>4875.4012672960043</c:v>
                </c:pt>
                <c:pt idx="32" formatCode="General">
                  <c:v>4875.4012672960043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Hoja1!$E$5:$E$37</c:f>
              <c:numCache>
                <c:formatCode>0</c:formatCode>
                <c:ptCount val="33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  <c:pt idx="19" formatCode="General">
                  <c:v>4588.2568893324897</c:v>
                </c:pt>
                <c:pt idx="20" formatCode="General">
                  <c:v>4588.2568893324897</c:v>
                </c:pt>
                <c:pt idx="21" formatCode="General">
                  <c:v>4626.4075000000003</c:v>
                </c:pt>
                <c:pt idx="22" formatCode="General">
                  <c:v>4626.4075000000003</c:v>
                </c:pt>
                <c:pt idx="23" formatCode="General">
                  <c:v>4722.6604054859872</c:v>
                </c:pt>
                <c:pt idx="24" formatCode="General">
                  <c:v>4722.6604054859872</c:v>
                </c:pt>
                <c:pt idx="25" formatCode="General">
                  <c:v>4797.1967899210431</c:v>
                </c:pt>
                <c:pt idx="26" formatCode="General">
                  <c:v>4797.1967899210431</c:v>
                </c:pt>
                <c:pt idx="27" formatCode="General">
                  <c:v>4879.9844720496894</c:v>
                </c:pt>
                <c:pt idx="28" formatCode="General">
                  <c:v>4879.9844720496894</c:v>
                </c:pt>
                <c:pt idx="29" formatCode="General">
                  <c:v>4612.1791823112226</c:v>
                </c:pt>
                <c:pt idx="30" formatCode="General">
                  <c:v>4612.1791823112226</c:v>
                </c:pt>
                <c:pt idx="31" formatCode="General">
                  <c:v>4934.3932100812353</c:v>
                </c:pt>
                <c:pt idx="32" formatCode="General">
                  <c:v>4934.3932100812353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Hoja1!$F$5:$F$37</c:f>
              <c:numCache>
                <c:formatCode>0</c:formatCode>
                <c:ptCount val="33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  <c:pt idx="19" formatCode="General">
                  <c:v>4726.4411174433926</c:v>
                </c:pt>
                <c:pt idx="20" formatCode="General">
                  <c:v>4726.4411174433926</c:v>
                </c:pt>
                <c:pt idx="21" formatCode="General">
                  <c:v>4655.1875</c:v>
                </c:pt>
                <c:pt idx="22" formatCode="General">
                  <c:v>4655.1875</c:v>
                </c:pt>
                <c:pt idx="23" formatCode="General">
                  <c:v>4729.7247306956615</c:v>
                </c:pt>
                <c:pt idx="24" formatCode="General">
                  <c:v>4729.7247306956615</c:v>
                </c:pt>
                <c:pt idx="25" formatCode="General">
                  <c:v>4843.6527777777774</c:v>
                </c:pt>
                <c:pt idx="26" formatCode="General">
                  <c:v>4843.6527777777774</c:v>
                </c:pt>
                <c:pt idx="27" formatCode="General">
                  <c:v>4846.602238655365</c:v>
                </c:pt>
                <c:pt idx="28" formatCode="General">
                  <c:v>4846.602238655365</c:v>
                </c:pt>
                <c:pt idx="29" formatCode="General">
                  <c:v>4844.9615545570678</c:v>
                </c:pt>
                <c:pt idx="30" formatCode="General">
                  <c:v>4844.9615545570678</c:v>
                </c:pt>
                <c:pt idx="31" formatCode="General">
                  <c:v>4885.196992929551</c:v>
                </c:pt>
                <c:pt idx="32" formatCode="General">
                  <c:v>4885.196992929551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0" t="s">
        <v>18</v>
      </c>
      <c r="C4" s="651"/>
      <c r="D4" s="651"/>
      <c r="E4" s="651"/>
      <c r="F4" s="651"/>
      <c r="G4" s="651"/>
      <c r="H4" s="651"/>
      <c r="I4" s="651"/>
      <c r="J4" s="652"/>
      <c r="K4" s="650" t="s">
        <v>21</v>
      </c>
      <c r="L4" s="651"/>
      <c r="M4" s="651"/>
      <c r="N4" s="651"/>
      <c r="O4" s="651"/>
      <c r="P4" s="651"/>
      <c r="Q4" s="651"/>
      <c r="R4" s="651"/>
      <c r="S4" s="651"/>
      <c r="T4" s="651"/>
      <c r="U4" s="651"/>
      <c r="V4" s="651"/>
      <c r="W4" s="65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0" t="s">
        <v>22</v>
      </c>
      <c r="C17" s="651"/>
      <c r="D17" s="651"/>
      <c r="E17" s="651"/>
      <c r="F17" s="65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49"/>
  <sheetViews>
    <sheetView showGridLines="0" topLeftCell="A718" zoomScale="75" zoomScaleNormal="75" workbookViewId="0">
      <selection activeCell="T741" sqref="T741:T743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5" t="s">
        <v>52</v>
      </c>
      <c r="C9" s="656"/>
      <c r="D9" s="656"/>
      <c r="E9" s="656"/>
      <c r="F9" s="65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5" t="s">
        <v>52</v>
      </c>
      <c r="C22" s="656"/>
      <c r="D22" s="656"/>
      <c r="E22" s="656"/>
      <c r="F22" s="65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55" t="s">
        <v>52</v>
      </c>
      <c r="C35" s="656"/>
      <c r="D35" s="656"/>
      <c r="E35" s="656"/>
      <c r="F35" s="65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5" t="s">
        <v>52</v>
      </c>
      <c r="C48" s="656"/>
      <c r="D48" s="656"/>
      <c r="E48" s="656"/>
      <c r="F48" s="65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55" t="s">
        <v>52</v>
      </c>
      <c r="C61" s="656"/>
      <c r="D61" s="656"/>
      <c r="E61" s="656"/>
      <c r="F61" s="65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5" t="s">
        <v>52</v>
      </c>
      <c r="C74" s="656"/>
      <c r="D74" s="656"/>
      <c r="E74" s="656"/>
      <c r="F74" s="65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55" t="s">
        <v>52</v>
      </c>
      <c r="C87" s="656"/>
      <c r="D87" s="656"/>
      <c r="E87" s="656"/>
      <c r="F87" s="657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55" t="s">
        <v>52</v>
      </c>
      <c r="C100" s="656"/>
      <c r="D100" s="656"/>
      <c r="E100" s="656"/>
      <c r="F100" s="657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55" t="s">
        <v>52</v>
      </c>
      <c r="C113" s="656"/>
      <c r="D113" s="656"/>
      <c r="E113" s="656"/>
      <c r="F113" s="657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55" t="s">
        <v>52</v>
      </c>
      <c r="C126" s="656"/>
      <c r="D126" s="656"/>
      <c r="E126" s="656"/>
      <c r="F126" s="65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55" t="s">
        <v>52</v>
      </c>
      <c r="C139" s="656"/>
      <c r="D139" s="656"/>
      <c r="E139" s="656"/>
      <c r="F139" s="657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5" t="s">
        <v>52</v>
      </c>
      <c r="C152" s="656"/>
      <c r="D152" s="656"/>
      <c r="E152" s="656"/>
      <c r="F152" s="65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55" t="s">
        <v>52</v>
      </c>
      <c r="C165" s="656"/>
      <c r="D165" s="656"/>
      <c r="E165" s="656"/>
      <c r="F165" s="65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5" t="s">
        <v>52</v>
      </c>
      <c r="C178" s="656"/>
      <c r="D178" s="656"/>
      <c r="E178" s="656"/>
      <c r="F178" s="65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5" t="s">
        <v>52</v>
      </c>
      <c r="C191" s="656"/>
      <c r="D191" s="656"/>
      <c r="E191" s="656"/>
      <c r="F191" s="65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55" t="s">
        <v>52</v>
      </c>
      <c r="C204" s="656"/>
      <c r="D204" s="656"/>
      <c r="E204" s="656"/>
      <c r="F204" s="657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55" t="s">
        <v>52</v>
      </c>
      <c r="C217" s="656"/>
      <c r="D217" s="656"/>
      <c r="E217" s="656"/>
      <c r="F217" s="657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55" t="s">
        <v>52</v>
      </c>
      <c r="C230" s="656"/>
      <c r="D230" s="656"/>
      <c r="E230" s="656"/>
      <c r="F230" s="657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55" t="s">
        <v>52</v>
      </c>
      <c r="C243" s="656"/>
      <c r="D243" s="656"/>
      <c r="E243" s="656"/>
      <c r="F243" s="657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55" t="s">
        <v>52</v>
      </c>
      <c r="C256" s="656"/>
      <c r="D256" s="656"/>
      <c r="E256" s="656"/>
      <c r="F256" s="657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55" t="s">
        <v>52</v>
      </c>
      <c r="C269" s="656"/>
      <c r="D269" s="656"/>
      <c r="E269" s="656"/>
      <c r="F269" s="657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55" t="s">
        <v>52</v>
      </c>
      <c r="C282" s="656"/>
      <c r="D282" s="656"/>
      <c r="E282" s="656"/>
      <c r="F282" s="657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55" t="s">
        <v>52</v>
      </c>
      <c r="C296" s="656"/>
      <c r="D296" s="656"/>
      <c r="E296" s="656"/>
      <c r="F296" s="657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55" t="s">
        <v>52</v>
      </c>
      <c r="C310" s="656"/>
      <c r="D310" s="656"/>
      <c r="E310" s="656"/>
      <c r="F310" s="657"/>
      <c r="G310" s="655" t="s">
        <v>64</v>
      </c>
      <c r="H310" s="656"/>
      <c r="I310" s="656"/>
      <c r="J310" s="656"/>
      <c r="K310" s="657"/>
      <c r="L310" s="655" t="s">
        <v>62</v>
      </c>
      <c r="M310" s="656"/>
      <c r="N310" s="656"/>
      <c r="O310" s="657"/>
      <c r="P310" s="655" t="s">
        <v>63</v>
      </c>
      <c r="Q310" s="656"/>
      <c r="R310" s="656"/>
      <c r="S310" s="657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55" t="s">
        <v>52</v>
      </c>
      <c r="C323" s="656"/>
      <c r="D323" s="656"/>
      <c r="E323" s="656"/>
      <c r="F323" s="657"/>
      <c r="G323" s="655" t="s">
        <v>64</v>
      </c>
      <c r="H323" s="656"/>
      <c r="I323" s="656"/>
      <c r="J323" s="656"/>
      <c r="K323" s="657"/>
      <c r="L323" s="655" t="s">
        <v>62</v>
      </c>
      <c r="M323" s="656"/>
      <c r="N323" s="656"/>
      <c r="O323" s="657"/>
      <c r="P323" s="655" t="s">
        <v>63</v>
      </c>
      <c r="Q323" s="656"/>
      <c r="R323" s="656"/>
      <c r="S323" s="657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55" t="s">
        <v>52</v>
      </c>
      <c r="C336" s="656"/>
      <c r="D336" s="656"/>
      <c r="E336" s="656"/>
      <c r="F336" s="657"/>
      <c r="G336" s="655" t="s">
        <v>64</v>
      </c>
      <c r="H336" s="656"/>
      <c r="I336" s="656"/>
      <c r="J336" s="656"/>
      <c r="K336" s="657"/>
      <c r="L336" s="655" t="s">
        <v>62</v>
      </c>
      <c r="M336" s="656"/>
      <c r="N336" s="656"/>
      <c r="O336" s="657"/>
      <c r="P336" s="655" t="s">
        <v>63</v>
      </c>
      <c r="Q336" s="656"/>
      <c r="R336" s="656"/>
      <c r="S336" s="657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55" t="s">
        <v>52</v>
      </c>
      <c r="C349" s="656"/>
      <c r="D349" s="656"/>
      <c r="E349" s="656"/>
      <c r="F349" s="657"/>
      <c r="G349" s="655" t="s">
        <v>64</v>
      </c>
      <c r="H349" s="656"/>
      <c r="I349" s="656"/>
      <c r="J349" s="656"/>
      <c r="K349" s="657"/>
      <c r="L349" s="655" t="s">
        <v>62</v>
      </c>
      <c r="M349" s="656"/>
      <c r="N349" s="656"/>
      <c r="O349" s="657"/>
      <c r="P349" s="655" t="s">
        <v>63</v>
      </c>
      <c r="Q349" s="656"/>
      <c r="R349" s="656"/>
      <c r="S349" s="657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55" t="s">
        <v>52</v>
      </c>
      <c r="C362" s="656"/>
      <c r="D362" s="656"/>
      <c r="E362" s="656"/>
      <c r="F362" s="657"/>
      <c r="G362" s="655" t="s">
        <v>64</v>
      </c>
      <c r="H362" s="656"/>
      <c r="I362" s="656"/>
      <c r="J362" s="656"/>
      <c r="K362" s="657"/>
      <c r="L362" s="655" t="s">
        <v>62</v>
      </c>
      <c r="M362" s="656"/>
      <c r="N362" s="656"/>
      <c r="O362" s="657"/>
      <c r="P362" s="655" t="s">
        <v>63</v>
      </c>
      <c r="Q362" s="656"/>
      <c r="R362" s="656"/>
      <c r="S362" s="657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55" t="s">
        <v>52</v>
      </c>
      <c r="C375" s="656"/>
      <c r="D375" s="656"/>
      <c r="E375" s="656"/>
      <c r="F375" s="657"/>
      <c r="G375" s="655" t="s">
        <v>64</v>
      </c>
      <c r="H375" s="656"/>
      <c r="I375" s="656"/>
      <c r="J375" s="656"/>
      <c r="K375" s="657"/>
      <c r="L375" s="655" t="s">
        <v>62</v>
      </c>
      <c r="M375" s="656"/>
      <c r="N375" s="656"/>
      <c r="O375" s="657"/>
      <c r="P375" s="655" t="s">
        <v>63</v>
      </c>
      <c r="Q375" s="656"/>
      <c r="R375" s="656"/>
      <c r="S375" s="657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55" t="s">
        <v>52</v>
      </c>
      <c r="C388" s="656"/>
      <c r="D388" s="656"/>
      <c r="E388" s="656"/>
      <c r="F388" s="657"/>
      <c r="G388" s="655" t="s">
        <v>64</v>
      </c>
      <c r="H388" s="656"/>
      <c r="I388" s="656"/>
      <c r="J388" s="656"/>
      <c r="K388" s="657"/>
      <c r="L388" s="655" t="s">
        <v>62</v>
      </c>
      <c r="M388" s="656"/>
      <c r="N388" s="656"/>
      <c r="O388" s="657"/>
      <c r="P388" s="655" t="s">
        <v>63</v>
      </c>
      <c r="Q388" s="656"/>
      <c r="R388" s="656"/>
      <c r="S388" s="657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55" t="s">
        <v>52</v>
      </c>
      <c r="C401" s="656"/>
      <c r="D401" s="656"/>
      <c r="E401" s="656"/>
      <c r="F401" s="657"/>
      <c r="G401" s="655" t="s">
        <v>64</v>
      </c>
      <c r="H401" s="656"/>
      <c r="I401" s="656"/>
      <c r="J401" s="656"/>
      <c r="K401" s="657"/>
      <c r="L401" s="655" t="s">
        <v>62</v>
      </c>
      <c r="M401" s="656"/>
      <c r="N401" s="656"/>
      <c r="O401" s="657"/>
      <c r="P401" s="655" t="s">
        <v>63</v>
      </c>
      <c r="Q401" s="656"/>
      <c r="R401" s="656"/>
      <c r="S401" s="657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55" t="s">
        <v>52</v>
      </c>
      <c r="C414" s="656"/>
      <c r="D414" s="656"/>
      <c r="E414" s="656"/>
      <c r="F414" s="657"/>
      <c r="G414" s="655" t="s">
        <v>64</v>
      </c>
      <c r="H414" s="656"/>
      <c r="I414" s="656"/>
      <c r="J414" s="656"/>
      <c r="K414" s="657"/>
      <c r="L414" s="655" t="s">
        <v>62</v>
      </c>
      <c r="M414" s="656"/>
      <c r="N414" s="656"/>
      <c r="O414" s="657"/>
      <c r="P414" s="655" t="s">
        <v>63</v>
      </c>
      <c r="Q414" s="656"/>
      <c r="R414" s="656"/>
      <c r="S414" s="657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55" t="s">
        <v>52</v>
      </c>
      <c r="C427" s="656"/>
      <c r="D427" s="656"/>
      <c r="E427" s="656"/>
      <c r="F427" s="657"/>
      <c r="G427" s="655" t="s">
        <v>64</v>
      </c>
      <c r="H427" s="656"/>
      <c r="I427" s="656"/>
      <c r="J427" s="656"/>
      <c r="K427" s="657"/>
      <c r="L427" s="655" t="s">
        <v>62</v>
      </c>
      <c r="M427" s="656"/>
      <c r="N427" s="656"/>
      <c r="O427" s="657"/>
      <c r="P427" s="655" t="s">
        <v>63</v>
      </c>
      <c r="Q427" s="656"/>
      <c r="R427" s="656"/>
      <c r="S427" s="657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55" t="s">
        <v>52</v>
      </c>
      <c r="C440" s="656"/>
      <c r="D440" s="656"/>
      <c r="E440" s="656"/>
      <c r="F440" s="657"/>
      <c r="G440" s="655" t="s">
        <v>64</v>
      </c>
      <c r="H440" s="656"/>
      <c r="I440" s="656"/>
      <c r="J440" s="656"/>
      <c r="K440" s="657"/>
      <c r="L440" s="655" t="s">
        <v>62</v>
      </c>
      <c r="M440" s="656"/>
      <c r="N440" s="656"/>
      <c r="O440" s="657"/>
      <c r="P440" s="655" t="s">
        <v>63</v>
      </c>
      <c r="Q440" s="656"/>
      <c r="R440" s="656"/>
      <c r="S440" s="657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55" t="s">
        <v>52</v>
      </c>
      <c r="C453" s="656"/>
      <c r="D453" s="656"/>
      <c r="E453" s="656"/>
      <c r="F453" s="657"/>
      <c r="G453" s="655" t="s">
        <v>64</v>
      </c>
      <c r="H453" s="656"/>
      <c r="I453" s="656"/>
      <c r="J453" s="656"/>
      <c r="K453" s="657"/>
      <c r="L453" s="655" t="s">
        <v>62</v>
      </c>
      <c r="M453" s="656"/>
      <c r="N453" s="656"/>
      <c r="O453" s="657"/>
      <c r="P453" s="655" t="s">
        <v>63</v>
      </c>
      <c r="Q453" s="656"/>
      <c r="R453" s="656"/>
      <c r="S453" s="657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55" t="s">
        <v>52</v>
      </c>
      <c r="C466" s="656"/>
      <c r="D466" s="656"/>
      <c r="E466" s="656"/>
      <c r="F466" s="657"/>
      <c r="G466" s="655" t="s">
        <v>64</v>
      </c>
      <c r="H466" s="656"/>
      <c r="I466" s="656"/>
      <c r="J466" s="656"/>
      <c r="K466" s="657"/>
      <c r="L466" s="655" t="s">
        <v>62</v>
      </c>
      <c r="M466" s="656"/>
      <c r="N466" s="656"/>
      <c r="O466" s="657"/>
      <c r="P466" s="655" t="s">
        <v>63</v>
      </c>
      <c r="Q466" s="656"/>
      <c r="R466" s="656"/>
      <c r="S466" s="657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55" t="s">
        <v>52</v>
      </c>
      <c r="C479" s="656"/>
      <c r="D479" s="656"/>
      <c r="E479" s="656"/>
      <c r="F479" s="657"/>
      <c r="G479" s="655" t="s">
        <v>64</v>
      </c>
      <c r="H479" s="656"/>
      <c r="I479" s="656"/>
      <c r="J479" s="656"/>
      <c r="K479" s="657"/>
      <c r="L479" s="655" t="s">
        <v>62</v>
      </c>
      <c r="M479" s="656"/>
      <c r="N479" s="656"/>
      <c r="O479" s="657"/>
      <c r="P479" s="655" t="s">
        <v>63</v>
      </c>
      <c r="Q479" s="656"/>
      <c r="R479" s="656"/>
      <c r="S479" s="657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55" t="s">
        <v>52</v>
      </c>
      <c r="C492" s="656"/>
      <c r="D492" s="656"/>
      <c r="E492" s="656"/>
      <c r="F492" s="657"/>
      <c r="G492" s="655" t="s">
        <v>64</v>
      </c>
      <c r="H492" s="656"/>
      <c r="I492" s="656"/>
      <c r="J492" s="656"/>
      <c r="K492" s="657"/>
      <c r="L492" s="655" t="s">
        <v>62</v>
      </c>
      <c r="M492" s="656"/>
      <c r="N492" s="656"/>
      <c r="O492" s="657"/>
      <c r="P492" s="655" t="s">
        <v>63</v>
      </c>
      <c r="Q492" s="656"/>
      <c r="R492" s="656"/>
      <c r="S492" s="657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55" t="s">
        <v>52</v>
      </c>
      <c r="C505" s="656"/>
      <c r="D505" s="656"/>
      <c r="E505" s="656"/>
      <c r="F505" s="657"/>
      <c r="G505" s="655" t="s">
        <v>64</v>
      </c>
      <c r="H505" s="656"/>
      <c r="I505" s="656"/>
      <c r="J505" s="656"/>
      <c r="K505" s="657"/>
      <c r="L505" s="655" t="s">
        <v>62</v>
      </c>
      <c r="M505" s="656"/>
      <c r="N505" s="656"/>
      <c r="O505" s="657"/>
      <c r="P505" s="655" t="s">
        <v>63</v>
      </c>
      <c r="Q505" s="656"/>
      <c r="R505" s="656"/>
      <c r="S505" s="657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55" t="s">
        <v>52</v>
      </c>
      <c r="C518" s="656"/>
      <c r="D518" s="656"/>
      <c r="E518" s="656"/>
      <c r="F518" s="657"/>
      <c r="G518" s="655" t="s">
        <v>64</v>
      </c>
      <c r="H518" s="656"/>
      <c r="I518" s="656"/>
      <c r="J518" s="656"/>
      <c r="K518" s="657"/>
      <c r="L518" s="655" t="s">
        <v>62</v>
      </c>
      <c r="M518" s="656"/>
      <c r="N518" s="656"/>
      <c r="O518" s="657"/>
      <c r="P518" s="655" t="s">
        <v>63</v>
      </c>
      <c r="Q518" s="656"/>
      <c r="R518" s="656"/>
      <c r="S518" s="657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55" t="s">
        <v>52</v>
      </c>
      <c r="C531" s="656"/>
      <c r="D531" s="656"/>
      <c r="E531" s="656"/>
      <c r="F531" s="657"/>
      <c r="G531" s="655" t="s">
        <v>64</v>
      </c>
      <c r="H531" s="656"/>
      <c r="I531" s="656"/>
      <c r="J531" s="656"/>
      <c r="K531" s="657"/>
      <c r="L531" s="655" t="s">
        <v>62</v>
      </c>
      <c r="M531" s="656"/>
      <c r="N531" s="656"/>
      <c r="O531" s="657"/>
      <c r="P531" s="655" t="s">
        <v>63</v>
      </c>
      <c r="Q531" s="656"/>
      <c r="R531" s="656"/>
      <c r="S531" s="657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55" t="s">
        <v>52</v>
      </c>
      <c r="C544" s="656"/>
      <c r="D544" s="656"/>
      <c r="E544" s="656"/>
      <c r="F544" s="657"/>
      <c r="G544" s="655" t="s">
        <v>64</v>
      </c>
      <c r="H544" s="656"/>
      <c r="I544" s="656"/>
      <c r="J544" s="656"/>
      <c r="K544" s="657"/>
      <c r="L544" s="655" t="s">
        <v>62</v>
      </c>
      <c r="M544" s="656"/>
      <c r="N544" s="656"/>
      <c r="O544" s="657"/>
      <c r="P544" s="655" t="s">
        <v>63</v>
      </c>
      <c r="Q544" s="656"/>
      <c r="R544" s="656"/>
      <c r="S544" s="657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55" t="s">
        <v>52</v>
      </c>
      <c r="C557" s="656"/>
      <c r="D557" s="656"/>
      <c r="E557" s="656"/>
      <c r="F557" s="657"/>
      <c r="G557" s="655" t="s">
        <v>64</v>
      </c>
      <c r="H557" s="656"/>
      <c r="I557" s="656"/>
      <c r="J557" s="656"/>
      <c r="K557" s="657"/>
      <c r="L557" s="655" t="s">
        <v>62</v>
      </c>
      <c r="M557" s="656"/>
      <c r="N557" s="656"/>
      <c r="O557" s="657"/>
      <c r="P557" s="655" t="s">
        <v>63</v>
      </c>
      <c r="Q557" s="656"/>
      <c r="R557" s="656"/>
      <c r="S557" s="657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55" t="s">
        <v>52</v>
      </c>
      <c r="C570" s="656"/>
      <c r="D570" s="656"/>
      <c r="E570" s="656"/>
      <c r="F570" s="657"/>
      <c r="G570" s="655" t="s">
        <v>64</v>
      </c>
      <c r="H570" s="656"/>
      <c r="I570" s="656"/>
      <c r="J570" s="656"/>
      <c r="K570" s="657"/>
      <c r="L570" s="655" t="s">
        <v>62</v>
      </c>
      <c r="M570" s="656"/>
      <c r="N570" s="656"/>
      <c r="O570" s="657"/>
      <c r="P570" s="655" t="s">
        <v>63</v>
      </c>
      <c r="Q570" s="656"/>
      <c r="R570" s="656"/>
      <c r="S570" s="657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55" t="s">
        <v>52</v>
      </c>
      <c r="C583" s="656"/>
      <c r="D583" s="656"/>
      <c r="E583" s="656"/>
      <c r="F583" s="657"/>
      <c r="G583" s="655" t="s">
        <v>64</v>
      </c>
      <c r="H583" s="656"/>
      <c r="I583" s="656"/>
      <c r="J583" s="656"/>
      <c r="K583" s="657"/>
      <c r="L583" s="655" t="s">
        <v>62</v>
      </c>
      <c r="M583" s="656"/>
      <c r="N583" s="656"/>
      <c r="O583" s="657"/>
      <c r="P583" s="655" t="s">
        <v>63</v>
      </c>
      <c r="Q583" s="656"/>
      <c r="R583" s="656"/>
      <c r="S583" s="657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55" t="s">
        <v>52</v>
      </c>
      <c r="C596" s="656"/>
      <c r="D596" s="656"/>
      <c r="E596" s="656"/>
      <c r="F596" s="657"/>
      <c r="G596" s="655" t="s">
        <v>64</v>
      </c>
      <c r="H596" s="656"/>
      <c r="I596" s="656"/>
      <c r="J596" s="656"/>
      <c r="K596" s="657"/>
      <c r="L596" s="655" t="s">
        <v>62</v>
      </c>
      <c r="M596" s="656"/>
      <c r="N596" s="656"/>
      <c r="O596" s="657"/>
      <c r="P596" s="655" t="s">
        <v>63</v>
      </c>
      <c r="Q596" s="656"/>
      <c r="R596" s="656"/>
      <c r="S596" s="657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55" t="s">
        <v>52</v>
      </c>
      <c r="C609" s="656"/>
      <c r="D609" s="656"/>
      <c r="E609" s="656"/>
      <c r="F609" s="657"/>
      <c r="G609" s="655" t="s">
        <v>64</v>
      </c>
      <c r="H609" s="656"/>
      <c r="I609" s="656"/>
      <c r="J609" s="656"/>
      <c r="K609" s="657"/>
      <c r="L609" s="655" t="s">
        <v>62</v>
      </c>
      <c r="M609" s="656"/>
      <c r="N609" s="656"/>
      <c r="O609" s="657"/>
      <c r="P609" s="655" t="s">
        <v>63</v>
      </c>
      <c r="Q609" s="656"/>
      <c r="R609" s="656"/>
      <c r="S609" s="657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55" t="s">
        <v>52</v>
      </c>
      <c r="C622" s="656"/>
      <c r="D622" s="656"/>
      <c r="E622" s="656"/>
      <c r="F622" s="657"/>
      <c r="G622" s="655" t="s">
        <v>64</v>
      </c>
      <c r="H622" s="656"/>
      <c r="I622" s="656"/>
      <c r="J622" s="656"/>
      <c r="K622" s="657"/>
      <c r="L622" s="655" t="s">
        <v>62</v>
      </c>
      <c r="M622" s="656"/>
      <c r="N622" s="656"/>
      <c r="O622" s="657"/>
      <c r="P622" s="655" t="s">
        <v>63</v>
      </c>
      <c r="Q622" s="656"/>
      <c r="R622" s="656"/>
      <c r="S622" s="657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55" t="s">
        <v>52</v>
      </c>
      <c r="C635" s="656"/>
      <c r="D635" s="656"/>
      <c r="E635" s="656"/>
      <c r="F635" s="657"/>
      <c r="G635" s="655" t="s">
        <v>64</v>
      </c>
      <c r="H635" s="656"/>
      <c r="I635" s="656"/>
      <c r="J635" s="656"/>
      <c r="K635" s="657"/>
      <c r="L635" s="655" t="s">
        <v>62</v>
      </c>
      <c r="M635" s="656"/>
      <c r="N635" s="656"/>
      <c r="O635" s="657"/>
      <c r="P635" s="655" t="s">
        <v>63</v>
      </c>
      <c r="Q635" s="656"/>
      <c r="R635" s="656"/>
      <c r="S635" s="657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55" t="s">
        <v>52</v>
      </c>
      <c r="C648" s="656"/>
      <c r="D648" s="656"/>
      <c r="E648" s="656"/>
      <c r="F648" s="657"/>
      <c r="G648" s="655" t="s">
        <v>64</v>
      </c>
      <c r="H648" s="656"/>
      <c r="I648" s="656"/>
      <c r="J648" s="656"/>
      <c r="K648" s="657"/>
      <c r="L648" s="655" t="s">
        <v>62</v>
      </c>
      <c r="M648" s="656"/>
      <c r="N648" s="656"/>
      <c r="O648" s="657"/>
      <c r="P648" s="655" t="s">
        <v>63</v>
      </c>
      <c r="Q648" s="656"/>
      <c r="R648" s="656"/>
      <c r="S648" s="657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55" t="s">
        <v>52</v>
      </c>
      <c r="C661" s="656"/>
      <c r="D661" s="656"/>
      <c r="E661" s="656"/>
      <c r="F661" s="657"/>
      <c r="G661" s="655" t="s">
        <v>64</v>
      </c>
      <c r="H661" s="656"/>
      <c r="I661" s="656"/>
      <c r="J661" s="656"/>
      <c r="K661" s="657"/>
      <c r="L661" s="655" t="s">
        <v>62</v>
      </c>
      <c r="M661" s="656"/>
      <c r="N661" s="656"/>
      <c r="O661" s="657"/>
      <c r="P661" s="655" t="s">
        <v>63</v>
      </c>
      <c r="Q661" s="656"/>
      <c r="R661" s="656"/>
      <c r="S661" s="657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55" t="s">
        <v>52</v>
      </c>
      <c r="C674" s="656"/>
      <c r="D674" s="656"/>
      <c r="E674" s="656"/>
      <c r="F674" s="657"/>
      <c r="G674" s="655" t="s">
        <v>64</v>
      </c>
      <c r="H674" s="656"/>
      <c r="I674" s="656"/>
      <c r="J674" s="656"/>
      <c r="K674" s="657"/>
      <c r="L674" s="655" t="s">
        <v>62</v>
      </c>
      <c r="M674" s="656"/>
      <c r="N674" s="656"/>
      <c r="O674" s="657"/>
      <c r="P674" s="655" t="s">
        <v>63</v>
      </c>
      <c r="Q674" s="656"/>
      <c r="R674" s="656"/>
      <c r="S674" s="657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55" t="s">
        <v>52</v>
      </c>
      <c r="C687" s="656"/>
      <c r="D687" s="656"/>
      <c r="E687" s="656"/>
      <c r="F687" s="657"/>
      <c r="G687" s="655" t="s">
        <v>64</v>
      </c>
      <c r="H687" s="656"/>
      <c r="I687" s="656"/>
      <c r="J687" s="656"/>
      <c r="K687" s="657"/>
      <c r="L687" s="655" t="s">
        <v>62</v>
      </c>
      <c r="M687" s="656"/>
      <c r="N687" s="656"/>
      <c r="O687" s="657"/>
      <c r="P687" s="655" t="s">
        <v>63</v>
      </c>
      <c r="Q687" s="656"/>
      <c r="R687" s="656"/>
      <c r="S687" s="657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55" t="s">
        <v>52</v>
      </c>
      <c r="C700" s="656"/>
      <c r="D700" s="656"/>
      <c r="E700" s="656"/>
      <c r="F700" s="657"/>
      <c r="G700" s="655" t="s">
        <v>64</v>
      </c>
      <c r="H700" s="656"/>
      <c r="I700" s="656"/>
      <c r="J700" s="656"/>
      <c r="K700" s="657"/>
      <c r="L700" s="655" t="s">
        <v>62</v>
      </c>
      <c r="M700" s="656"/>
      <c r="N700" s="656"/>
      <c r="O700" s="657"/>
      <c r="P700" s="655" t="s">
        <v>63</v>
      </c>
      <c r="Q700" s="656"/>
      <c r="R700" s="656"/>
      <c r="S700" s="657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55" t="s">
        <v>52</v>
      </c>
      <c r="C713" s="656"/>
      <c r="D713" s="656"/>
      <c r="E713" s="656"/>
      <c r="F713" s="657"/>
      <c r="G713" s="655" t="s">
        <v>64</v>
      </c>
      <c r="H713" s="656"/>
      <c r="I713" s="656"/>
      <c r="J713" s="656"/>
      <c r="K713" s="657"/>
      <c r="L713" s="655" t="s">
        <v>62</v>
      </c>
      <c r="M713" s="656"/>
      <c r="N713" s="656"/>
      <c r="O713" s="657"/>
      <c r="P713" s="655" t="s">
        <v>63</v>
      </c>
      <c r="Q713" s="656"/>
      <c r="R713" s="656"/>
      <c r="S713" s="657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  <row r="725" spans="1:23" ht="13.5" thickBot="1" x14ac:dyDescent="0.25">
      <c r="B725" s="292">
        <v>153.6</v>
      </c>
      <c r="C725" s="648">
        <v>153.6</v>
      </c>
      <c r="D725" s="648">
        <v>153.6</v>
      </c>
      <c r="E725" s="648">
        <v>153.6</v>
      </c>
      <c r="F725" s="648">
        <v>153.6</v>
      </c>
      <c r="G725" s="292">
        <v>153.1</v>
      </c>
      <c r="H725" s="648">
        <v>153.1</v>
      </c>
      <c r="I725" s="648">
        <v>153.1</v>
      </c>
      <c r="J725" s="648">
        <v>153.1</v>
      </c>
      <c r="K725" s="648">
        <v>153.1</v>
      </c>
      <c r="L725" s="292">
        <v>154.30000000000001</v>
      </c>
      <c r="M725" s="648">
        <v>154.30000000000001</v>
      </c>
      <c r="N725" s="648">
        <v>154.30000000000001</v>
      </c>
      <c r="O725" s="648">
        <v>154.30000000000001</v>
      </c>
      <c r="P725" s="292">
        <v>155</v>
      </c>
      <c r="Q725" s="292">
        <v>155</v>
      </c>
      <c r="R725" s="292">
        <v>155</v>
      </c>
      <c r="S725" s="292">
        <v>155</v>
      </c>
    </row>
    <row r="726" spans="1:23" s="648" customFormat="1" ht="13.5" thickBot="1" x14ac:dyDescent="0.25">
      <c r="A726" s="297" t="s">
        <v>250</v>
      </c>
      <c r="B726" s="655" t="s">
        <v>52</v>
      </c>
      <c r="C726" s="656"/>
      <c r="D726" s="656"/>
      <c r="E726" s="656"/>
      <c r="F726" s="657"/>
      <c r="G726" s="655" t="s">
        <v>64</v>
      </c>
      <c r="H726" s="656"/>
      <c r="I726" s="656"/>
      <c r="J726" s="656"/>
      <c r="K726" s="657"/>
      <c r="L726" s="655" t="s">
        <v>62</v>
      </c>
      <c r="M726" s="656"/>
      <c r="N726" s="656"/>
      <c r="O726" s="657"/>
      <c r="P726" s="655" t="s">
        <v>63</v>
      </c>
      <c r="Q726" s="656"/>
      <c r="R726" s="656"/>
      <c r="S726" s="657"/>
      <c r="T726" s="365" t="s">
        <v>54</v>
      </c>
    </row>
    <row r="727" spans="1:23" s="648" customFormat="1" x14ac:dyDescent="0.2">
      <c r="A727" s="219" t="s">
        <v>53</v>
      </c>
      <c r="B727" s="542">
        <v>1</v>
      </c>
      <c r="C727" s="528">
        <v>2</v>
      </c>
      <c r="D727" s="528">
        <v>3</v>
      </c>
      <c r="E727" s="584">
        <v>4</v>
      </c>
      <c r="F727" s="585">
        <v>5</v>
      </c>
      <c r="G727" s="540">
        <v>1</v>
      </c>
      <c r="H727" s="528">
        <v>2</v>
      </c>
      <c r="I727" s="528">
        <v>3</v>
      </c>
      <c r="J727" s="528">
        <v>4</v>
      </c>
      <c r="K727" s="528">
        <v>5</v>
      </c>
      <c r="L727" s="542">
        <v>1</v>
      </c>
      <c r="M727" s="528">
        <v>2</v>
      </c>
      <c r="N727" s="528">
        <v>3</v>
      </c>
      <c r="O727" s="585">
        <v>4</v>
      </c>
      <c r="P727" s="542">
        <v>1</v>
      </c>
      <c r="Q727" s="528">
        <v>2</v>
      </c>
      <c r="R727" s="528">
        <v>3</v>
      </c>
      <c r="S727" s="585">
        <v>4</v>
      </c>
      <c r="T727" s="631"/>
    </row>
    <row r="728" spans="1:23" s="648" customFormat="1" x14ac:dyDescent="0.2">
      <c r="A728" s="304" t="s">
        <v>74</v>
      </c>
      <c r="B728" s="507">
        <v>4550</v>
      </c>
      <c r="C728" s="508">
        <v>4550</v>
      </c>
      <c r="D728" s="508">
        <v>4550</v>
      </c>
      <c r="E728" s="509">
        <v>4550</v>
      </c>
      <c r="F728" s="510">
        <v>4550</v>
      </c>
      <c r="G728" s="511">
        <v>4550</v>
      </c>
      <c r="H728" s="508">
        <v>4550</v>
      </c>
      <c r="I728" s="508">
        <v>4550</v>
      </c>
      <c r="J728" s="508">
        <v>4550</v>
      </c>
      <c r="K728" s="508">
        <v>4550</v>
      </c>
      <c r="L728" s="507">
        <v>4550</v>
      </c>
      <c r="M728" s="508">
        <v>4550</v>
      </c>
      <c r="N728" s="508">
        <v>4550</v>
      </c>
      <c r="O728" s="510">
        <v>4550</v>
      </c>
      <c r="P728" s="507">
        <v>4550</v>
      </c>
      <c r="Q728" s="508">
        <v>4550</v>
      </c>
      <c r="R728" s="508">
        <v>4550</v>
      </c>
      <c r="S728" s="510">
        <v>4550</v>
      </c>
      <c r="T728" s="512">
        <v>4550</v>
      </c>
    </row>
    <row r="729" spans="1:23" s="648" customFormat="1" x14ac:dyDescent="0.2">
      <c r="A729" s="307" t="s">
        <v>6</v>
      </c>
      <c r="B729" s="471">
        <v>4570</v>
      </c>
      <c r="C729" s="472">
        <v>4960.909090909091</v>
      </c>
      <c r="D729" s="472">
        <v>4373.333333333333</v>
      </c>
      <c r="E729" s="473">
        <v>5118.181818181818</v>
      </c>
      <c r="F729" s="474">
        <v>5250.909090909091</v>
      </c>
      <c r="G729" s="475">
        <v>4554</v>
      </c>
      <c r="H729" s="472">
        <v>4891.666666666667</v>
      </c>
      <c r="I729" s="472">
        <v>4293.333333333333</v>
      </c>
      <c r="J729" s="472">
        <v>4829.2307692307695</v>
      </c>
      <c r="K729" s="472">
        <v>5348.333333333333</v>
      </c>
      <c r="L729" s="471">
        <v>4566.9230769230771</v>
      </c>
      <c r="M729" s="472">
        <v>5070.833333333333</v>
      </c>
      <c r="N729" s="472">
        <v>4393.333333333333</v>
      </c>
      <c r="O729" s="474">
        <v>5368.4615384615381</v>
      </c>
      <c r="P729" s="471">
        <v>4756.666666666667</v>
      </c>
      <c r="Q729" s="472">
        <v>4974.166666666667</v>
      </c>
      <c r="R729" s="472">
        <v>4496.666666666667</v>
      </c>
      <c r="S729" s="474">
        <v>5277.333333333333</v>
      </c>
      <c r="T729" s="476">
        <v>4937.2777777777774</v>
      </c>
    </row>
    <row r="730" spans="1:23" s="648" customFormat="1" x14ac:dyDescent="0.2">
      <c r="A730" s="219" t="s">
        <v>7</v>
      </c>
      <c r="B730" s="477">
        <v>100</v>
      </c>
      <c r="C730" s="478">
        <v>100</v>
      </c>
      <c r="D730" s="478">
        <v>100</v>
      </c>
      <c r="E730" s="479">
        <v>100</v>
      </c>
      <c r="F730" s="480">
        <v>100</v>
      </c>
      <c r="G730" s="481">
        <v>100</v>
      </c>
      <c r="H730" s="478">
        <v>100</v>
      </c>
      <c r="I730" s="478">
        <v>100</v>
      </c>
      <c r="J730" s="478">
        <v>100</v>
      </c>
      <c r="K730" s="478">
        <v>100</v>
      </c>
      <c r="L730" s="477">
        <v>92.307692307692307</v>
      </c>
      <c r="M730" s="478">
        <v>100</v>
      </c>
      <c r="N730" s="478">
        <v>100</v>
      </c>
      <c r="O730" s="480">
        <v>100</v>
      </c>
      <c r="P730" s="477">
        <v>100</v>
      </c>
      <c r="Q730" s="478">
        <v>100</v>
      </c>
      <c r="R730" s="478">
        <v>100</v>
      </c>
      <c r="S730" s="480">
        <v>100</v>
      </c>
      <c r="T730" s="482">
        <v>83.333333333333329</v>
      </c>
    </row>
    <row r="731" spans="1:23" s="648" customFormat="1" x14ac:dyDescent="0.2">
      <c r="A731" s="219" t="s">
        <v>8</v>
      </c>
      <c r="B731" s="489">
        <v>2.9490708018155967E-2</v>
      </c>
      <c r="C731" s="490">
        <v>2.9115558951028526E-2</v>
      </c>
      <c r="D731" s="490">
        <v>1.8793945131001827E-2</v>
      </c>
      <c r="E731" s="491">
        <v>3.0721567258399904E-2</v>
      </c>
      <c r="F731" s="492">
        <v>2.9396466902113966E-2</v>
      </c>
      <c r="G731" s="493">
        <v>4.033715416145818E-2</v>
      </c>
      <c r="H731" s="490">
        <v>3.1480711193991644E-2</v>
      </c>
      <c r="I731" s="490">
        <v>5.9210173804153721E-2</v>
      </c>
      <c r="J731" s="490">
        <v>2.5288941663389301E-2</v>
      </c>
      <c r="K731" s="490">
        <v>2.8189447143422839E-2</v>
      </c>
      <c r="L731" s="489">
        <v>4.1717569359374214E-2</v>
      </c>
      <c r="M731" s="490">
        <v>2.5528604626579146E-2</v>
      </c>
      <c r="N731" s="490">
        <v>3.3521581235772535E-2</v>
      </c>
      <c r="O731" s="492">
        <v>3.974916817369302E-2</v>
      </c>
      <c r="P731" s="489">
        <v>2.2204596380877413E-2</v>
      </c>
      <c r="Q731" s="490">
        <v>3.5882811175413726E-2</v>
      </c>
      <c r="R731" s="490">
        <v>2.6208553787491713E-2</v>
      </c>
      <c r="S731" s="492">
        <v>4.457622706378269E-2</v>
      </c>
      <c r="T731" s="494">
        <v>7.050882909298356E-2</v>
      </c>
    </row>
    <row r="732" spans="1:23" s="648" customFormat="1" x14ac:dyDescent="0.2">
      <c r="A732" s="307" t="s">
        <v>1</v>
      </c>
      <c r="B732" s="483">
        <f>B729/B728*100-100</f>
        <v>0.439560439560438</v>
      </c>
      <c r="C732" s="484">
        <f t="shared" ref="C732:F732" si="233">C729/C728*100-100</f>
        <v>9.0309690309690325</v>
      </c>
      <c r="D732" s="484">
        <f t="shared" si="233"/>
        <v>-3.8827838827838974</v>
      </c>
      <c r="E732" s="484">
        <f t="shared" si="233"/>
        <v>12.487512487512475</v>
      </c>
      <c r="F732" s="485">
        <f t="shared" si="233"/>
        <v>15.404595404595398</v>
      </c>
      <c r="G732" s="486">
        <f>G729/G728*100-100</f>
        <v>8.7912087912073389E-2</v>
      </c>
      <c r="H732" s="484">
        <f t="shared" ref="H732:L732" si="234">H729/H728*100-100</f>
        <v>7.5091575091575322</v>
      </c>
      <c r="I732" s="484">
        <f t="shared" si="234"/>
        <v>-5.6410256410256494</v>
      </c>
      <c r="J732" s="484">
        <f t="shared" si="234"/>
        <v>6.1369399830938391</v>
      </c>
      <c r="K732" s="484">
        <f t="shared" si="234"/>
        <v>17.545787545787547</v>
      </c>
      <c r="L732" s="483">
        <f t="shared" si="234"/>
        <v>0.37193575655113875</v>
      </c>
      <c r="M732" s="484">
        <f>M729/M728*100-100</f>
        <v>11.446886446886452</v>
      </c>
      <c r="N732" s="484">
        <f t="shared" ref="N732:T732" si="235">N729/N728*100-100</f>
        <v>-3.4432234432234594</v>
      </c>
      <c r="O732" s="485">
        <f t="shared" si="235"/>
        <v>17.988165680473372</v>
      </c>
      <c r="P732" s="483">
        <f t="shared" si="235"/>
        <v>4.5421245421245544</v>
      </c>
      <c r="Q732" s="484">
        <f t="shared" si="235"/>
        <v>9.3223443223443354</v>
      </c>
      <c r="R732" s="484">
        <f t="shared" si="235"/>
        <v>-1.172161172161168</v>
      </c>
      <c r="S732" s="485">
        <f t="shared" si="235"/>
        <v>15.985347985347985</v>
      </c>
      <c r="T732" s="275">
        <f t="shared" si="235"/>
        <v>8.5115995115994991</v>
      </c>
      <c r="U732" s="370"/>
    </row>
    <row r="733" spans="1:23" s="648" customFormat="1" ht="13.5" thickBot="1" x14ac:dyDescent="0.25">
      <c r="A733" s="425" t="s">
        <v>26</v>
      </c>
      <c r="B733" s="395">
        <f>B729-B716</f>
        <v>-206</v>
      </c>
      <c r="C733" s="396">
        <f t="shared" ref="C733:T733" si="236">C729-C716</f>
        <v>186.73909090909092</v>
      </c>
      <c r="D733" s="396">
        <f t="shared" si="236"/>
        <v>-194.16666666666697</v>
      </c>
      <c r="E733" s="396">
        <f t="shared" si="236"/>
        <v>274.18181818181802</v>
      </c>
      <c r="F733" s="397">
        <f t="shared" si="236"/>
        <v>165.90909090909099</v>
      </c>
      <c r="G733" s="401">
        <f t="shared" si="236"/>
        <v>-108.14000000000033</v>
      </c>
      <c r="H733" s="396">
        <f t="shared" si="236"/>
        <v>56.336666666667043</v>
      </c>
      <c r="I733" s="396">
        <f t="shared" si="236"/>
        <v>-446.66666666666697</v>
      </c>
      <c r="J733" s="396">
        <f t="shared" si="236"/>
        <v>-77.689230769230562</v>
      </c>
      <c r="K733" s="396">
        <f t="shared" si="236"/>
        <v>235.20333333333292</v>
      </c>
      <c r="L733" s="398">
        <f t="shared" si="236"/>
        <v>-299.07692307692287</v>
      </c>
      <c r="M733" s="399">
        <f t="shared" si="236"/>
        <v>46.983333333332666</v>
      </c>
      <c r="N733" s="399">
        <f t="shared" si="236"/>
        <v>-26.66666666666697</v>
      </c>
      <c r="O733" s="400">
        <f t="shared" si="236"/>
        <v>449.12820546153853</v>
      </c>
      <c r="P733" s="395">
        <f t="shared" si="236"/>
        <v>-116.86333333333278</v>
      </c>
      <c r="Q733" s="396">
        <f t="shared" si="236"/>
        <v>311.30952366666679</v>
      </c>
      <c r="R733" s="396">
        <f t="shared" si="236"/>
        <v>-15.83333333333303</v>
      </c>
      <c r="S733" s="397">
        <f t="shared" si="236"/>
        <v>290.90333333333274</v>
      </c>
      <c r="T733" s="403">
        <f t="shared" si="236"/>
        <v>76.637777777777046</v>
      </c>
      <c r="U733" s="387"/>
      <c r="V733" s="388"/>
      <c r="W733" s="388"/>
    </row>
    <row r="734" spans="1:23" s="648" customFormat="1" x14ac:dyDescent="0.2">
      <c r="A734" s="426" t="s">
        <v>50</v>
      </c>
      <c r="B734" s="283">
        <v>62</v>
      </c>
      <c r="C734" s="284">
        <v>56</v>
      </c>
      <c r="D734" s="284">
        <v>11</v>
      </c>
      <c r="E734" s="451">
        <v>58</v>
      </c>
      <c r="F734" s="285">
        <v>57</v>
      </c>
      <c r="G734" s="422">
        <v>61</v>
      </c>
      <c r="H734" s="284">
        <v>57</v>
      </c>
      <c r="I734" s="284">
        <v>10</v>
      </c>
      <c r="J734" s="284">
        <v>56</v>
      </c>
      <c r="K734" s="284">
        <v>56</v>
      </c>
      <c r="L734" s="283">
        <v>63</v>
      </c>
      <c r="M734" s="284">
        <v>63</v>
      </c>
      <c r="N734" s="284">
        <v>12</v>
      </c>
      <c r="O734" s="285">
        <v>65</v>
      </c>
      <c r="P734" s="283">
        <v>66</v>
      </c>
      <c r="Q734" s="284">
        <v>67</v>
      </c>
      <c r="R734" s="284">
        <v>10</v>
      </c>
      <c r="S734" s="285">
        <v>69</v>
      </c>
      <c r="T734" s="366">
        <f>SUM(B734:S734)</f>
        <v>899</v>
      </c>
      <c r="U734" s="220" t="s">
        <v>55</v>
      </c>
      <c r="V734" s="287">
        <f>T721-T734</f>
        <v>47</v>
      </c>
      <c r="W734" s="288">
        <f>V734/T721</f>
        <v>4.9682875264270614E-2</v>
      </c>
    </row>
    <row r="735" spans="1:23" s="648" customFormat="1" x14ac:dyDescent="0.2">
      <c r="A735" s="321" t="s">
        <v>27</v>
      </c>
      <c r="B735" s="235">
        <v>155</v>
      </c>
      <c r="C735" s="233">
        <v>153.5</v>
      </c>
      <c r="D735" s="233">
        <v>156.5</v>
      </c>
      <c r="E735" s="452">
        <v>152</v>
      </c>
      <c r="F735" s="236">
        <v>152</v>
      </c>
      <c r="G735" s="423">
        <v>155</v>
      </c>
      <c r="H735" s="233">
        <v>152.5</v>
      </c>
      <c r="I735" s="233">
        <v>156</v>
      </c>
      <c r="J735" s="233">
        <v>151.5</v>
      </c>
      <c r="K735" s="233">
        <v>151</v>
      </c>
      <c r="L735" s="235">
        <v>155</v>
      </c>
      <c r="M735" s="233">
        <v>154</v>
      </c>
      <c r="N735" s="233">
        <v>157.5</v>
      </c>
      <c r="O735" s="236">
        <v>152</v>
      </c>
      <c r="P735" s="235">
        <v>156</v>
      </c>
      <c r="Q735" s="233">
        <v>155</v>
      </c>
      <c r="R735" s="233">
        <v>157</v>
      </c>
      <c r="S735" s="236">
        <v>154.5</v>
      </c>
      <c r="T735" s="226"/>
      <c r="U735" s="220" t="s">
        <v>56</v>
      </c>
      <c r="V735" s="220">
        <v>153.69999999999999</v>
      </c>
      <c r="W735" s="220"/>
    </row>
    <row r="736" spans="1:23" s="648" customFormat="1" ht="13.5" thickBot="1" x14ac:dyDescent="0.25">
      <c r="A736" s="324" t="s">
        <v>25</v>
      </c>
      <c r="B736" s="237">
        <f>B735-B725</f>
        <v>1.4000000000000057</v>
      </c>
      <c r="C736" s="234">
        <f t="shared" ref="C736:F736" si="237">C735-C725</f>
        <v>-9.9999999999994316E-2</v>
      </c>
      <c r="D736" s="234">
        <f t="shared" si="237"/>
        <v>2.9000000000000057</v>
      </c>
      <c r="E736" s="234">
        <f t="shared" si="237"/>
        <v>-1.5999999999999943</v>
      </c>
      <c r="F736" s="238">
        <f t="shared" si="237"/>
        <v>-1.5999999999999943</v>
      </c>
      <c r="G736" s="424">
        <f t="shared" ref="G736" si="238">G735-G725</f>
        <v>1.9000000000000057</v>
      </c>
      <c r="H736" s="234">
        <f t="shared" ref="H736" si="239">H735-H725</f>
        <v>-0.59999999999999432</v>
      </c>
      <c r="I736" s="234">
        <f t="shared" ref="I736" si="240">I735-I725</f>
        <v>2.9000000000000057</v>
      </c>
      <c r="J736" s="234">
        <f t="shared" ref="J736" si="241">J735-J725</f>
        <v>-1.5999999999999943</v>
      </c>
      <c r="K736" s="234">
        <f t="shared" ref="K736" si="242">K735-K725</f>
        <v>-2.0999999999999943</v>
      </c>
      <c r="L736" s="237">
        <f t="shared" ref="L736" si="243">L735-L725</f>
        <v>0.69999999999998863</v>
      </c>
      <c r="M736" s="234">
        <f t="shared" ref="M736" si="244">M735-M725</f>
        <v>-0.30000000000001137</v>
      </c>
      <c r="N736" s="234">
        <f t="shared" ref="N736" si="245">N735-N725</f>
        <v>3.1999999999999886</v>
      </c>
      <c r="O736" s="238">
        <f t="shared" ref="O736" si="246">O735-O725</f>
        <v>-2.3000000000000114</v>
      </c>
      <c r="P736" s="237">
        <f t="shared" ref="P736" si="247">P735-P725</f>
        <v>1</v>
      </c>
      <c r="Q736" s="234">
        <f t="shared" ref="Q736" si="248">Q735-Q725</f>
        <v>0</v>
      </c>
      <c r="R736" s="234">
        <f t="shared" ref="R736" si="249">R735-R725</f>
        <v>2</v>
      </c>
      <c r="S736" s="238">
        <f t="shared" ref="S736" si="250">S735-S725</f>
        <v>-0.5</v>
      </c>
      <c r="T736" s="227"/>
      <c r="U736" s="220" t="s">
        <v>25</v>
      </c>
      <c r="V736" s="220">
        <f>V735-V722</f>
        <v>1.2800000000000011</v>
      </c>
      <c r="W736" s="220"/>
    </row>
    <row r="738" spans="1:23" ht="13.5" thickBot="1" x14ac:dyDescent="0.25"/>
    <row r="739" spans="1:23" ht="13.5" thickBot="1" x14ac:dyDescent="0.25">
      <c r="A739" s="297" t="s">
        <v>264</v>
      </c>
      <c r="B739" s="655" t="s">
        <v>52</v>
      </c>
      <c r="C739" s="656"/>
      <c r="D739" s="656"/>
      <c r="E739" s="656"/>
      <c r="F739" s="657"/>
      <c r="G739" s="655" t="s">
        <v>64</v>
      </c>
      <c r="H739" s="656"/>
      <c r="I739" s="656"/>
      <c r="J739" s="656"/>
      <c r="K739" s="657"/>
      <c r="L739" s="655" t="s">
        <v>62</v>
      </c>
      <c r="M739" s="656"/>
      <c r="N739" s="656"/>
      <c r="O739" s="657"/>
      <c r="P739" s="655" t="s">
        <v>63</v>
      </c>
      <c r="Q739" s="656"/>
      <c r="R739" s="656"/>
      <c r="S739" s="657"/>
      <c r="T739" s="365" t="s">
        <v>54</v>
      </c>
      <c r="U739" s="649"/>
      <c r="V739" s="649"/>
      <c r="W739" s="649"/>
    </row>
    <row r="740" spans="1:23" x14ac:dyDescent="0.2">
      <c r="A740" s="219" t="s">
        <v>53</v>
      </c>
      <c r="B740" s="542">
        <v>1</v>
      </c>
      <c r="C740" s="528">
        <v>2</v>
      </c>
      <c r="D740" s="528">
        <v>3</v>
      </c>
      <c r="E740" s="584">
        <v>4</v>
      </c>
      <c r="F740" s="585">
        <v>5</v>
      </c>
      <c r="G740" s="540">
        <v>1</v>
      </c>
      <c r="H740" s="528">
        <v>2</v>
      </c>
      <c r="I740" s="528">
        <v>3</v>
      </c>
      <c r="J740" s="528">
        <v>4</v>
      </c>
      <c r="K740" s="528">
        <v>5</v>
      </c>
      <c r="L740" s="542">
        <v>1</v>
      </c>
      <c r="M740" s="528">
        <v>2</v>
      </c>
      <c r="N740" s="528">
        <v>3</v>
      </c>
      <c r="O740" s="585">
        <v>4</v>
      </c>
      <c r="P740" s="542">
        <v>1</v>
      </c>
      <c r="Q740" s="528">
        <v>2</v>
      </c>
      <c r="R740" s="528">
        <v>3</v>
      </c>
      <c r="S740" s="585">
        <v>4</v>
      </c>
      <c r="T740" s="631"/>
      <c r="U740" s="649"/>
      <c r="V740" s="649"/>
      <c r="W740" s="649"/>
    </row>
    <row r="741" spans="1:23" x14ac:dyDescent="0.2">
      <c r="A741" s="304" t="s">
        <v>74</v>
      </c>
      <c r="B741" s="507">
        <v>4565</v>
      </c>
      <c r="C741" s="508">
        <v>4565</v>
      </c>
      <c r="D741" s="508">
        <v>4565</v>
      </c>
      <c r="E741" s="509">
        <v>4565</v>
      </c>
      <c r="F741" s="510">
        <v>4565</v>
      </c>
      <c r="G741" s="511">
        <v>4565</v>
      </c>
      <c r="H741" s="508">
        <v>4565</v>
      </c>
      <c r="I741" s="508">
        <v>4565</v>
      </c>
      <c r="J741" s="508">
        <v>4565</v>
      </c>
      <c r="K741" s="508">
        <v>4565</v>
      </c>
      <c r="L741" s="507">
        <v>4565</v>
      </c>
      <c r="M741" s="508">
        <v>4565</v>
      </c>
      <c r="N741" s="508">
        <v>4565</v>
      </c>
      <c r="O741" s="510">
        <v>4565</v>
      </c>
      <c r="P741" s="507">
        <v>4565</v>
      </c>
      <c r="Q741" s="508">
        <v>4565</v>
      </c>
      <c r="R741" s="508">
        <v>4565</v>
      </c>
      <c r="S741" s="510">
        <v>4565</v>
      </c>
      <c r="T741" s="512">
        <v>4565</v>
      </c>
      <c r="U741" s="649"/>
      <c r="V741" s="649"/>
      <c r="W741" s="649"/>
    </row>
    <row r="742" spans="1:23" x14ac:dyDescent="0.2">
      <c r="A742" s="307" t="s">
        <v>6</v>
      </c>
      <c r="B742" s="471">
        <v>4660</v>
      </c>
      <c r="C742" s="472">
        <v>4960</v>
      </c>
      <c r="D742" s="472">
        <v>4626.67</v>
      </c>
      <c r="E742" s="473">
        <v>5216.92</v>
      </c>
      <c r="F742" s="474">
        <v>5395.38</v>
      </c>
      <c r="G742" s="475">
        <v>4591.54</v>
      </c>
      <c r="H742" s="472">
        <v>5003.8500000000004</v>
      </c>
      <c r="I742" s="472">
        <v>4426.67</v>
      </c>
      <c r="J742" s="472">
        <v>4947.1400000000003</v>
      </c>
      <c r="K742" s="472">
        <v>5448.46</v>
      </c>
      <c r="L742" s="471">
        <v>4890</v>
      </c>
      <c r="M742" s="472">
        <v>5105</v>
      </c>
      <c r="N742" s="472">
        <v>4720</v>
      </c>
      <c r="O742" s="474">
        <v>5416.2</v>
      </c>
      <c r="P742" s="471">
        <v>4796.92</v>
      </c>
      <c r="Q742" s="472">
        <v>5018.5</v>
      </c>
      <c r="R742" s="472">
        <v>4546.67</v>
      </c>
      <c r="S742" s="474">
        <v>5368.33</v>
      </c>
      <c r="T742" s="476">
        <v>5023.66</v>
      </c>
      <c r="U742" s="649"/>
      <c r="V742" s="649"/>
      <c r="W742" s="649"/>
    </row>
    <row r="743" spans="1:23" x14ac:dyDescent="0.2">
      <c r="A743" s="219" t="s">
        <v>7</v>
      </c>
      <c r="B743" s="477">
        <v>100</v>
      </c>
      <c r="C743" s="478">
        <v>100</v>
      </c>
      <c r="D743" s="478">
        <v>100</v>
      </c>
      <c r="E743" s="479">
        <v>100</v>
      </c>
      <c r="F743" s="480">
        <v>100</v>
      </c>
      <c r="G743" s="481">
        <v>100</v>
      </c>
      <c r="H743" s="478">
        <v>100</v>
      </c>
      <c r="I743" s="478">
        <v>100</v>
      </c>
      <c r="J743" s="478">
        <v>100</v>
      </c>
      <c r="K743" s="478">
        <v>100</v>
      </c>
      <c r="L743" s="477">
        <v>100</v>
      </c>
      <c r="M743" s="478">
        <v>100</v>
      </c>
      <c r="N743" s="478">
        <v>100</v>
      </c>
      <c r="O743" s="480">
        <v>100</v>
      </c>
      <c r="P743" s="477">
        <v>100</v>
      </c>
      <c r="Q743" s="478">
        <v>100</v>
      </c>
      <c r="R743" s="478">
        <v>100</v>
      </c>
      <c r="S743" s="480">
        <v>100</v>
      </c>
      <c r="T743" s="482">
        <v>83.51</v>
      </c>
      <c r="U743" s="649"/>
      <c r="V743" s="649"/>
      <c r="W743" s="649"/>
    </row>
    <row r="744" spans="1:23" x14ac:dyDescent="0.2">
      <c r="A744" s="219" t="s">
        <v>8</v>
      </c>
      <c r="B744" s="489">
        <v>3.7699999999999997E-2</v>
      </c>
      <c r="C744" s="490">
        <v>3.9199999999999999E-2</v>
      </c>
      <c r="D744" s="490">
        <v>6.0100000000000001E-2</v>
      </c>
      <c r="E744" s="491">
        <v>4.0899999999999999E-2</v>
      </c>
      <c r="F744" s="492">
        <v>2.7699999999999999E-2</v>
      </c>
      <c r="G744" s="493">
        <v>2.4E-2</v>
      </c>
      <c r="H744" s="490">
        <v>2.5999999999999999E-2</v>
      </c>
      <c r="I744" s="490">
        <v>3.8899999999999997E-2</v>
      </c>
      <c r="J744" s="490">
        <v>4.07E-2</v>
      </c>
      <c r="K744" s="490">
        <v>3.5900000000000001E-2</v>
      </c>
      <c r="L744" s="489">
        <v>2.75E-2</v>
      </c>
      <c r="M744" s="490">
        <v>2.5100000000000001E-2</v>
      </c>
      <c r="N744" s="490">
        <v>6.7699999999999996E-2</v>
      </c>
      <c r="O744" s="492">
        <v>0.05</v>
      </c>
      <c r="P744" s="489">
        <v>3.4299999999999997E-2</v>
      </c>
      <c r="Q744" s="490">
        <v>2.7E-2</v>
      </c>
      <c r="R744" s="490">
        <v>1.9400000000000001E-2</v>
      </c>
      <c r="S744" s="492">
        <v>3.85E-2</v>
      </c>
      <c r="T744" s="494">
        <v>6.7299999999999999E-2</v>
      </c>
      <c r="U744" s="649"/>
      <c r="V744" s="649"/>
      <c r="W744" s="649"/>
    </row>
    <row r="745" spans="1:23" x14ac:dyDescent="0.2">
      <c r="A745" s="307" t="s">
        <v>1</v>
      </c>
      <c r="B745" s="483">
        <f>B742/B741*100-100</f>
        <v>2.0810514786418395</v>
      </c>
      <c r="C745" s="484">
        <f t="shared" ref="C745:F745" si="251">C742/C741*100-100</f>
        <v>8.6527929901423875</v>
      </c>
      <c r="D745" s="484">
        <f t="shared" si="251"/>
        <v>1.3509309967141263</v>
      </c>
      <c r="E745" s="484">
        <f t="shared" si="251"/>
        <v>14.280832420591466</v>
      </c>
      <c r="F745" s="485">
        <f t="shared" si="251"/>
        <v>18.190142387732749</v>
      </c>
      <c r="G745" s="486">
        <f>G742/G741*100-100</f>
        <v>0.5813800657174113</v>
      </c>
      <c r="H745" s="484">
        <f t="shared" ref="H745:L745" si="252">H742/H741*100-100</f>
        <v>9.6133625410733856</v>
      </c>
      <c r="I745" s="484">
        <f t="shared" si="252"/>
        <v>-3.0302300109529057</v>
      </c>
      <c r="J745" s="484">
        <f t="shared" si="252"/>
        <v>8.3710843373494157</v>
      </c>
      <c r="K745" s="484">
        <f t="shared" si="252"/>
        <v>19.352902519167571</v>
      </c>
      <c r="L745" s="483">
        <f t="shared" si="252"/>
        <v>7.1193866374589305</v>
      </c>
      <c r="M745" s="484">
        <f>M742/M741*100-100</f>
        <v>11.829134720700992</v>
      </c>
      <c r="N745" s="484">
        <f t="shared" ref="N745:T745" si="253">N742/N741*100-100</f>
        <v>3.3953997809419434</v>
      </c>
      <c r="O745" s="485">
        <f t="shared" si="253"/>
        <v>18.646221248630894</v>
      </c>
      <c r="P745" s="483">
        <f t="shared" si="253"/>
        <v>5.0803943044906958</v>
      </c>
      <c r="Q745" s="484">
        <f t="shared" si="253"/>
        <v>9.9342825848849969</v>
      </c>
      <c r="R745" s="484">
        <f t="shared" si="253"/>
        <v>-0.40153340635268364</v>
      </c>
      <c r="S745" s="485">
        <f t="shared" si="253"/>
        <v>17.597590361445796</v>
      </c>
      <c r="T745" s="275">
        <f t="shared" si="253"/>
        <v>10.047316538882797</v>
      </c>
      <c r="U745" s="370"/>
      <c r="V745" s="649"/>
      <c r="W745" s="649"/>
    </row>
    <row r="746" spans="1:23" ht="13.5" thickBot="1" x14ac:dyDescent="0.25">
      <c r="A746" s="425" t="s">
        <v>26</v>
      </c>
      <c r="B746" s="395">
        <f>B742-B729</f>
        <v>90</v>
      </c>
      <c r="C746" s="396">
        <f t="shared" ref="C746:T746" si="254">C742-C729</f>
        <v>-0.90909090909099177</v>
      </c>
      <c r="D746" s="396">
        <f t="shared" si="254"/>
        <v>253.33666666666704</v>
      </c>
      <c r="E746" s="396">
        <f t="shared" si="254"/>
        <v>98.738181818182056</v>
      </c>
      <c r="F746" s="397">
        <f t="shared" si="254"/>
        <v>144.47090909090912</v>
      </c>
      <c r="G746" s="401">
        <f t="shared" si="254"/>
        <v>37.539999999999964</v>
      </c>
      <c r="H746" s="396">
        <f t="shared" si="254"/>
        <v>112.18333333333339</v>
      </c>
      <c r="I746" s="396">
        <f t="shared" si="254"/>
        <v>133.33666666666704</v>
      </c>
      <c r="J746" s="396">
        <f t="shared" si="254"/>
        <v>117.90923076923082</v>
      </c>
      <c r="K746" s="396">
        <f t="shared" si="254"/>
        <v>100.12666666666701</v>
      </c>
      <c r="L746" s="398">
        <f t="shared" si="254"/>
        <v>323.07692307692287</v>
      </c>
      <c r="M746" s="399">
        <f t="shared" si="254"/>
        <v>34.16666666666697</v>
      </c>
      <c r="N746" s="399">
        <f t="shared" si="254"/>
        <v>326.66666666666697</v>
      </c>
      <c r="O746" s="400">
        <f t="shared" si="254"/>
        <v>47.738461538461706</v>
      </c>
      <c r="P746" s="395">
        <f t="shared" si="254"/>
        <v>40.253333333333103</v>
      </c>
      <c r="Q746" s="396">
        <f t="shared" si="254"/>
        <v>44.33333333333303</v>
      </c>
      <c r="R746" s="396">
        <f t="shared" si="254"/>
        <v>50.003333333333103</v>
      </c>
      <c r="S746" s="397">
        <f t="shared" si="254"/>
        <v>90.996666666666897</v>
      </c>
      <c r="T746" s="403">
        <f t="shared" si="254"/>
        <v>86.382222222222481</v>
      </c>
      <c r="U746" s="387"/>
      <c r="V746" s="388"/>
      <c r="W746" s="388"/>
    </row>
    <row r="747" spans="1:23" x14ac:dyDescent="0.2">
      <c r="A747" s="426" t="s">
        <v>50</v>
      </c>
      <c r="B747" s="283">
        <v>62</v>
      </c>
      <c r="C747" s="284">
        <v>56</v>
      </c>
      <c r="D747" s="284">
        <v>11</v>
      </c>
      <c r="E747" s="451">
        <v>58</v>
      </c>
      <c r="F747" s="285">
        <v>57</v>
      </c>
      <c r="G747" s="422">
        <v>61</v>
      </c>
      <c r="H747" s="284">
        <v>57</v>
      </c>
      <c r="I747" s="284">
        <v>10</v>
      </c>
      <c r="J747" s="284">
        <v>56</v>
      </c>
      <c r="K747" s="284">
        <v>56</v>
      </c>
      <c r="L747" s="283">
        <v>63</v>
      </c>
      <c r="M747" s="284">
        <v>63</v>
      </c>
      <c r="N747" s="284">
        <v>12</v>
      </c>
      <c r="O747" s="285">
        <v>65</v>
      </c>
      <c r="P747" s="283">
        <v>66</v>
      </c>
      <c r="Q747" s="284">
        <v>67</v>
      </c>
      <c r="R747" s="284">
        <v>10</v>
      </c>
      <c r="S747" s="285">
        <v>69</v>
      </c>
      <c r="T747" s="366">
        <f>SUM(B747:S747)</f>
        <v>899</v>
      </c>
      <c r="U747" s="220" t="s">
        <v>55</v>
      </c>
      <c r="V747" s="287">
        <f>T734-T747</f>
        <v>0</v>
      </c>
      <c r="W747" s="288">
        <f>V747/T734</f>
        <v>0</v>
      </c>
    </row>
    <row r="748" spans="1:23" x14ac:dyDescent="0.2">
      <c r="A748" s="321" t="s">
        <v>27</v>
      </c>
      <c r="B748" s="235">
        <v>155</v>
      </c>
      <c r="C748" s="233">
        <v>153.5</v>
      </c>
      <c r="D748" s="233">
        <v>156.5</v>
      </c>
      <c r="E748" s="452">
        <v>152</v>
      </c>
      <c r="F748" s="236">
        <v>152</v>
      </c>
      <c r="G748" s="423">
        <v>155</v>
      </c>
      <c r="H748" s="233">
        <v>152.5</v>
      </c>
      <c r="I748" s="233">
        <v>156</v>
      </c>
      <c r="J748" s="233">
        <v>151.5</v>
      </c>
      <c r="K748" s="233">
        <v>151</v>
      </c>
      <c r="L748" s="235">
        <v>155</v>
      </c>
      <c r="M748" s="233">
        <v>154</v>
      </c>
      <c r="N748" s="233">
        <v>157.5</v>
      </c>
      <c r="O748" s="236">
        <v>152</v>
      </c>
      <c r="P748" s="235">
        <v>156</v>
      </c>
      <c r="Q748" s="233">
        <v>155</v>
      </c>
      <c r="R748" s="233">
        <v>157</v>
      </c>
      <c r="S748" s="236">
        <v>154.5</v>
      </c>
      <c r="T748" s="226"/>
      <c r="U748" s="220" t="s">
        <v>56</v>
      </c>
      <c r="V748" s="220">
        <v>153.75</v>
      </c>
      <c r="W748" s="220"/>
    </row>
    <row r="749" spans="1:23" ht="13.5" thickBot="1" x14ac:dyDescent="0.25">
      <c r="A749" s="324" t="s">
        <v>25</v>
      </c>
      <c r="B749" s="237">
        <f>B748-B735</f>
        <v>0</v>
      </c>
      <c r="C749" s="234">
        <f t="shared" ref="C749:S749" si="255">C748-C735</f>
        <v>0</v>
      </c>
      <c r="D749" s="234">
        <f t="shared" si="255"/>
        <v>0</v>
      </c>
      <c r="E749" s="234">
        <f t="shared" si="255"/>
        <v>0</v>
      </c>
      <c r="F749" s="238">
        <f t="shared" si="255"/>
        <v>0</v>
      </c>
      <c r="G749" s="424">
        <f t="shared" si="255"/>
        <v>0</v>
      </c>
      <c r="H749" s="234">
        <f t="shared" si="255"/>
        <v>0</v>
      </c>
      <c r="I749" s="234">
        <f t="shared" si="255"/>
        <v>0</v>
      </c>
      <c r="J749" s="234">
        <f t="shared" si="255"/>
        <v>0</v>
      </c>
      <c r="K749" s="234">
        <f t="shared" si="255"/>
        <v>0</v>
      </c>
      <c r="L749" s="237">
        <f t="shared" si="255"/>
        <v>0</v>
      </c>
      <c r="M749" s="234">
        <f t="shared" si="255"/>
        <v>0</v>
      </c>
      <c r="N749" s="234">
        <f t="shared" si="255"/>
        <v>0</v>
      </c>
      <c r="O749" s="238">
        <f t="shared" si="255"/>
        <v>0</v>
      </c>
      <c r="P749" s="237">
        <f t="shared" si="255"/>
        <v>0</v>
      </c>
      <c r="Q749" s="234">
        <f t="shared" si="255"/>
        <v>0</v>
      </c>
      <c r="R749" s="234">
        <f t="shared" si="255"/>
        <v>0</v>
      </c>
      <c r="S749" s="238">
        <f t="shared" si="255"/>
        <v>0</v>
      </c>
      <c r="T749" s="227"/>
      <c r="U749" s="220" t="s">
        <v>25</v>
      </c>
      <c r="V749" s="220">
        <f>V748-V735</f>
        <v>5.0000000000011369E-2</v>
      </c>
      <c r="W749" s="220"/>
    </row>
  </sheetData>
  <mergeCells count="159">
    <mergeCell ref="B726:F726"/>
    <mergeCell ref="G726:K726"/>
    <mergeCell ref="L726:O726"/>
    <mergeCell ref="P726:S726"/>
    <mergeCell ref="B648:F648"/>
    <mergeCell ref="G648:K648"/>
    <mergeCell ref="L648:O648"/>
    <mergeCell ref="P648:S648"/>
    <mergeCell ref="B609:F609"/>
    <mergeCell ref="G609:K609"/>
    <mergeCell ref="L609:O609"/>
    <mergeCell ref="P609:S609"/>
    <mergeCell ref="B661:F661"/>
    <mergeCell ref="G661:K661"/>
    <mergeCell ref="L661:O661"/>
    <mergeCell ref="P661:S661"/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L323:O323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14:S414"/>
    <mergeCell ref="P466:S466"/>
    <mergeCell ref="P401:S401"/>
    <mergeCell ref="P349:S349"/>
    <mergeCell ref="L362:O362"/>
    <mergeCell ref="B191:F191"/>
    <mergeCell ref="B230:F230"/>
    <mergeCell ref="B204:F204"/>
    <mergeCell ref="B296:F296"/>
    <mergeCell ref="P362:S362"/>
    <mergeCell ref="L492:O492"/>
    <mergeCell ref="L388:O388"/>
    <mergeCell ref="L375:O375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G492:K492"/>
    <mergeCell ref="B388:F388"/>
    <mergeCell ref="G388:K388"/>
    <mergeCell ref="G375:K375"/>
    <mergeCell ref="G401:K401"/>
    <mergeCell ref="B323:F323"/>
    <mergeCell ref="G323:K323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P505:S505"/>
    <mergeCell ref="P531:S531"/>
    <mergeCell ref="P518:S518"/>
    <mergeCell ref="B570:F570"/>
    <mergeCell ref="G570:K570"/>
    <mergeCell ref="L570:O570"/>
    <mergeCell ref="P570:S570"/>
    <mergeCell ref="P375:S375"/>
    <mergeCell ref="L557:O557"/>
    <mergeCell ref="B557:F557"/>
    <mergeCell ref="G557:K557"/>
    <mergeCell ref="B518:F518"/>
    <mergeCell ref="G518:K518"/>
    <mergeCell ref="L518:O518"/>
    <mergeCell ref="B531:F531"/>
    <mergeCell ref="G531:K531"/>
    <mergeCell ref="L531:O531"/>
    <mergeCell ref="P557:S557"/>
    <mergeCell ref="B544:F544"/>
    <mergeCell ref="G544:K544"/>
    <mergeCell ref="L544:O544"/>
    <mergeCell ref="P544:S544"/>
    <mergeCell ref="G336:K336"/>
    <mergeCell ref="B349:F349"/>
    <mergeCell ref="G349:K349"/>
    <mergeCell ref="L349:O349"/>
    <mergeCell ref="L414:O414"/>
    <mergeCell ref="L401:O401"/>
    <mergeCell ref="B505:F505"/>
    <mergeCell ref="G505:K505"/>
    <mergeCell ref="L505:O505"/>
    <mergeCell ref="B362:F362"/>
    <mergeCell ref="G362:K362"/>
    <mergeCell ref="B739:F739"/>
    <mergeCell ref="G739:K739"/>
    <mergeCell ref="L739:O739"/>
    <mergeCell ref="P739:S739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P323:S323"/>
    <mergeCell ref="P388:S388"/>
    <mergeCell ref="B375:F375"/>
    <mergeCell ref="B336:F33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58"/>
  <sheetViews>
    <sheetView showGridLines="0" topLeftCell="A625" zoomScale="73" zoomScaleNormal="73" workbookViewId="0">
      <selection activeCell="H650" sqref="H650:H652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55" t="s">
        <v>49</v>
      </c>
      <c r="C9" s="656"/>
      <c r="D9" s="656"/>
      <c r="E9" s="656"/>
      <c r="F9" s="656"/>
      <c r="G9" s="657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55" t="s">
        <v>49</v>
      </c>
      <c r="C23" s="656"/>
      <c r="D23" s="656"/>
      <c r="E23" s="656"/>
      <c r="F23" s="656"/>
      <c r="G23" s="657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55" t="s">
        <v>49</v>
      </c>
      <c r="C39" s="656"/>
      <c r="D39" s="656"/>
      <c r="E39" s="656"/>
      <c r="F39" s="656"/>
      <c r="G39" s="656"/>
      <c r="H39" s="657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55" t="s">
        <v>49</v>
      </c>
      <c r="C53" s="656"/>
      <c r="D53" s="656"/>
      <c r="E53" s="656"/>
      <c r="F53" s="656"/>
      <c r="G53" s="656"/>
      <c r="H53" s="657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55" t="s">
        <v>49</v>
      </c>
      <c r="C67" s="656"/>
      <c r="D67" s="656"/>
      <c r="E67" s="656"/>
      <c r="F67" s="656"/>
      <c r="G67" s="656"/>
      <c r="H67" s="657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55" t="s">
        <v>49</v>
      </c>
      <c r="C81" s="656"/>
      <c r="D81" s="656"/>
      <c r="E81" s="656"/>
      <c r="F81" s="656"/>
      <c r="G81" s="656"/>
      <c r="H81" s="657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55" t="s">
        <v>49</v>
      </c>
      <c r="C95" s="656"/>
      <c r="D95" s="656"/>
      <c r="E95" s="656"/>
      <c r="F95" s="656"/>
      <c r="G95" s="656"/>
      <c r="H95" s="657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55" t="s">
        <v>49</v>
      </c>
      <c r="C109" s="656"/>
      <c r="D109" s="656"/>
      <c r="E109" s="656"/>
      <c r="F109" s="656"/>
      <c r="G109" s="656"/>
      <c r="H109" s="657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55" t="s">
        <v>49</v>
      </c>
      <c r="C123" s="656"/>
      <c r="D123" s="656"/>
      <c r="E123" s="656"/>
      <c r="F123" s="656"/>
      <c r="G123" s="656"/>
      <c r="H123" s="657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55" t="s">
        <v>49</v>
      </c>
      <c r="C137" s="656"/>
      <c r="D137" s="656"/>
      <c r="E137" s="656"/>
      <c r="F137" s="656"/>
      <c r="G137" s="656"/>
      <c r="H137" s="657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55" t="s">
        <v>49</v>
      </c>
      <c r="C151" s="656"/>
      <c r="D151" s="656"/>
      <c r="E151" s="656"/>
      <c r="F151" s="656"/>
      <c r="G151" s="656"/>
      <c r="H151" s="657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55" t="s">
        <v>49</v>
      </c>
      <c r="C166" s="656"/>
      <c r="D166" s="656"/>
      <c r="E166" s="656"/>
      <c r="F166" s="656"/>
      <c r="G166" s="656"/>
      <c r="H166" s="657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55" t="s">
        <v>49</v>
      </c>
      <c r="C180" s="656"/>
      <c r="D180" s="656"/>
      <c r="E180" s="656"/>
      <c r="F180" s="656"/>
      <c r="G180" s="656"/>
      <c r="H180" s="657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55" t="s">
        <v>49</v>
      </c>
      <c r="C194" s="656"/>
      <c r="D194" s="656"/>
      <c r="E194" s="656"/>
      <c r="F194" s="656"/>
      <c r="G194" s="656"/>
      <c r="H194" s="657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55" t="s">
        <v>49</v>
      </c>
      <c r="C209" s="656"/>
      <c r="D209" s="656"/>
      <c r="E209" s="656"/>
      <c r="F209" s="656"/>
      <c r="G209" s="656"/>
      <c r="H209" s="657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55" t="s">
        <v>49</v>
      </c>
      <c r="C223" s="656"/>
      <c r="D223" s="656"/>
      <c r="E223" s="656"/>
      <c r="F223" s="656"/>
      <c r="G223" s="656"/>
      <c r="H223" s="657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55" t="s">
        <v>49</v>
      </c>
      <c r="C237" s="656"/>
      <c r="D237" s="656"/>
      <c r="E237" s="656"/>
      <c r="F237" s="656"/>
      <c r="G237" s="656"/>
      <c r="H237" s="657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55" t="s">
        <v>49</v>
      </c>
      <c r="C251" s="656"/>
      <c r="D251" s="656"/>
      <c r="E251" s="656"/>
      <c r="F251" s="656"/>
      <c r="G251" s="656"/>
      <c r="H251" s="657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55" t="s">
        <v>49</v>
      </c>
      <c r="C265" s="656"/>
      <c r="D265" s="656"/>
      <c r="E265" s="656"/>
      <c r="F265" s="656"/>
      <c r="G265" s="656"/>
      <c r="H265" s="657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55" t="s">
        <v>49</v>
      </c>
      <c r="C279" s="656"/>
      <c r="D279" s="656"/>
      <c r="E279" s="656"/>
      <c r="F279" s="656"/>
      <c r="G279" s="656"/>
      <c r="H279" s="656"/>
      <c r="I279" s="657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55" t="s">
        <v>49</v>
      </c>
      <c r="C293" s="656"/>
      <c r="D293" s="656"/>
      <c r="E293" s="656"/>
      <c r="F293" s="656"/>
      <c r="G293" s="656"/>
      <c r="H293" s="656"/>
      <c r="I293" s="657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55" t="s">
        <v>49</v>
      </c>
      <c r="C307" s="656"/>
      <c r="D307" s="656"/>
      <c r="E307" s="656"/>
      <c r="F307" s="656"/>
      <c r="G307" s="656"/>
      <c r="H307" s="656"/>
      <c r="I307" s="657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55" t="s">
        <v>49</v>
      </c>
      <c r="C321" s="656"/>
      <c r="D321" s="656"/>
      <c r="E321" s="656"/>
      <c r="F321" s="656"/>
      <c r="G321" s="656"/>
      <c r="H321" s="656"/>
      <c r="I321" s="657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55" t="s">
        <v>49</v>
      </c>
      <c r="C336" s="656"/>
      <c r="D336" s="656"/>
      <c r="E336" s="656"/>
      <c r="F336" s="656"/>
      <c r="G336" s="656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55" t="s">
        <v>49</v>
      </c>
      <c r="C349" s="656"/>
      <c r="D349" s="656"/>
      <c r="E349" s="656"/>
      <c r="F349" s="656"/>
      <c r="G349" s="656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55" t="s">
        <v>49</v>
      </c>
      <c r="C362" s="656"/>
      <c r="D362" s="656"/>
      <c r="E362" s="656"/>
      <c r="F362" s="656"/>
      <c r="G362" s="656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55" t="s">
        <v>49</v>
      </c>
      <c r="C375" s="656"/>
      <c r="D375" s="656"/>
      <c r="E375" s="656"/>
      <c r="F375" s="656"/>
      <c r="G375" s="656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55" t="s">
        <v>49</v>
      </c>
      <c r="C388" s="656"/>
      <c r="D388" s="656"/>
      <c r="E388" s="656"/>
      <c r="F388" s="656"/>
      <c r="G388" s="656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55" t="s">
        <v>49</v>
      </c>
      <c r="C401" s="656"/>
      <c r="D401" s="656"/>
      <c r="E401" s="656"/>
      <c r="F401" s="656"/>
      <c r="G401" s="656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55" t="s">
        <v>49</v>
      </c>
      <c r="C414" s="656"/>
      <c r="D414" s="656"/>
      <c r="E414" s="656"/>
      <c r="F414" s="656"/>
      <c r="G414" s="656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55" t="s">
        <v>49</v>
      </c>
      <c r="C427" s="656"/>
      <c r="D427" s="656"/>
      <c r="E427" s="656"/>
      <c r="F427" s="656"/>
      <c r="G427" s="656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55" t="s">
        <v>49</v>
      </c>
      <c r="C440" s="656"/>
      <c r="D440" s="656"/>
      <c r="E440" s="656"/>
      <c r="F440" s="656"/>
      <c r="G440" s="656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55" t="s">
        <v>49</v>
      </c>
      <c r="C453" s="656"/>
      <c r="D453" s="656"/>
      <c r="E453" s="656"/>
      <c r="F453" s="656"/>
      <c r="G453" s="656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55" t="s">
        <v>49</v>
      </c>
      <c r="C466" s="656"/>
      <c r="D466" s="656"/>
      <c r="E466" s="656"/>
      <c r="F466" s="656"/>
      <c r="G466" s="656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55" t="s">
        <v>49</v>
      </c>
      <c r="C479" s="656"/>
      <c r="D479" s="656"/>
      <c r="E479" s="656"/>
      <c r="F479" s="656"/>
      <c r="G479" s="656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55" t="s">
        <v>49</v>
      </c>
      <c r="C492" s="656"/>
      <c r="D492" s="656"/>
      <c r="E492" s="656"/>
      <c r="F492" s="656"/>
      <c r="G492" s="656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55" t="s">
        <v>49</v>
      </c>
      <c r="C505" s="656"/>
      <c r="D505" s="656"/>
      <c r="E505" s="656"/>
      <c r="F505" s="656"/>
      <c r="G505" s="656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55" t="s">
        <v>49</v>
      </c>
      <c r="C518" s="656"/>
      <c r="D518" s="656"/>
      <c r="E518" s="656"/>
      <c r="F518" s="656"/>
      <c r="G518" s="656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55" t="s">
        <v>49</v>
      </c>
      <c r="C531" s="656"/>
      <c r="D531" s="656"/>
      <c r="E531" s="656"/>
      <c r="F531" s="656"/>
      <c r="G531" s="656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55" t="s">
        <v>49</v>
      </c>
      <c r="C544" s="656"/>
      <c r="D544" s="656"/>
      <c r="E544" s="656"/>
      <c r="F544" s="656"/>
      <c r="G544" s="656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55" t="s">
        <v>49</v>
      </c>
      <c r="C557" s="656"/>
      <c r="D557" s="656"/>
      <c r="E557" s="656"/>
      <c r="F557" s="656"/>
      <c r="G557" s="656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5" t="s">
        <v>49</v>
      </c>
      <c r="C570" s="656"/>
      <c r="D570" s="656"/>
      <c r="E570" s="656"/>
      <c r="F570" s="656"/>
      <c r="G570" s="656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55" t="s">
        <v>49</v>
      </c>
      <c r="C583" s="656"/>
      <c r="D583" s="656"/>
      <c r="E583" s="656"/>
      <c r="F583" s="656"/>
      <c r="G583" s="656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55" t="s">
        <v>49</v>
      </c>
      <c r="C596" s="656"/>
      <c r="D596" s="656"/>
      <c r="E596" s="656"/>
      <c r="F596" s="656"/>
      <c r="G596" s="656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55" t="s">
        <v>49</v>
      </c>
      <c r="C609" s="656"/>
      <c r="D609" s="656"/>
      <c r="E609" s="656"/>
      <c r="F609" s="656"/>
      <c r="G609" s="656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55" t="s">
        <v>49</v>
      </c>
      <c r="C622" s="656"/>
      <c r="D622" s="656"/>
      <c r="E622" s="656"/>
      <c r="F622" s="656"/>
      <c r="G622" s="656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55" t="s">
        <v>49</v>
      </c>
      <c r="C635" s="656"/>
      <c r="D635" s="656"/>
      <c r="E635" s="656"/>
      <c r="F635" s="656"/>
      <c r="G635" s="656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  <row r="647" spans="1:11" ht="13.5" thickBot="1" x14ac:dyDescent="0.25"/>
    <row r="648" spans="1:11" s="648" customFormat="1" ht="13.5" thickBot="1" x14ac:dyDescent="0.25">
      <c r="A648" s="297" t="s">
        <v>250</v>
      </c>
      <c r="B648" s="655" t="s">
        <v>49</v>
      </c>
      <c r="C648" s="656"/>
      <c r="D648" s="656"/>
      <c r="E648" s="656"/>
      <c r="F648" s="656"/>
      <c r="G648" s="656"/>
      <c r="H648" s="325" t="s">
        <v>0</v>
      </c>
      <c r="I648" s="220"/>
    </row>
    <row r="649" spans="1:11" s="648" customFormat="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300">
        <v>6</v>
      </c>
      <c r="H649" s="632"/>
      <c r="I649" s="302"/>
    </row>
    <row r="650" spans="1:11" s="648" customFormat="1" x14ac:dyDescent="0.2">
      <c r="A650" s="304" t="s">
        <v>3</v>
      </c>
      <c r="B650" s="467">
        <v>4385</v>
      </c>
      <c r="C650" s="468">
        <v>4385</v>
      </c>
      <c r="D650" s="468">
        <v>4385</v>
      </c>
      <c r="E650" s="468">
        <v>4385</v>
      </c>
      <c r="F650" s="468">
        <v>4385</v>
      </c>
      <c r="G650" s="468">
        <v>4385</v>
      </c>
      <c r="H650" s="470">
        <v>4385</v>
      </c>
      <c r="I650" s="306"/>
      <c r="J650" s="303"/>
    </row>
    <row r="651" spans="1:11" s="648" customFormat="1" x14ac:dyDescent="0.2">
      <c r="A651" s="307" t="s">
        <v>6</v>
      </c>
      <c r="B651" s="256">
        <v>4819.4444444444443</v>
      </c>
      <c r="C651" s="257">
        <v>4780.8108108108108</v>
      </c>
      <c r="D651" s="257">
        <v>4740</v>
      </c>
      <c r="E651" s="257">
        <v>4872.727272727273</v>
      </c>
      <c r="F651" s="308">
        <v>5125.7142857142853</v>
      </c>
      <c r="G651" s="308">
        <v>4883.333333333333</v>
      </c>
      <c r="H651" s="309">
        <v>4866.4942528735628</v>
      </c>
      <c r="I651" s="310"/>
      <c r="J651" s="303"/>
    </row>
    <row r="652" spans="1:11" s="648" customFormat="1" x14ac:dyDescent="0.2">
      <c r="A652" s="219" t="s">
        <v>7</v>
      </c>
      <c r="B652" s="261">
        <v>75</v>
      </c>
      <c r="C652" s="262">
        <v>70.270270270270274</v>
      </c>
      <c r="D652" s="262">
        <v>72.727272727272734</v>
      </c>
      <c r="E652" s="262">
        <v>63.636363636363633</v>
      </c>
      <c r="F652" s="311">
        <v>100</v>
      </c>
      <c r="G652" s="311">
        <v>72.222222222222229</v>
      </c>
      <c r="H652" s="312">
        <v>67.816091954022994</v>
      </c>
      <c r="I652" s="383"/>
      <c r="J652" s="303"/>
    </row>
    <row r="653" spans="1:11" s="648" customFormat="1" x14ac:dyDescent="0.2">
      <c r="A653" s="219" t="s">
        <v>8</v>
      </c>
      <c r="B653" s="266">
        <v>8.2317018217241883E-2</v>
      </c>
      <c r="C653" s="267">
        <v>8.538763047055152E-2</v>
      </c>
      <c r="D653" s="267">
        <v>9.0536478696568376E-2</v>
      </c>
      <c r="E653" s="267">
        <v>8.5943833641664816E-2</v>
      </c>
      <c r="F653" s="314">
        <v>4.3978602550804297E-2</v>
      </c>
      <c r="G653" s="314">
        <v>8.5899765426267122E-2</v>
      </c>
      <c r="H653" s="315">
        <v>8.3884922808635173E-2</v>
      </c>
      <c r="I653" s="316"/>
      <c r="J653" s="317"/>
    </row>
    <row r="654" spans="1:11" s="648" customFormat="1" x14ac:dyDescent="0.2">
      <c r="A654" s="307" t="s">
        <v>1</v>
      </c>
      <c r="B654" s="271">
        <f t="shared" ref="B654:H654" si="153">B651/B650*100-100</f>
        <v>9.907512986190298</v>
      </c>
      <c r="C654" s="272">
        <f t="shared" si="153"/>
        <v>9.0264723103947802</v>
      </c>
      <c r="D654" s="272">
        <f t="shared" si="153"/>
        <v>8.0957810718358019</v>
      </c>
      <c r="E654" s="272">
        <f t="shared" si="153"/>
        <v>11.122628796517063</v>
      </c>
      <c r="F654" s="272">
        <f t="shared" si="153"/>
        <v>16.892001954715738</v>
      </c>
      <c r="G654" s="272">
        <f t="shared" si="153"/>
        <v>11.364500190041809</v>
      </c>
      <c r="H654" s="275">
        <f t="shared" si="153"/>
        <v>10.980484672145096</v>
      </c>
      <c r="I654" s="316"/>
      <c r="J654" s="317"/>
    </row>
    <row r="655" spans="1:11" s="648" customFormat="1" ht="13.5" thickBot="1" x14ac:dyDescent="0.25">
      <c r="A655" s="219" t="s">
        <v>26</v>
      </c>
      <c r="B655" s="395">
        <f>B651-B638</f>
        <v>-51.69841269841254</v>
      </c>
      <c r="C655" s="396">
        <f t="shared" ref="C655:H655" si="154">C651-C638</f>
        <v>-19.501689189189165</v>
      </c>
      <c r="D655" s="396">
        <f t="shared" si="154"/>
        <v>-50</v>
      </c>
      <c r="E655" s="396">
        <f t="shared" si="154"/>
        <v>99.949494949495602</v>
      </c>
      <c r="F655" s="396">
        <f t="shared" si="154"/>
        <v>55.158730158729668</v>
      </c>
      <c r="G655" s="396">
        <f t="shared" si="154"/>
        <v>-70.180180180180287</v>
      </c>
      <c r="H655" s="403">
        <f t="shared" si="154"/>
        <v>-25.136181909046172</v>
      </c>
      <c r="I655" s="320"/>
      <c r="J655" s="317"/>
    </row>
    <row r="656" spans="1:11" s="648" customFormat="1" x14ac:dyDescent="0.2">
      <c r="A656" s="321" t="s">
        <v>50</v>
      </c>
      <c r="B656" s="283">
        <v>587</v>
      </c>
      <c r="C656" s="284">
        <v>602</v>
      </c>
      <c r="D656" s="284">
        <v>139</v>
      </c>
      <c r="E656" s="284">
        <v>672</v>
      </c>
      <c r="F656" s="284">
        <v>671</v>
      </c>
      <c r="G656" s="284">
        <v>667</v>
      </c>
      <c r="H656" s="286">
        <f>SUM(B656:G656)</f>
        <v>3338</v>
      </c>
      <c r="I656" s="322" t="s">
        <v>55</v>
      </c>
      <c r="J656" s="323">
        <f>H643-H656</f>
        <v>19</v>
      </c>
      <c r="K656" s="345">
        <f>J656/H643</f>
        <v>5.6598153112898423E-3</v>
      </c>
    </row>
    <row r="657" spans="1:10" s="648" customFormat="1" x14ac:dyDescent="0.2">
      <c r="A657" s="321" t="s">
        <v>27</v>
      </c>
      <c r="B657" s="235"/>
      <c r="C657" s="233"/>
      <c r="D657" s="233"/>
      <c r="E657" s="233"/>
      <c r="F657" s="233"/>
      <c r="G657" s="233"/>
      <c r="H657" s="226"/>
      <c r="I657" s="220" t="s">
        <v>56</v>
      </c>
      <c r="J657" s="648">
        <v>153.58000000000001</v>
      </c>
    </row>
    <row r="658" spans="1:10" s="648" customFormat="1" ht="13.5" thickBot="1" x14ac:dyDescent="0.25">
      <c r="A658" s="324" t="s">
        <v>25</v>
      </c>
      <c r="B658" s="224">
        <f>B657-B644</f>
        <v>0</v>
      </c>
      <c r="C658" s="225">
        <f t="shared" ref="C658:G658" si="155">C657-C644</f>
        <v>0</v>
      </c>
      <c r="D658" s="225">
        <f t="shared" si="155"/>
        <v>0</v>
      </c>
      <c r="E658" s="225">
        <f t="shared" si="155"/>
        <v>0</v>
      </c>
      <c r="F658" s="225">
        <f t="shared" si="155"/>
        <v>0</v>
      </c>
      <c r="G658" s="225">
        <f t="shared" si="155"/>
        <v>0</v>
      </c>
      <c r="H658" s="227"/>
      <c r="I658" s="648" t="s">
        <v>25</v>
      </c>
      <c r="J658" s="648">
        <f>J657-J644</f>
        <v>-0.25999999999999091</v>
      </c>
    </row>
  </sheetData>
  <mergeCells count="48">
    <mergeCell ref="B648:G648"/>
    <mergeCell ref="B596:G596"/>
    <mergeCell ref="B375:G375"/>
    <mergeCell ref="B388:G388"/>
    <mergeCell ref="B414:G414"/>
    <mergeCell ref="B635:G635"/>
    <mergeCell ref="B622:G622"/>
    <mergeCell ref="B609:G609"/>
    <mergeCell ref="B544:G544"/>
    <mergeCell ref="B531:G531"/>
    <mergeCell ref="B583:G583"/>
    <mergeCell ref="B570:G570"/>
    <mergeCell ref="B557:G557"/>
    <mergeCell ref="B518:G518"/>
    <mergeCell ref="B492:G492"/>
    <mergeCell ref="B479:G479"/>
    <mergeCell ref="B505:G505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336:G336"/>
    <mergeCell ref="B440:G440"/>
    <mergeCell ref="B401:G401"/>
    <mergeCell ref="B466:G466"/>
    <mergeCell ref="B453:G453"/>
    <mergeCell ref="B427:G427"/>
    <mergeCell ref="B349:G349"/>
    <mergeCell ref="B362:G362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702" t="s">
        <v>49</v>
      </c>
      <c r="B1" s="703"/>
      <c r="C1" s="703"/>
      <c r="D1" s="703"/>
      <c r="E1" s="703"/>
      <c r="F1" s="703"/>
      <c r="G1" s="703"/>
      <c r="H1" s="704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74" t="s">
        <v>49</v>
      </c>
      <c r="B9" s="675"/>
      <c r="C9" s="675"/>
      <c r="D9" s="675"/>
      <c r="E9" s="675"/>
      <c r="F9" s="675"/>
      <c r="G9" s="675"/>
      <c r="H9" s="675"/>
      <c r="I9" s="675"/>
      <c r="J9" s="676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16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89">
        <v>713</v>
      </c>
      <c r="G11" s="689">
        <v>113.5</v>
      </c>
      <c r="H11" s="689">
        <v>63</v>
      </c>
      <c r="I11" s="689">
        <v>1</v>
      </c>
      <c r="J11" s="568"/>
    </row>
    <row r="12" spans="1:10" x14ac:dyDescent="0.2">
      <c r="A12" s="717"/>
      <c r="B12" s="235">
        <v>2</v>
      </c>
      <c r="C12" s="233">
        <v>317</v>
      </c>
      <c r="D12" s="233">
        <v>113.5</v>
      </c>
      <c r="E12" s="233" t="s">
        <v>174</v>
      </c>
      <c r="F12" s="690"/>
      <c r="G12" s="690"/>
      <c r="H12" s="690"/>
      <c r="I12" s="690"/>
      <c r="J12" s="567">
        <v>122</v>
      </c>
    </row>
    <row r="13" spans="1:10" ht="13.5" thickBot="1" x14ac:dyDescent="0.25">
      <c r="A13" s="717"/>
      <c r="B13" s="235">
        <v>4</v>
      </c>
      <c r="C13" s="233">
        <v>363</v>
      </c>
      <c r="D13" s="233">
        <v>110.5</v>
      </c>
      <c r="E13" s="233" t="s">
        <v>172</v>
      </c>
      <c r="F13" s="690"/>
      <c r="G13" s="690"/>
      <c r="H13" s="690"/>
      <c r="I13" s="690"/>
      <c r="J13" s="567"/>
    </row>
    <row r="14" spans="1:10" x14ac:dyDescent="0.2">
      <c r="A14" s="711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89">
        <v>712</v>
      </c>
      <c r="G14" s="689">
        <v>110.5</v>
      </c>
      <c r="H14" s="689">
        <v>63</v>
      </c>
      <c r="I14" s="689">
        <v>2</v>
      </c>
      <c r="J14" s="533"/>
    </row>
    <row r="15" spans="1:10" x14ac:dyDescent="0.2">
      <c r="A15" s="712"/>
      <c r="B15" s="423">
        <v>3</v>
      </c>
      <c r="C15" s="233">
        <v>370</v>
      </c>
      <c r="D15" s="233">
        <v>110.5</v>
      </c>
      <c r="E15" s="233" t="s">
        <v>174</v>
      </c>
      <c r="F15" s="690"/>
      <c r="G15" s="690"/>
      <c r="H15" s="690"/>
      <c r="I15" s="690"/>
      <c r="J15" s="567">
        <v>121</v>
      </c>
    </row>
    <row r="16" spans="1:10" ht="13.5" thickBot="1" x14ac:dyDescent="0.25">
      <c r="A16" s="713"/>
      <c r="B16" s="424">
        <v>5</v>
      </c>
      <c r="C16" s="234">
        <v>155</v>
      </c>
      <c r="D16" s="234">
        <v>109.5</v>
      </c>
      <c r="E16" s="234" t="s">
        <v>173</v>
      </c>
      <c r="F16" s="691"/>
      <c r="G16" s="691"/>
      <c r="H16" s="691"/>
      <c r="I16" s="691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89">
        <v>113.5</v>
      </c>
      <c r="N17" s="690"/>
      <c r="O17" s="690"/>
      <c r="P17" s="689">
        <v>110.5</v>
      </c>
      <c r="Q17" s="690"/>
      <c r="R17" s="691"/>
      <c r="S17" s="582">
        <v>114.5</v>
      </c>
      <c r="T17" s="689">
        <v>109.5</v>
      </c>
      <c r="U17" s="691"/>
      <c r="V17" s="690">
        <v>109</v>
      </c>
      <c r="W17" s="691"/>
      <c r="X17" s="690">
        <v>108.5</v>
      </c>
      <c r="Y17" s="691"/>
    </row>
    <row r="18" spans="1:25" ht="13.5" thickBot="1" x14ac:dyDescent="0.25">
      <c r="A18" s="714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89">
        <v>712</v>
      </c>
      <c r="G18" s="689">
        <v>109.5</v>
      </c>
      <c r="H18" s="689">
        <v>63</v>
      </c>
      <c r="I18" s="709" t="s">
        <v>175</v>
      </c>
      <c r="J18" s="686">
        <v>121.5</v>
      </c>
    </row>
    <row r="19" spans="1:25" ht="13.5" thickBot="1" x14ac:dyDescent="0.25">
      <c r="A19" s="715"/>
      <c r="B19" s="424">
        <v>6</v>
      </c>
      <c r="C19" s="234">
        <v>261</v>
      </c>
      <c r="D19" s="234">
        <v>109.5</v>
      </c>
      <c r="E19" s="529" t="s">
        <v>172</v>
      </c>
      <c r="F19" s="691"/>
      <c r="G19" s="691"/>
      <c r="H19" s="691"/>
      <c r="I19" s="710"/>
      <c r="J19" s="688"/>
      <c r="M19" s="583">
        <v>122</v>
      </c>
      <c r="N19" s="583"/>
      <c r="O19" s="533"/>
      <c r="P19" s="583">
        <v>121</v>
      </c>
      <c r="Q19" s="534"/>
      <c r="R19" s="583">
        <v>122</v>
      </c>
      <c r="S19" s="686">
        <v>121.5</v>
      </c>
      <c r="T19" s="688"/>
      <c r="U19" s="687">
        <v>120.5</v>
      </c>
      <c r="V19" s="688"/>
      <c r="W19" s="687">
        <v>120</v>
      </c>
      <c r="X19" s="688"/>
    </row>
    <row r="20" spans="1:25" x14ac:dyDescent="0.2">
      <c r="A20" s="707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90">
        <v>712</v>
      </c>
      <c r="G20" s="690">
        <v>109</v>
      </c>
      <c r="H20" s="690">
        <v>63</v>
      </c>
      <c r="I20" s="709" t="s">
        <v>176</v>
      </c>
      <c r="J20" s="687">
        <v>120.5</v>
      </c>
    </row>
    <row r="21" spans="1:25" ht="13.5" thickBot="1" x14ac:dyDescent="0.25">
      <c r="A21" s="708"/>
      <c r="B21" s="424">
        <v>7</v>
      </c>
      <c r="C21" s="234">
        <v>484</v>
      </c>
      <c r="D21" s="234">
        <v>108.5</v>
      </c>
      <c r="E21" s="234" t="s">
        <v>172</v>
      </c>
      <c r="F21" s="691"/>
      <c r="G21" s="691"/>
      <c r="H21" s="691"/>
      <c r="I21" s="710"/>
      <c r="J21" s="688"/>
    </row>
    <row r="22" spans="1:25" x14ac:dyDescent="0.2">
      <c r="A22" s="718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89">
        <v>712</v>
      </c>
      <c r="G22" s="690">
        <v>108.5</v>
      </c>
      <c r="H22" s="690">
        <v>63</v>
      </c>
      <c r="I22" s="690">
        <v>3</v>
      </c>
      <c r="J22" s="687">
        <v>120</v>
      </c>
    </row>
    <row r="23" spans="1:25" ht="13.5" thickBot="1" x14ac:dyDescent="0.25">
      <c r="A23" s="719"/>
      <c r="B23" s="424">
        <v>8</v>
      </c>
      <c r="C23" s="234">
        <v>548</v>
      </c>
      <c r="D23" s="234">
        <v>108</v>
      </c>
      <c r="E23" s="234" t="s">
        <v>174</v>
      </c>
      <c r="F23" s="691"/>
      <c r="G23" s="691"/>
      <c r="H23" s="691"/>
      <c r="I23" s="691"/>
      <c r="J23" s="688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49"/>
  <sheetViews>
    <sheetView showGridLines="0" tabSelected="1" topLeftCell="A717" zoomScale="75" zoomScaleNormal="75" workbookViewId="0">
      <selection activeCell="H741" sqref="H741:H743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5" t="s">
        <v>52</v>
      </c>
      <c r="C9" s="656"/>
      <c r="D9" s="656"/>
      <c r="E9" s="656"/>
      <c r="F9" s="65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5" t="s">
        <v>52</v>
      </c>
      <c r="C22" s="656"/>
      <c r="D22" s="656"/>
      <c r="E22" s="656"/>
      <c r="F22" s="65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55" t="s">
        <v>52</v>
      </c>
      <c r="C35" s="656"/>
      <c r="D35" s="656"/>
      <c r="E35" s="656"/>
      <c r="F35" s="65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5" t="s">
        <v>52</v>
      </c>
      <c r="C48" s="656"/>
      <c r="D48" s="656"/>
      <c r="E48" s="656"/>
      <c r="F48" s="65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55" t="s">
        <v>52</v>
      </c>
      <c r="C61" s="656"/>
      <c r="D61" s="656"/>
      <c r="E61" s="656"/>
      <c r="F61" s="65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5" t="s">
        <v>52</v>
      </c>
      <c r="C74" s="656"/>
      <c r="D74" s="656"/>
      <c r="E74" s="656"/>
      <c r="F74" s="65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55" t="s">
        <v>52</v>
      </c>
      <c r="C87" s="656"/>
      <c r="D87" s="656"/>
      <c r="E87" s="656"/>
      <c r="F87" s="657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55" t="s">
        <v>52</v>
      </c>
      <c r="C100" s="656"/>
      <c r="D100" s="656"/>
      <c r="E100" s="656"/>
      <c r="F100" s="657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55" t="s">
        <v>52</v>
      </c>
      <c r="C113" s="656"/>
      <c r="D113" s="656"/>
      <c r="E113" s="656"/>
      <c r="F113" s="657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55" t="s">
        <v>52</v>
      </c>
      <c r="C126" s="656"/>
      <c r="D126" s="656"/>
      <c r="E126" s="656"/>
      <c r="F126" s="65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55" t="s">
        <v>52</v>
      </c>
      <c r="C139" s="656"/>
      <c r="D139" s="656"/>
      <c r="E139" s="656"/>
      <c r="F139" s="657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5" t="s">
        <v>52</v>
      </c>
      <c r="C152" s="656"/>
      <c r="D152" s="656"/>
      <c r="E152" s="656"/>
      <c r="F152" s="65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55" t="s">
        <v>52</v>
      </c>
      <c r="C165" s="656"/>
      <c r="D165" s="656"/>
      <c r="E165" s="656"/>
      <c r="F165" s="65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5" t="s">
        <v>52</v>
      </c>
      <c r="C178" s="656"/>
      <c r="D178" s="656"/>
      <c r="E178" s="656"/>
      <c r="F178" s="65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5" t="s">
        <v>52</v>
      </c>
      <c r="C191" s="656"/>
      <c r="D191" s="656"/>
      <c r="E191" s="656"/>
      <c r="F191" s="65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55" t="s">
        <v>52</v>
      </c>
      <c r="C204" s="656"/>
      <c r="D204" s="656"/>
      <c r="E204" s="656"/>
      <c r="F204" s="657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55" t="s">
        <v>52</v>
      </c>
      <c r="C217" s="656"/>
      <c r="D217" s="656"/>
      <c r="E217" s="656"/>
      <c r="F217" s="657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55" t="s">
        <v>52</v>
      </c>
      <c r="C230" s="656"/>
      <c r="D230" s="656"/>
      <c r="E230" s="656"/>
      <c r="F230" s="657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55" t="s">
        <v>52</v>
      </c>
      <c r="C243" s="656"/>
      <c r="D243" s="656"/>
      <c r="E243" s="656"/>
      <c r="F243" s="657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55" t="s">
        <v>52</v>
      </c>
      <c r="C256" s="656"/>
      <c r="D256" s="656"/>
      <c r="E256" s="656"/>
      <c r="F256" s="657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55" t="s">
        <v>52</v>
      </c>
      <c r="C269" s="656"/>
      <c r="D269" s="656"/>
      <c r="E269" s="656"/>
      <c r="F269" s="657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55" t="s">
        <v>52</v>
      </c>
      <c r="C282" s="656"/>
      <c r="D282" s="656"/>
      <c r="E282" s="656"/>
      <c r="F282" s="657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55" t="s">
        <v>52</v>
      </c>
      <c r="C296" s="656"/>
      <c r="D296" s="656"/>
      <c r="E296" s="656"/>
      <c r="F296" s="657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55" t="s">
        <v>49</v>
      </c>
      <c r="C310" s="656"/>
      <c r="D310" s="656"/>
      <c r="E310" s="656"/>
      <c r="F310" s="656"/>
      <c r="G310" s="656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55" t="s">
        <v>49</v>
      </c>
      <c r="C323" s="656"/>
      <c r="D323" s="656"/>
      <c r="E323" s="656"/>
      <c r="F323" s="656"/>
      <c r="G323" s="656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55" t="s">
        <v>49</v>
      </c>
      <c r="C336" s="656"/>
      <c r="D336" s="656"/>
      <c r="E336" s="656"/>
      <c r="F336" s="656"/>
      <c r="G336" s="656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55" t="s">
        <v>49</v>
      </c>
      <c r="C349" s="656"/>
      <c r="D349" s="656"/>
      <c r="E349" s="656"/>
      <c r="F349" s="656"/>
      <c r="G349" s="656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55" t="s">
        <v>49</v>
      </c>
      <c r="C362" s="656"/>
      <c r="D362" s="656"/>
      <c r="E362" s="656"/>
      <c r="F362" s="656"/>
      <c r="G362" s="656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55" t="s">
        <v>49</v>
      </c>
      <c r="C375" s="656"/>
      <c r="D375" s="656"/>
      <c r="E375" s="656"/>
      <c r="F375" s="656"/>
      <c r="G375" s="656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55" t="s">
        <v>49</v>
      </c>
      <c r="C388" s="656"/>
      <c r="D388" s="656"/>
      <c r="E388" s="656"/>
      <c r="F388" s="656"/>
      <c r="G388" s="656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55" t="s">
        <v>49</v>
      </c>
      <c r="C401" s="656"/>
      <c r="D401" s="656"/>
      <c r="E401" s="656"/>
      <c r="F401" s="656"/>
      <c r="G401" s="656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55" t="s">
        <v>49</v>
      </c>
      <c r="C414" s="656"/>
      <c r="D414" s="656"/>
      <c r="E414" s="656"/>
      <c r="F414" s="656"/>
      <c r="G414" s="656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55" t="s">
        <v>49</v>
      </c>
      <c r="C427" s="656"/>
      <c r="D427" s="656"/>
      <c r="E427" s="656"/>
      <c r="F427" s="656"/>
      <c r="G427" s="656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55" t="s">
        <v>49</v>
      </c>
      <c r="C440" s="656"/>
      <c r="D440" s="656"/>
      <c r="E440" s="656"/>
      <c r="F440" s="656"/>
      <c r="G440" s="656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55" t="s">
        <v>49</v>
      </c>
      <c r="C453" s="656"/>
      <c r="D453" s="656"/>
      <c r="E453" s="656"/>
      <c r="F453" s="656"/>
      <c r="G453" s="656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55" t="s">
        <v>49</v>
      </c>
      <c r="C466" s="656"/>
      <c r="D466" s="656"/>
      <c r="E466" s="656"/>
      <c r="F466" s="656"/>
      <c r="G466" s="656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55" t="s">
        <v>49</v>
      </c>
      <c r="C479" s="656"/>
      <c r="D479" s="656"/>
      <c r="E479" s="656"/>
      <c r="F479" s="656"/>
      <c r="G479" s="657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55" t="s">
        <v>49</v>
      </c>
      <c r="C492" s="656"/>
      <c r="D492" s="656"/>
      <c r="E492" s="656"/>
      <c r="F492" s="656"/>
      <c r="G492" s="657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55" t="s">
        <v>49</v>
      </c>
      <c r="C505" s="656"/>
      <c r="D505" s="656"/>
      <c r="E505" s="656"/>
      <c r="F505" s="656"/>
      <c r="G505" s="657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55" t="s">
        <v>49</v>
      </c>
      <c r="C518" s="656"/>
      <c r="D518" s="656"/>
      <c r="E518" s="656"/>
      <c r="F518" s="656"/>
      <c r="G518" s="657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55" t="s">
        <v>49</v>
      </c>
      <c r="C531" s="656"/>
      <c r="D531" s="656"/>
      <c r="E531" s="656"/>
      <c r="F531" s="656"/>
      <c r="G531" s="657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55" t="s">
        <v>49</v>
      </c>
      <c r="C544" s="656"/>
      <c r="D544" s="656"/>
      <c r="E544" s="656"/>
      <c r="F544" s="656"/>
      <c r="G544" s="657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55" t="s">
        <v>49</v>
      </c>
      <c r="C557" s="656"/>
      <c r="D557" s="656"/>
      <c r="E557" s="656"/>
      <c r="F557" s="656"/>
      <c r="G557" s="657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5" t="s">
        <v>49</v>
      </c>
      <c r="C570" s="656"/>
      <c r="D570" s="656"/>
      <c r="E570" s="656"/>
      <c r="F570" s="656"/>
      <c r="G570" s="657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55" t="s">
        <v>49</v>
      </c>
      <c r="C583" s="656"/>
      <c r="D583" s="656"/>
      <c r="E583" s="656"/>
      <c r="F583" s="656"/>
      <c r="G583" s="657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55" t="s">
        <v>49</v>
      </c>
      <c r="C596" s="656"/>
      <c r="D596" s="656"/>
      <c r="E596" s="656"/>
      <c r="F596" s="656"/>
      <c r="G596" s="657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55" t="s">
        <v>49</v>
      </c>
      <c r="C609" s="656"/>
      <c r="D609" s="656"/>
      <c r="E609" s="656"/>
      <c r="F609" s="656"/>
      <c r="G609" s="657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55" t="s">
        <v>49</v>
      </c>
      <c r="C622" s="656"/>
      <c r="D622" s="656"/>
      <c r="E622" s="656"/>
      <c r="F622" s="656"/>
      <c r="G622" s="657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55" t="s">
        <v>49</v>
      </c>
      <c r="C635" s="656"/>
      <c r="D635" s="656"/>
      <c r="E635" s="656"/>
      <c r="F635" s="656"/>
      <c r="G635" s="657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55" t="s">
        <v>49</v>
      </c>
      <c r="C648" s="656"/>
      <c r="D648" s="656"/>
      <c r="E648" s="656"/>
      <c r="F648" s="656"/>
      <c r="G648" s="657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55" t="s">
        <v>49</v>
      </c>
      <c r="C661" s="656"/>
      <c r="D661" s="656"/>
      <c r="E661" s="656"/>
      <c r="F661" s="656"/>
      <c r="G661" s="657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55" t="s">
        <v>49</v>
      </c>
      <c r="C674" s="656"/>
      <c r="D674" s="656"/>
      <c r="E674" s="656"/>
      <c r="F674" s="656"/>
      <c r="G674" s="657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55" t="s">
        <v>49</v>
      </c>
      <c r="C687" s="656"/>
      <c r="D687" s="656"/>
      <c r="E687" s="656"/>
      <c r="F687" s="656"/>
      <c r="G687" s="657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55" t="s">
        <v>49</v>
      </c>
      <c r="C700" s="656"/>
      <c r="D700" s="656"/>
      <c r="E700" s="656"/>
      <c r="F700" s="656"/>
      <c r="G700" s="657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55" t="s">
        <v>49</v>
      </c>
      <c r="C713" s="656"/>
      <c r="D713" s="656"/>
      <c r="E713" s="656"/>
      <c r="F713" s="656"/>
      <c r="G713" s="657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v>4.3200000000000002E-2</v>
      </c>
      <c r="C720" s="396">
        <v>4.0800000000000003E-2</v>
      </c>
      <c r="D720" s="396">
        <v>6.4500000000000002E-2</v>
      </c>
      <c r="E720" s="396">
        <v>3.6900000000000002E-2</v>
      </c>
      <c r="F720" s="396">
        <v>3.9199999999999999E-2</v>
      </c>
      <c r="G720" s="397">
        <v>4.4999999999999998E-2</v>
      </c>
      <c r="H720" s="621">
        <v>7.5999999999999998E-2</v>
      </c>
      <c r="I720" s="320"/>
      <c r="J720" s="317"/>
      <c r="K720" s="647"/>
    </row>
    <row r="721" spans="1:12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2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2" ht="13.5" thickBot="1" x14ac:dyDescent="0.25">
      <c r="A723" s="324" t="s">
        <v>25</v>
      </c>
      <c r="B723" s="224">
        <f>B722-B712</f>
        <v>3.960000000000008</v>
      </c>
      <c r="C723" s="225">
        <f t="shared" ref="C723:G723" si="168">C722-C712</f>
        <v>1.960000000000008</v>
      </c>
      <c r="D723" s="225">
        <f t="shared" si="168"/>
        <v>4.960000000000008</v>
      </c>
      <c r="E723" s="225">
        <f t="shared" si="168"/>
        <v>1.960000000000008</v>
      </c>
      <c r="F723" s="225">
        <f t="shared" si="168"/>
        <v>1.460000000000008</v>
      </c>
      <c r="G723" s="231">
        <f t="shared" si="168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  <row r="725" spans="1:12" ht="13.5" thickBot="1" x14ac:dyDescent="0.25"/>
    <row r="726" spans="1:12" ht="13.5" thickBot="1" x14ac:dyDescent="0.25">
      <c r="A726" s="297" t="s">
        <v>250</v>
      </c>
      <c r="B726" s="655" t="s">
        <v>49</v>
      </c>
      <c r="C726" s="656"/>
      <c r="D726" s="656"/>
      <c r="E726" s="656"/>
      <c r="F726" s="656"/>
      <c r="G726" s="657"/>
      <c r="H726" s="325" t="s">
        <v>0</v>
      </c>
      <c r="I726" s="220"/>
      <c r="J726" s="648"/>
      <c r="K726" s="648"/>
    </row>
    <row r="727" spans="1:12" x14ac:dyDescent="0.2">
      <c r="A727" s="219" t="s">
        <v>53</v>
      </c>
      <c r="B727" s="298">
        <v>1</v>
      </c>
      <c r="C727" s="299">
        <v>2</v>
      </c>
      <c r="D727" s="300">
        <v>3</v>
      </c>
      <c r="E727" s="299">
        <v>4</v>
      </c>
      <c r="F727" s="299">
        <v>5</v>
      </c>
      <c r="G727" s="625">
        <v>6</v>
      </c>
      <c r="H727" s="633"/>
      <c r="I727" s="302"/>
      <c r="J727" s="648"/>
      <c r="K727" s="648"/>
    </row>
    <row r="728" spans="1:12" x14ac:dyDescent="0.2">
      <c r="A728" s="304" t="s">
        <v>3</v>
      </c>
      <c r="B728" s="467">
        <v>4780</v>
      </c>
      <c r="C728" s="468">
        <v>4780</v>
      </c>
      <c r="D728" s="468">
        <v>4780</v>
      </c>
      <c r="E728" s="468">
        <v>4780</v>
      </c>
      <c r="F728" s="468">
        <v>4780</v>
      </c>
      <c r="G728" s="469">
        <v>4780</v>
      </c>
      <c r="H728" s="616">
        <v>4780</v>
      </c>
      <c r="I728" s="306"/>
      <c r="J728" s="303"/>
      <c r="K728" s="648"/>
    </row>
    <row r="729" spans="1:12" x14ac:dyDescent="0.2">
      <c r="A729" s="307" t="s">
        <v>6</v>
      </c>
      <c r="B729" s="256">
        <v>4799.166666666667</v>
      </c>
      <c r="C729" s="257">
        <v>4968.8888888888887</v>
      </c>
      <c r="D729" s="257">
        <v>4576</v>
      </c>
      <c r="E729" s="257">
        <v>5292</v>
      </c>
      <c r="F729" s="308">
        <v>5247.5</v>
      </c>
      <c r="G729" s="258">
        <v>5576.666666666667</v>
      </c>
      <c r="H729" s="617">
        <v>5084.0740740740739</v>
      </c>
      <c r="I729" s="310"/>
      <c r="J729" s="303"/>
      <c r="K729" s="648"/>
    </row>
    <row r="730" spans="1:12" x14ac:dyDescent="0.2">
      <c r="A730" s="219" t="s">
        <v>7</v>
      </c>
      <c r="B730" s="261">
        <v>100</v>
      </c>
      <c r="C730" s="262">
        <v>100</v>
      </c>
      <c r="D730" s="262">
        <v>80</v>
      </c>
      <c r="E730" s="262">
        <v>90</v>
      </c>
      <c r="F730" s="311">
        <v>100</v>
      </c>
      <c r="G730" s="263">
        <v>83.333333333333329</v>
      </c>
      <c r="H730" s="618">
        <v>87.037037037037038</v>
      </c>
      <c r="I730" s="383"/>
      <c r="J730" s="303"/>
      <c r="K730" s="648"/>
    </row>
    <row r="731" spans="1:12" x14ac:dyDescent="0.2">
      <c r="A731" s="219" t="s">
        <v>8</v>
      </c>
      <c r="B731" s="266">
        <v>2.0530095704519052E-2</v>
      </c>
      <c r="C731" s="267">
        <v>3.9941169162372663E-2</v>
      </c>
      <c r="D731" s="267">
        <v>7.0914724228309134E-2</v>
      </c>
      <c r="E731" s="267">
        <v>4.3714144851652002E-2</v>
      </c>
      <c r="F731" s="314">
        <v>4.4516350740974979E-2</v>
      </c>
      <c r="G731" s="268">
        <v>5.2583135876837502E-2</v>
      </c>
      <c r="H731" s="619">
        <v>7.2300733288886879E-2</v>
      </c>
      <c r="I731" s="316"/>
      <c r="J731" s="317"/>
      <c r="K731" s="648"/>
    </row>
    <row r="732" spans="1:12" x14ac:dyDescent="0.2">
      <c r="A732" s="307" t="s">
        <v>1</v>
      </c>
      <c r="B732" s="271">
        <f t="shared" ref="B732:H732" si="169">B729/B728*100-100</f>
        <v>0.40097629009763125</v>
      </c>
      <c r="C732" s="272">
        <f t="shared" si="169"/>
        <v>3.9516503951650321</v>
      </c>
      <c r="D732" s="272">
        <f t="shared" si="169"/>
        <v>-4.2677824267782398</v>
      </c>
      <c r="E732" s="272">
        <f t="shared" si="169"/>
        <v>10.711297071129707</v>
      </c>
      <c r="F732" s="272">
        <f t="shared" si="169"/>
        <v>9.7803347280334805</v>
      </c>
      <c r="G732" s="273">
        <f t="shared" si="169"/>
        <v>16.666666666666671</v>
      </c>
      <c r="H732" s="620">
        <f t="shared" si="169"/>
        <v>6.3613823028048984</v>
      </c>
      <c r="I732" s="316"/>
      <c r="J732" s="317"/>
      <c r="K732" s="648"/>
    </row>
    <row r="733" spans="1:12" ht="13.5" thickBot="1" x14ac:dyDescent="0.25">
      <c r="A733" s="219" t="s">
        <v>26</v>
      </c>
      <c r="B733" s="395">
        <v>4.3200000000000002E-2</v>
      </c>
      <c r="C733" s="396">
        <v>4.0800000000000003E-2</v>
      </c>
      <c r="D733" s="396">
        <v>6.4500000000000002E-2</v>
      </c>
      <c r="E733" s="396">
        <v>3.6900000000000002E-2</v>
      </c>
      <c r="F733" s="396">
        <v>3.9199999999999999E-2</v>
      </c>
      <c r="G733" s="397">
        <v>4.4999999999999998E-2</v>
      </c>
      <c r="H733" s="621">
        <v>7.5999999999999998E-2</v>
      </c>
      <c r="I733" s="320"/>
      <c r="J733" s="317"/>
      <c r="K733" s="648"/>
    </row>
    <row r="734" spans="1:12" x14ac:dyDescent="0.2">
      <c r="A734" s="321" t="s">
        <v>50</v>
      </c>
      <c r="B734" s="283">
        <v>42</v>
      </c>
      <c r="C734" s="284">
        <v>44</v>
      </c>
      <c r="D734" s="284">
        <v>10</v>
      </c>
      <c r="E734" s="284">
        <v>49</v>
      </c>
      <c r="F734" s="284">
        <v>49</v>
      </c>
      <c r="G734" s="285">
        <v>49</v>
      </c>
      <c r="H734" s="622">
        <f>SUM(B734:G734)</f>
        <v>243</v>
      </c>
      <c r="I734" s="322" t="s">
        <v>55</v>
      </c>
      <c r="J734" s="323">
        <f>H721-H734</f>
        <v>17</v>
      </c>
      <c r="K734" s="345">
        <f>J734/H721</f>
        <v>6.5384615384615388E-2</v>
      </c>
      <c r="L734" s="373" t="s">
        <v>251</v>
      </c>
    </row>
    <row r="735" spans="1:12" x14ac:dyDescent="0.2">
      <c r="A735" s="321" t="s">
        <v>27</v>
      </c>
      <c r="B735" s="235">
        <v>155</v>
      </c>
      <c r="C735" s="233">
        <v>153</v>
      </c>
      <c r="D735" s="233">
        <v>156</v>
      </c>
      <c r="E735" s="233">
        <v>153</v>
      </c>
      <c r="F735" s="233">
        <v>152.5</v>
      </c>
      <c r="G735" s="236">
        <v>151.5</v>
      </c>
      <c r="H735" s="623"/>
      <c r="I735" s="220" t="s">
        <v>56</v>
      </c>
      <c r="J735" s="648">
        <v>153.22999999999999</v>
      </c>
      <c r="K735" s="648"/>
    </row>
    <row r="736" spans="1:12" ht="13.5" thickBot="1" x14ac:dyDescent="0.25">
      <c r="A736" s="324" t="s">
        <v>25</v>
      </c>
      <c r="B736" s="224">
        <f>B735-B722</f>
        <v>0</v>
      </c>
      <c r="C736" s="225">
        <f t="shared" ref="C736:G736" si="170">C735-C722</f>
        <v>0</v>
      </c>
      <c r="D736" s="225">
        <f t="shared" si="170"/>
        <v>0</v>
      </c>
      <c r="E736" s="225">
        <f t="shared" si="170"/>
        <v>0</v>
      </c>
      <c r="F736" s="225">
        <f t="shared" si="170"/>
        <v>0</v>
      </c>
      <c r="G736" s="231">
        <f t="shared" si="170"/>
        <v>0</v>
      </c>
      <c r="H736" s="624"/>
      <c r="I736" s="648" t="s">
        <v>25</v>
      </c>
      <c r="J736" s="648">
        <f>J735-J722</f>
        <v>2.1899999999999977</v>
      </c>
      <c r="K736" s="648"/>
    </row>
    <row r="738" spans="1:11" ht="13.5" thickBot="1" x14ac:dyDescent="0.25"/>
    <row r="739" spans="1:11" ht="13.5" thickBot="1" x14ac:dyDescent="0.25">
      <c r="A739" s="297" t="s">
        <v>264</v>
      </c>
      <c r="B739" s="655" t="s">
        <v>49</v>
      </c>
      <c r="C739" s="656"/>
      <c r="D739" s="656"/>
      <c r="E739" s="656"/>
      <c r="F739" s="656"/>
      <c r="G739" s="657"/>
      <c r="H739" s="325" t="s">
        <v>0</v>
      </c>
      <c r="I739" s="220"/>
      <c r="J739" s="649"/>
      <c r="K739" s="649"/>
    </row>
    <row r="740" spans="1:11" x14ac:dyDescent="0.2">
      <c r="A740" s="219" t="s">
        <v>53</v>
      </c>
      <c r="B740" s="298">
        <v>1</v>
      </c>
      <c r="C740" s="299">
        <v>2</v>
      </c>
      <c r="D740" s="300">
        <v>3</v>
      </c>
      <c r="E740" s="299">
        <v>4</v>
      </c>
      <c r="F740" s="299">
        <v>5</v>
      </c>
      <c r="G740" s="625">
        <v>6</v>
      </c>
      <c r="H740" s="633"/>
      <c r="I740" s="302"/>
      <c r="J740" s="649"/>
      <c r="K740" s="649"/>
    </row>
    <row r="741" spans="1:11" x14ac:dyDescent="0.2">
      <c r="A741" s="304" t="s">
        <v>3</v>
      </c>
      <c r="B741" s="467">
        <v>4800</v>
      </c>
      <c r="C741" s="468">
        <v>4800</v>
      </c>
      <c r="D741" s="468">
        <v>4800</v>
      </c>
      <c r="E741" s="468">
        <v>4800</v>
      </c>
      <c r="F741" s="468">
        <v>4800</v>
      </c>
      <c r="G741" s="469">
        <v>4800</v>
      </c>
      <c r="H741" s="616">
        <v>4800</v>
      </c>
      <c r="I741" s="306"/>
      <c r="J741" s="303"/>
      <c r="K741" s="649"/>
    </row>
    <row r="742" spans="1:11" x14ac:dyDescent="0.2">
      <c r="A742" s="307" t="s">
        <v>6</v>
      </c>
      <c r="B742" s="256">
        <v>4985.45</v>
      </c>
      <c r="C742" s="257">
        <v>5250</v>
      </c>
      <c r="D742" s="257">
        <v>4796.67</v>
      </c>
      <c r="E742" s="257">
        <v>5439.17</v>
      </c>
      <c r="F742" s="308">
        <v>5322.5</v>
      </c>
      <c r="G742" s="258">
        <v>5700.83</v>
      </c>
      <c r="H742" s="617">
        <v>5315.85</v>
      </c>
      <c r="I742" s="310"/>
      <c r="J742" s="303"/>
      <c r="K742" s="649"/>
    </row>
    <row r="743" spans="1:11" x14ac:dyDescent="0.2">
      <c r="A743" s="219" t="s">
        <v>7</v>
      </c>
      <c r="B743" s="261">
        <v>90.9</v>
      </c>
      <c r="C743" s="262">
        <v>100</v>
      </c>
      <c r="D743" s="262">
        <v>100</v>
      </c>
      <c r="E743" s="262">
        <v>100</v>
      </c>
      <c r="F743" s="311">
        <v>100</v>
      </c>
      <c r="G743" s="263">
        <v>100</v>
      </c>
      <c r="H743" s="618">
        <v>87.69</v>
      </c>
      <c r="I743" s="383"/>
      <c r="J743" s="303"/>
      <c r="K743" s="649"/>
    </row>
    <row r="744" spans="1:11" x14ac:dyDescent="0.2">
      <c r="A744" s="219" t="s">
        <v>8</v>
      </c>
      <c r="B744" s="266">
        <v>5.62E-2</v>
      </c>
      <c r="C744" s="267">
        <v>5.11E-2</v>
      </c>
      <c r="D744" s="267">
        <v>7.5700000000000003E-2</v>
      </c>
      <c r="E744" s="267">
        <v>3.6999999999999998E-2</v>
      </c>
      <c r="F744" s="314">
        <v>4.8300000000000003E-2</v>
      </c>
      <c r="G744" s="268">
        <v>2.9000000000000001E-2</v>
      </c>
      <c r="H744" s="619">
        <v>6.59E-2</v>
      </c>
      <c r="I744" s="316"/>
      <c r="J744" s="317"/>
      <c r="K744" s="649"/>
    </row>
    <row r="745" spans="1:11" x14ac:dyDescent="0.2">
      <c r="A745" s="307" t="s">
        <v>1</v>
      </c>
      <c r="B745" s="271">
        <f t="shared" ref="B745:H745" si="171">B742/B741*100-100</f>
        <v>3.8635416666666629</v>
      </c>
      <c r="C745" s="272">
        <f t="shared" si="171"/>
        <v>9.375</v>
      </c>
      <c r="D745" s="272">
        <f t="shared" si="171"/>
        <v>-6.9374999999993747E-2</v>
      </c>
      <c r="E745" s="272">
        <f t="shared" si="171"/>
        <v>13.316041666666663</v>
      </c>
      <c r="F745" s="272">
        <f t="shared" si="171"/>
        <v>10.885416666666671</v>
      </c>
      <c r="G745" s="273">
        <f t="shared" si="171"/>
        <v>18.767291666666665</v>
      </c>
      <c r="H745" s="620">
        <f t="shared" si="171"/>
        <v>10.746875000000003</v>
      </c>
      <c r="I745" s="316"/>
      <c r="J745" s="317"/>
      <c r="K745" s="649"/>
    </row>
    <row r="746" spans="1:11" ht="13.5" thickBot="1" x14ac:dyDescent="0.25">
      <c r="A746" s="219" t="s">
        <v>26</v>
      </c>
      <c r="B746" s="395">
        <v>4.3200000000000002E-2</v>
      </c>
      <c r="C746" s="396">
        <v>4.0800000000000003E-2</v>
      </c>
      <c r="D746" s="396">
        <v>6.4500000000000002E-2</v>
      </c>
      <c r="E746" s="396">
        <v>3.6900000000000002E-2</v>
      </c>
      <c r="F746" s="396">
        <v>3.9199999999999999E-2</v>
      </c>
      <c r="G746" s="397">
        <v>4.4999999999999998E-2</v>
      </c>
      <c r="H746" s="621">
        <v>7.5999999999999998E-2</v>
      </c>
      <c r="I746" s="320"/>
      <c r="J746" s="317"/>
      <c r="K746" s="649"/>
    </row>
    <row r="747" spans="1:11" x14ac:dyDescent="0.2">
      <c r="A747" s="321" t="s">
        <v>50</v>
      </c>
      <c r="B747" s="283">
        <v>42</v>
      </c>
      <c r="C747" s="284">
        <v>44</v>
      </c>
      <c r="D747" s="284">
        <v>10</v>
      </c>
      <c r="E747" s="284">
        <v>49</v>
      </c>
      <c r="F747" s="284">
        <v>49</v>
      </c>
      <c r="G747" s="285">
        <v>49</v>
      </c>
      <c r="H747" s="622">
        <f>SUM(B747:G747)</f>
        <v>243</v>
      </c>
      <c r="I747" s="322" t="s">
        <v>55</v>
      </c>
      <c r="J747" s="323">
        <f>H734-H747</f>
        <v>0</v>
      </c>
      <c r="K747" s="345">
        <f>J747/H734</f>
        <v>0</v>
      </c>
    </row>
    <row r="748" spans="1:11" x14ac:dyDescent="0.2">
      <c r="A748" s="321" t="s">
        <v>27</v>
      </c>
      <c r="B748" s="235">
        <v>155</v>
      </c>
      <c r="C748" s="233">
        <v>153</v>
      </c>
      <c r="D748" s="233">
        <v>156</v>
      </c>
      <c r="E748" s="233">
        <v>153</v>
      </c>
      <c r="F748" s="233">
        <v>152.5</v>
      </c>
      <c r="G748" s="236">
        <v>151.5</v>
      </c>
      <c r="H748" s="623"/>
      <c r="I748" s="220" t="s">
        <v>56</v>
      </c>
      <c r="J748" s="649">
        <v>153.6</v>
      </c>
      <c r="K748" s="649"/>
    </row>
    <row r="749" spans="1:11" ht="13.5" thickBot="1" x14ac:dyDescent="0.25">
      <c r="A749" s="324" t="s">
        <v>25</v>
      </c>
      <c r="B749" s="224">
        <f>B748-B735</f>
        <v>0</v>
      </c>
      <c r="C749" s="225">
        <f t="shared" ref="C749:G749" si="172">C748-C735</f>
        <v>0</v>
      </c>
      <c r="D749" s="225">
        <f t="shared" si="172"/>
        <v>0</v>
      </c>
      <c r="E749" s="225">
        <f t="shared" si="172"/>
        <v>0</v>
      </c>
      <c r="F749" s="225">
        <f t="shared" si="172"/>
        <v>0</v>
      </c>
      <c r="G749" s="231">
        <f t="shared" si="172"/>
        <v>0</v>
      </c>
      <c r="H749" s="624"/>
      <c r="I749" s="649" t="s">
        <v>25</v>
      </c>
      <c r="J749" s="649">
        <f>J748-J735</f>
        <v>0.37000000000000455</v>
      </c>
      <c r="K749" s="649"/>
    </row>
  </sheetData>
  <mergeCells count="57">
    <mergeCell ref="B622:G622"/>
    <mergeCell ref="B596:G596"/>
    <mergeCell ref="B243:F243"/>
    <mergeCell ref="B479:G479"/>
    <mergeCell ref="B726:G726"/>
    <mergeCell ref="B466:G466"/>
    <mergeCell ref="B648:G648"/>
    <mergeCell ref="B453:G453"/>
    <mergeCell ref="B269:F269"/>
    <mergeCell ref="B296:F296"/>
    <mergeCell ref="B609:G609"/>
    <mergeCell ref="B557:G557"/>
    <mergeCell ref="B713:G713"/>
    <mergeCell ref="B700:G700"/>
    <mergeCell ref="B687:G687"/>
    <mergeCell ref="B674:G674"/>
    <mergeCell ref="B661:G661"/>
    <mergeCell ref="B635:G635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9:F9"/>
    <mergeCell ref="B22:F22"/>
    <mergeCell ref="B35:F35"/>
    <mergeCell ref="B48:F48"/>
    <mergeCell ref="B61:F61"/>
    <mergeCell ref="B739:G739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256:F256"/>
    <mergeCell ref="B204:F204"/>
    <mergeCell ref="B217:F217"/>
    <mergeCell ref="B282:F282"/>
    <mergeCell ref="B583:G583"/>
    <mergeCell ref="B230:F230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showGridLines="0" workbookViewId="0">
      <selection activeCell="J38" sqref="J38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  <c r="C24" s="62">
        <v>4716.9299019607843</v>
      </c>
      <c r="D24" s="62">
        <v>4586.7831445040747</v>
      </c>
      <c r="E24" s="62">
        <v>4588.2568893324897</v>
      </c>
      <c r="F24" s="62">
        <v>4726.4411174433926</v>
      </c>
    </row>
    <row r="25" spans="2:6" x14ac:dyDescent="0.2">
      <c r="B25" s="62" t="s">
        <v>235</v>
      </c>
      <c r="C25" s="62">
        <v>4716.9299019607843</v>
      </c>
      <c r="D25" s="62">
        <v>4586.7831445040747</v>
      </c>
      <c r="E25" s="62">
        <v>4588.2568893324897</v>
      </c>
      <c r="F25" s="62">
        <v>4726.4411174433926</v>
      </c>
    </row>
    <row r="26" spans="2:6" x14ac:dyDescent="0.2">
      <c r="B26" s="62" t="s">
        <v>252</v>
      </c>
      <c r="C26" s="62">
        <v>4770.8680000000004</v>
      </c>
      <c r="D26" s="62">
        <v>4723.2160000000003</v>
      </c>
      <c r="E26" s="62">
        <v>4626.4075000000003</v>
      </c>
      <c r="F26" s="62">
        <v>4655.1875</v>
      </c>
    </row>
    <row r="27" spans="2:6" x14ac:dyDescent="0.2">
      <c r="B27" s="62" t="s">
        <v>253</v>
      </c>
      <c r="C27" s="62">
        <v>4770.8680000000004</v>
      </c>
      <c r="D27" s="62">
        <v>4723.2160000000003</v>
      </c>
      <c r="E27" s="62">
        <v>4626.4075000000003</v>
      </c>
      <c r="F27" s="62">
        <v>4655.1875</v>
      </c>
    </row>
    <row r="28" spans="2:6" x14ac:dyDescent="0.2">
      <c r="B28" s="62" t="s">
        <v>254</v>
      </c>
      <c r="C28" s="62">
        <v>4842.3575091575094</v>
      </c>
      <c r="D28" s="62">
        <v>4705.7029367918894</v>
      </c>
      <c r="E28" s="62">
        <v>4722.6604054859872</v>
      </c>
      <c r="F28" s="62">
        <v>4729.7247306956615</v>
      </c>
    </row>
    <row r="29" spans="2:6" x14ac:dyDescent="0.2">
      <c r="B29" s="62" t="s">
        <v>255</v>
      </c>
      <c r="C29" s="62">
        <v>4842.3575091575094</v>
      </c>
      <c r="D29" s="62">
        <v>4705.7029367918894</v>
      </c>
      <c r="E29" s="62">
        <v>4722.6604054859872</v>
      </c>
      <c r="F29" s="62">
        <v>4729.7247306956615</v>
      </c>
    </row>
    <row r="30" spans="2:6" x14ac:dyDescent="0.2">
      <c r="B30" s="62" t="s">
        <v>256</v>
      </c>
      <c r="C30" s="62">
        <v>4789.4460855696552</v>
      </c>
      <c r="D30" s="62">
        <v>4786.7980974025977</v>
      </c>
      <c r="E30" s="62">
        <v>4797.1967899210431</v>
      </c>
      <c r="F30" s="62">
        <v>4843.6527777777774</v>
      </c>
    </row>
    <row r="31" spans="2:6" x14ac:dyDescent="0.2">
      <c r="B31" s="62" t="s">
        <v>257</v>
      </c>
      <c r="C31" s="62">
        <v>4789.4460855696552</v>
      </c>
      <c r="D31" s="62">
        <v>4786.7980974025977</v>
      </c>
      <c r="E31" s="62">
        <v>4797.1967899210431</v>
      </c>
      <c r="F31" s="62">
        <v>4843.6527777777774</v>
      </c>
    </row>
    <row r="32" spans="2:6" x14ac:dyDescent="0.2">
      <c r="B32" s="62" t="s">
        <v>258</v>
      </c>
      <c r="C32" s="62">
        <v>4646.0727642276415</v>
      </c>
      <c r="D32" s="62">
        <v>4764.7401845617269</v>
      </c>
      <c r="E32" s="62">
        <v>4879.9844720496894</v>
      </c>
      <c r="F32" s="62">
        <v>4846.602238655365</v>
      </c>
    </row>
    <row r="33" spans="2:6" x14ac:dyDescent="0.2">
      <c r="B33" s="62" t="s">
        <v>259</v>
      </c>
      <c r="C33" s="62">
        <v>4646.0727642276415</v>
      </c>
      <c r="D33" s="62">
        <v>4764.7401845617269</v>
      </c>
      <c r="E33" s="62">
        <v>4879.9844720496894</v>
      </c>
      <c r="F33" s="62">
        <v>4846.602238655365</v>
      </c>
    </row>
    <row r="34" spans="2:6" x14ac:dyDescent="0.2">
      <c r="B34" s="62" t="s">
        <v>260</v>
      </c>
      <c r="C34" s="62">
        <v>4860.5581081081082</v>
      </c>
      <c r="D34" s="62">
        <v>4855.2260473800907</v>
      </c>
      <c r="E34" s="62">
        <v>4612.1791823112226</v>
      </c>
      <c r="F34" s="62">
        <v>4844.9615545570678</v>
      </c>
    </row>
    <row r="35" spans="2:6" x14ac:dyDescent="0.2">
      <c r="B35" s="62" t="s">
        <v>261</v>
      </c>
      <c r="C35" s="62">
        <v>4860.5581081081082</v>
      </c>
      <c r="D35" s="62">
        <v>4855.2260473800907</v>
      </c>
      <c r="E35" s="62">
        <v>4612.1791823112226</v>
      </c>
      <c r="F35" s="62">
        <v>4844.9615545570678</v>
      </c>
    </row>
    <row r="36" spans="2:6" x14ac:dyDescent="0.2">
      <c r="B36" s="62" t="s">
        <v>262</v>
      </c>
      <c r="C36" s="62">
        <v>4925.5727928885826</v>
      </c>
      <c r="D36" s="62">
        <v>4875.4012672960043</v>
      </c>
      <c r="E36" s="62">
        <v>4934.3932100812353</v>
      </c>
      <c r="F36" s="62">
        <v>4885.196992929551</v>
      </c>
    </row>
    <row r="37" spans="2:6" x14ac:dyDescent="0.2">
      <c r="B37" s="62" t="s">
        <v>263</v>
      </c>
      <c r="C37" s="62">
        <v>4925.5727928885826</v>
      </c>
      <c r="D37" s="62">
        <v>4875.4012672960043</v>
      </c>
      <c r="E37" s="62">
        <v>4934.3932100812353</v>
      </c>
      <c r="F37" s="62">
        <v>4885.196992929551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0" t="s">
        <v>18</v>
      </c>
      <c r="C4" s="651"/>
      <c r="D4" s="651"/>
      <c r="E4" s="651"/>
      <c r="F4" s="651"/>
      <c r="G4" s="651"/>
      <c r="H4" s="651"/>
      <c r="I4" s="651"/>
      <c r="J4" s="652"/>
      <c r="K4" s="650" t="s">
        <v>21</v>
      </c>
      <c r="L4" s="651"/>
      <c r="M4" s="651"/>
      <c r="N4" s="651"/>
      <c r="O4" s="651"/>
      <c r="P4" s="651"/>
      <c r="Q4" s="651"/>
      <c r="R4" s="651"/>
      <c r="S4" s="651"/>
      <c r="T4" s="651"/>
      <c r="U4" s="651"/>
      <c r="V4" s="651"/>
      <c r="W4" s="65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0" t="s">
        <v>22</v>
      </c>
      <c r="C17" s="651"/>
      <c r="D17" s="651"/>
      <c r="E17" s="651"/>
      <c r="F17" s="65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0" t="s">
        <v>18</v>
      </c>
      <c r="C4" s="651"/>
      <c r="D4" s="651"/>
      <c r="E4" s="651"/>
      <c r="F4" s="651"/>
      <c r="G4" s="651"/>
      <c r="H4" s="651"/>
      <c r="I4" s="651"/>
      <c r="J4" s="652"/>
      <c r="K4" s="650" t="s">
        <v>21</v>
      </c>
      <c r="L4" s="651"/>
      <c r="M4" s="651"/>
      <c r="N4" s="651"/>
      <c r="O4" s="651"/>
      <c r="P4" s="651"/>
      <c r="Q4" s="651"/>
      <c r="R4" s="651"/>
      <c r="S4" s="651"/>
      <c r="T4" s="651"/>
      <c r="U4" s="651"/>
      <c r="V4" s="651"/>
      <c r="W4" s="65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0" t="s">
        <v>22</v>
      </c>
      <c r="C17" s="651"/>
      <c r="D17" s="651"/>
      <c r="E17" s="651"/>
      <c r="F17" s="65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3" t="s">
        <v>41</v>
      </c>
      <c r="B1" s="653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3" t="s">
        <v>41</v>
      </c>
      <c r="B1" s="653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54" t="s">
        <v>41</v>
      </c>
      <c r="B1" s="654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3" t="s">
        <v>41</v>
      </c>
      <c r="B1" s="653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61"/>
  <sheetViews>
    <sheetView showGridLines="0" topLeftCell="A633" zoomScale="75" zoomScaleNormal="75" workbookViewId="0">
      <selection activeCell="T653" sqref="T653:T655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59"/>
      <c r="G2" s="659"/>
      <c r="H2" s="659"/>
      <c r="I2" s="659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71" t="s">
        <v>64</v>
      </c>
      <c r="C9" s="672"/>
      <c r="D9" s="672"/>
      <c r="E9" s="672"/>
      <c r="F9" s="672"/>
      <c r="G9" s="672"/>
      <c r="H9" s="672"/>
      <c r="I9" s="673"/>
      <c r="J9" s="667" t="s">
        <v>62</v>
      </c>
      <c r="K9" s="668"/>
      <c r="L9" s="668"/>
      <c r="M9" s="668"/>
      <c r="N9" s="668"/>
      <c r="O9" s="670"/>
      <c r="P9" s="667" t="s">
        <v>63</v>
      </c>
      <c r="Q9" s="668"/>
      <c r="R9" s="668"/>
      <c r="S9" s="668"/>
      <c r="T9" s="668"/>
      <c r="U9" s="669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71" t="s">
        <v>64</v>
      </c>
      <c r="C23" s="672"/>
      <c r="D23" s="672"/>
      <c r="E23" s="672"/>
      <c r="F23" s="672"/>
      <c r="G23" s="672"/>
      <c r="H23" s="672"/>
      <c r="I23" s="673"/>
      <c r="J23" s="667" t="s">
        <v>62</v>
      </c>
      <c r="K23" s="668"/>
      <c r="L23" s="668"/>
      <c r="M23" s="668"/>
      <c r="N23" s="668"/>
      <c r="O23" s="670"/>
      <c r="P23" s="667" t="s">
        <v>63</v>
      </c>
      <c r="Q23" s="668"/>
      <c r="R23" s="668"/>
      <c r="S23" s="668"/>
      <c r="T23" s="668"/>
      <c r="U23" s="669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71" t="s">
        <v>64</v>
      </c>
      <c r="C37" s="672"/>
      <c r="D37" s="672"/>
      <c r="E37" s="672"/>
      <c r="F37" s="672"/>
      <c r="G37" s="672"/>
      <c r="H37" s="672"/>
      <c r="I37" s="673"/>
      <c r="J37" s="667" t="s">
        <v>62</v>
      </c>
      <c r="K37" s="668"/>
      <c r="L37" s="668"/>
      <c r="M37" s="668"/>
      <c r="N37" s="668"/>
      <c r="O37" s="670"/>
      <c r="P37" s="667" t="s">
        <v>63</v>
      </c>
      <c r="Q37" s="668"/>
      <c r="R37" s="668"/>
      <c r="S37" s="668"/>
      <c r="T37" s="668"/>
      <c r="U37" s="669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64" t="s">
        <v>71</v>
      </c>
      <c r="X39" s="660"/>
      <c r="Y39" s="660"/>
      <c r="Z39" s="660"/>
      <c r="AA39" s="660"/>
      <c r="AB39" s="661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64"/>
      <c r="X40" s="660"/>
      <c r="Y40" s="660"/>
      <c r="Z40" s="660"/>
      <c r="AA40" s="660"/>
      <c r="AB40" s="661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64"/>
      <c r="X41" s="660"/>
      <c r="Y41" s="660"/>
      <c r="Z41" s="660"/>
      <c r="AA41" s="660"/>
      <c r="AB41" s="661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5" t="s">
        <v>72</v>
      </c>
      <c r="X42" s="666"/>
      <c r="Y42" s="666"/>
      <c r="Z42" s="666"/>
      <c r="AA42" s="666"/>
      <c r="AB42" s="661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2" t="s">
        <v>78</v>
      </c>
      <c r="X43" s="663"/>
      <c r="Y43" s="663"/>
      <c r="Z43" s="663"/>
      <c r="AA43" s="663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2"/>
      <c r="X44" s="663"/>
      <c r="Y44" s="663"/>
      <c r="Z44" s="663"/>
      <c r="AA44" s="663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55" t="s">
        <v>64</v>
      </c>
      <c r="C53" s="656"/>
      <c r="D53" s="656"/>
      <c r="E53" s="656"/>
      <c r="F53" s="656"/>
      <c r="G53" s="656"/>
      <c r="H53" s="656"/>
      <c r="I53" s="656"/>
      <c r="J53" s="656"/>
      <c r="K53" s="656"/>
      <c r="L53" s="657"/>
      <c r="M53" s="655" t="s">
        <v>62</v>
      </c>
      <c r="N53" s="656"/>
      <c r="O53" s="656"/>
      <c r="P53" s="656"/>
      <c r="Q53" s="656"/>
      <c r="R53" s="656"/>
      <c r="S53" s="657"/>
      <c r="T53" s="655" t="s">
        <v>63</v>
      </c>
      <c r="U53" s="656"/>
      <c r="V53" s="656"/>
      <c r="W53" s="656"/>
      <c r="X53" s="656"/>
      <c r="Y53" s="656"/>
      <c r="Z53" s="657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55" t="s">
        <v>64</v>
      </c>
      <c r="C67" s="656"/>
      <c r="D67" s="656"/>
      <c r="E67" s="656"/>
      <c r="F67" s="656"/>
      <c r="G67" s="656"/>
      <c r="H67" s="656"/>
      <c r="I67" s="656"/>
      <c r="J67" s="656"/>
      <c r="K67" s="656"/>
      <c r="L67" s="657"/>
      <c r="M67" s="655" t="s">
        <v>62</v>
      </c>
      <c r="N67" s="656"/>
      <c r="O67" s="656"/>
      <c r="P67" s="656"/>
      <c r="Q67" s="656"/>
      <c r="R67" s="656"/>
      <c r="S67" s="657"/>
      <c r="T67" s="655" t="s">
        <v>63</v>
      </c>
      <c r="U67" s="656"/>
      <c r="V67" s="656"/>
      <c r="W67" s="656"/>
      <c r="X67" s="656"/>
      <c r="Y67" s="656"/>
      <c r="Z67" s="657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55" t="s">
        <v>64</v>
      </c>
      <c r="C81" s="656"/>
      <c r="D81" s="656"/>
      <c r="E81" s="656"/>
      <c r="F81" s="656"/>
      <c r="G81" s="656"/>
      <c r="H81" s="656"/>
      <c r="I81" s="656"/>
      <c r="J81" s="656"/>
      <c r="K81" s="656"/>
      <c r="L81" s="657"/>
      <c r="M81" s="655" t="s">
        <v>62</v>
      </c>
      <c r="N81" s="656"/>
      <c r="O81" s="656"/>
      <c r="P81" s="656"/>
      <c r="Q81" s="656"/>
      <c r="R81" s="656"/>
      <c r="S81" s="657"/>
      <c r="T81" s="655" t="s">
        <v>63</v>
      </c>
      <c r="U81" s="656"/>
      <c r="V81" s="656"/>
      <c r="W81" s="656"/>
      <c r="X81" s="656"/>
      <c r="Y81" s="656"/>
      <c r="Z81" s="657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55" t="s">
        <v>64</v>
      </c>
      <c r="C97" s="656"/>
      <c r="D97" s="656"/>
      <c r="E97" s="656"/>
      <c r="F97" s="656"/>
      <c r="G97" s="656"/>
      <c r="H97" s="656"/>
      <c r="I97" s="656"/>
      <c r="J97" s="656"/>
      <c r="K97" s="656"/>
      <c r="L97" s="657"/>
      <c r="M97" s="655" t="s">
        <v>62</v>
      </c>
      <c r="N97" s="656"/>
      <c r="O97" s="656"/>
      <c r="P97" s="656"/>
      <c r="Q97" s="656"/>
      <c r="R97" s="656"/>
      <c r="S97" s="657"/>
      <c r="T97" s="655" t="s">
        <v>63</v>
      </c>
      <c r="U97" s="656"/>
      <c r="V97" s="656"/>
      <c r="W97" s="656"/>
      <c r="X97" s="656"/>
      <c r="Y97" s="656"/>
      <c r="Z97" s="657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55" t="s">
        <v>64</v>
      </c>
      <c r="C111" s="656"/>
      <c r="D111" s="656"/>
      <c r="E111" s="656"/>
      <c r="F111" s="656"/>
      <c r="G111" s="656"/>
      <c r="H111" s="656"/>
      <c r="I111" s="656"/>
      <c r="J111" s="656"/>
      <c r="K111" s="656"/>
      <c r="L111" s="657"/>
      <c r="M111" s="655" t="s">
        <v>62</v>
      </c>
      <c r="N111" s="656"/>
      <c r="O111" s="656"/>
      <c r="P111" s="656"/>
      <c r="Q111" s="656"/>
      <c r="R111" s="656"/>
      <c r="S111" s="657"/>
      <c r="T111" s="655" t="s">
        <v>63</v>
      </c>
      <c r="U111" s="656"/>
      <c r="V111" s="656"/>
      <c r="W111" s="656"/>
      <c r="X111" s="656"/>
      <c r="Y111" s="656"/>
      <c r="Z111" s="657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55" t="s">
        <v>64</v>
      </c>
      <c r="C125" s="656"/>
      <c r="D125" s="656"/>
      <c r="E125" s="656"/>
      <c r="F125" s="656"/>
      <c r="G125" s="656"/>
      <c r="H125" s="656"/>
      <c r="I125" s="656"/>
      <c r="J125" s="656"/>
      <c r="K125" s="656"/>
      <c r="L125" s="657"/>
      <c r="M125" s="655" t="s">
        <v>62</v>
      </c>
      <c r="N125" s="656"/>
      <c r="O125" s="656"/>
      <c r="P125" s="656"/>
      <c r="Q125" s="656"/>
      <c r="R125" s="656"/>
      <c r="S125" s="657"/>
      <c r="T125" s="655" t="s">
        <v>63</v>
      </c>
      <c r="U125" s="656"/>
      <c r="V125" s="656"/>
      <c r="W125" s="656"/>
      <c r="X125" s="656"/>
      <c r="Y125" s="656"/>
      <c r="Z125" s="657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55" t="s">
        <v>52</v>
      </c>
      <c r="C139" s="656"/>
      <c r="D139" s="656"/>
      <c r="E139" s="657"/>
      <c r="F139" s="656" t="s">
        <v>64</v>
      </c>
      <c r="G139" s="656"/>
      <c r="H139" s="656"/>
      <c r="I139" s="656"/>
      <c r="J139" s="656"/>
      <c r="K139" s="656"/>
      <c r="L139" s="657"/>
      <c r="M139" s="655" t="s">
        <v>62</v>
      </c>
      <c r="N139" s="656"/>
      <c r="O139" s="656"/>
      <c r="P139" s="656"/>
      <c r="Q139" s="656"/>
      <c r="R139" s="656"/>
      <c r="S139" s="657"/>
      <c r="T139" s="655" t="s">
        <v>63</v>
      </c>
      <c r="U139" s="656"/>
      <c r="V139" s="656"/>
      <c r="W139" s="656"/>
      <c r="X139" s="656"/>
      <c r="Y139" s="656"/>
      <c r="Z139" s="657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55" t="s">
        <v>52</v>
      </c>
      <c r="C153" s="656"/>
      <c r="D153" s="656"/>
      <c r="E153" s="657"/>
      <c r="F153" s="656" t="s">
        <v>64</v>
      </c>
      <c r="G153" s="656"/>
      <c r="H153" s="656"/>
      <c r="I153" s="656"/>
      <c r="J153" s="656"/>
      <c r="K153" s="656"/>
      <c r="L153" s="657"/>
      <c r="M153" s="655" t="s">
        <v>62</v>
      </c>
      <c r="N153" s="656"/>
      <c r="O153" s="656"/>
      <c r="P153" s="656"/>
      <c r="Q153" s="656"/>
      <c r="R153" s="656"/>
      <c r="S153" s="657"/>
      <c r="T153" s="655" t="s">
        <v>63</v>
      </c>
      <c r="U153" s="656"/>
      <c r="V153" s="656"/>
      <c r="W153" s="656"/>
      <c r="X153" s="656"/>
      <c r="Y153" s="656"/>
      <c r="Z153" s="657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55" t="s">
        <v>52</v>
      </c>
      <c r="C167" s="656"/>
      <c r="D167" s="656"/>
      <c r="E167" s="657"/>
      <c r="F167" s="656" t="s">
        <v>64</v>
      </c>
      <c r="G167" s="656"/>
      <c r="H167" s="656"/>
      <c r="I167" s="656"/>
      <c r="J167" s="656"/>
      <c r="K167" s="656"/>
      <c r="L167" s="657"/>
      <c r="M167" s="655" t="s">
        <v>62</v>
      </c>
      <c r="N167" s="656"/>
      <c r="O167" s="656"/>
      <c r="P167" s="656"/>
      <c r="Q167" s="656"/>
      <c r="R167" s="656"/>
      <c r="S167" s="657"/>
      <c r="T167" s="443"/>
      <c r="U167" s="656" t="s">
        <v>63</v>
      </c>
      <c r="V167" s="656"/>
      <c r="W167" s="656"/>
      <c r="X167" s="656"/>
      <c r="Y167" s="656"/>
      <c r="Z167" s="656"/>
      <c r="AA167" s="657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55" t="s">
        <v>52</v>
      </c>
      <c r="C182" s="656"/>
      <c r="D182" s="656"/>
      <c r="E182" s="657"/>
      <c r="F182" s="655" t="s">
        <v>64</v>
      </c>
      <c r="G182" s="656"/>
      <c r="H182" s="656"/>
      <c r="I182" s="656"/>
      <c r="J182" s="656"/>
      <c r="K182" s="656"/>
      <c r="L182" s="656"/>
      <c r="M182" s="657"/>
      <c r="N182" s="655" t="s">
        <v>62</v>
      </c>
      <c r="O182" s="656"/>
      <c r="P182" s="656"/>
      <c r="Q182" s="656"/>
      <c r="R182" s="656"/>
      <c r="S182" s="656"/>
      <c r="T182" s="657"/>
      <c r="U182" s="655" t="s">
        <v>63</v>
      </c>
      <c r="V182" s="656"/>
      <c r="W182" s="656"/>
      <c r="X182" s="656"/>
      <c r="Y182" s="656"/>
      <c r="Z182" s="656"/>
      <c r="AA182" s="657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55" t="s">
        <v>52</v>
      </c>
      <c r="C196" s="656"/>
      <c r="D196" s="656"/>
      <c r="E196" s="657"/>
      <c r="F196" s="655" t="s">
        <v>64</v>
      </c>
      <c r="G196" s="656"/>
      <c r="H196" s="656"/>
      <c r="I196" s="656"/>
      <c r="J196" s="656"/>
      <c r="K196" s="656"/>
      <c r="L196" s="656"/>
      <c r="M196" s="657"/>
      <c r="N196" s="655" t="s">
        <v>62</v>
      </c>
      <c r="O196" s="656"/>
      <c r="P196" s="656"/>
      <c r="Q196" s="656"/>
      <c r="R196" s="656"/>
      <c r="S196" s="656"/>
      <c r="T196" s="657"/>
      <c r="U196" s="655" t="s">
        <v>63</v>
      </c>
      <c r="V196" s="656"/>
      <c r="W196" s="656"/>
      <c r="X196" s="656"/>
      <c r="Y196" s="656"/>
      <c r="Z196" s="656"/>
      <c r="AA196" s="657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55" t="s">
        <v>52</v>
      </c>
      <c r="C210" s="656"/>
      <c r="D210" s="656"/>
      <c r="E210" s="656"/>
      <c r="F210" s="657"/>
      <c r="G210" s="655" t="s">
        <v>64</v>
      </c>
      <c r="H210" s="656"/>
      <c r="I210" s="656"/>
      <c r="J210" s="656"/>
      <c r="K210" s="656"/>
      <c r="L210" s="656"/>
      <c r="M210" s="656"/>
      <c r="N210" s="657"/>
      <c r="O210" s="655" t="s">
        <v>62</v>
      </c>
      <c r="P210" s="656"/>
      <c r="Q210" s="656"/>
      <c r="R210" s="656"/>
      <c r="S210" s="656"/>
      <c r="T210" s="657"/>
      <c r="U210" s="656" t="s">
        <v>63</v>
      </c>
      <c r="V210" s="656"/>
      <c r="W210" s="656"/>
      <c r="X210" s="656"/>
      <c r="Y210" s="656"/>
      <c r="Z210" s="656"/>
      <c r="AA210" s="657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55" t="s">
        <v>52</v>
      </c>
      <c r="C224" s="656"/>
      <c r="D224" s="656"/>
      <c r="E224" s="656"/>
      <c r="F224" s="657"/>
      <c r="G224" s="655" t="s">
        <v>64</v>
      </c>
      <c r="H224" s="656"/>
      <c r="I224" s="656"/>
      <c r="J224" s="656"/>
      <c r="K224" s="656"/>
      <c r="L224" s="656"/>
      <c r="M224" s="656"/>
      <c r="N224" s="657"/>
      <c r="O224" s="655" t="s">
        <v>62</v>
      </c>
      <c r="P224" s="656"/>
      <c r="Q224" s="656"/>
      <c r="R224" s="656"/>
      <c r="S224" s="656"/>
      <c r="T224" s="657"/>
      <c r="U224" s="656" t="s">
        <v>63</v>
      </c>
      <c r="V224" s="656"/>
      <c r="W224" s="656"/>
      <c r="X224" s="656"/>
      <c r="Y224" s="656"/>
      <c r="Z224" s="656"/>
      <c r="AA224" s="657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59" t="s">
        <v>124</v>
      </c>
      <c r="AG225" s="659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55" t="s">
        <v>52</v>
      </c>
      <c r="C238" s="656"/>
      <c r="D238" s="656"/>
      <c r="E238" s="656"/>
      <c r="F238" s="657"/>
      <c r="G238" s="655" t="s">
        <v>64</v>
      </c>
      <c r="H238" s="656"/>
      <c r="I238" s="656"/>
      <c r="J238" s="656"/>
      <c r="K238" s="656"/>
      <c r="L238" s="656"/>
      <c r="M238" s="656"/>
      <c r="N238" s="657"/>
      <c r="O238" s="655" t="s">
        <v>62</v>
      </c>
      <c r="P238" s="656"/>
      <c r="Q238" s="656"/>
      <c r="R238" s="656"/>
      <c r="S238" s="656"/>
      <c r="T238" s="657"/>
      <c r="U238" s="656" t="s">
        <v>63</v>
      </c>
      <c r="V238" s="656"/>
      <c r="W238" s="656"/>
      <c r="X238" s="656"/>
      <c r="Y238" s="656"/>
      <c r="Z238" s="656"/>
      <c r="AA238" s="657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59"/>
      <c r="AG239" s="659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8" t="s">
        <v>129</v>
      </c>
      <c r="AG244" s="658"/>
      <c r="AH244" s="658"/>
      <c r="AI244" s="658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8"/>
      <c r="AG245" s="658"/>
      <c r="AH245" s="658"/>
      <c r="AI245" s="658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8"/>
      <c r="AG246" s="658"/>
      <c r="AH246" s="658"/>
      <c r="AI246" s="658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0" t="s">
        <v>127</v>
      </c>
      <c r="AG247" s="660"/>
      <c r="AH247" s="660"/>
      <c r="AI247" s="660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0"/>
      <c r="AG248" s="660"/>
      <c r="AH248" s="660"/>
      <c r="AI248" s="660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0"/>
      <c r="AG249" s="660"/>
      <c r="AH249" s="660"/>
      <c r="AI249" s="660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55" t="s">
        <v>52</v>
      </c>
      <c r="C252" s="656"/>
      <c r="D252" s="656"/>
      <c r="E252" s="656"/>
      <c r="F252" s="657"/>
      <c r="G252" s="655" t="s">
        <v>64</v>
      </c>
      <c r="H252" s="656"/>
      <c r="I252" s="656"/>
      <c r="J252" s="656"/>
      <c r="K252" s="656"/>
      <c r="L252" s="656"/>
      <c r="M252" s="656"/>
      <c r="N252" s="657"/>
      <c r="O252" s="655" t="s">
        <v>62</v>
      </c>
      <c r="P252" s="656"/>
      <c r="Q252" s="656"/>
      <c r="R252" s="656"/>
      <c r="S252" s="656"/>
      <c r="T252" s="657"/>
      <c r="U252" s="656" t="s">
        <v>63</v>
      </c>
      <c r="V252" s="656"/>
      <c r="W252" s="656"/>
      <c r="X252" s="656"/>
      <c r="Y252" s="656"/>
      <c r="Z252" s="656"/>
      <c r="AA252" s="657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59"/>
      <c r="AG253" s="659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55" t="s">
        <v>52</v>
      </c>
      <c r="C266" s="656"/>
      <c r="D266" s="656"/>
      <c r="E266" s="656"/>
      <c r="F266" s="657"/>
      <c r="G266" s="655" t="s">
        <v>64</v>
      </c>
      <c r="H266" s="656"/>
      <c r="I266" s="656"/>
      <c r="J266" s="656"/>
      <c r="K266" s="656"/>
      <c r="L266" s="656"/>
      <c r="M266" s="656"/>
      <c r="N266" s="657"/>
      <c r="O266" s="655" t="s">
        <v>62</v>
      </c>
      <c r="P266" s="656"/>
      <c r="Q266" s="656"/>
      <c r="R266" s="656"/>
      <c r="S266" s="656"/>
      <c r="T266" s="657"/>
      <c r="U266" s="656" t="s">
        <v>63</v>
      </c>
      <c r="V266" s="656"/>
      <c r="W266" s="656"/>
      <c r="X266" s="656"/>
      <c r="Y266" s="656"/>
      <c r="Z266" s="656"/>
      <c r="AA266" s="657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59"/>
      <c r="AG267" s="659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55" t="s">
        <v>52</v>
      </c>
      <c r="C280" s="656"/>
      <c r="D280" s="656"/>
      <c r="E280" s="656"/>
      <c r="F280" s="657"/>
      <c r="G280" s="655" t="s">
        <v>64</v>
      </c>
      <c r="H280" s="656"/>
      <c r="I280" s="656"/>
      <c r="J280" s="656"/>
      <c r="K280" s="656"/>
      <c r="L280" s="656"/>
      <c r="M280" s="656"/>
      <c r="N280" s="657"/>
      <c r="O280" s="655" t="s">
        <v>62</v>
      </c>
      <c r="P280" s="656"/>
      <c r="Q280" s="656"/>
      <c r="R280" s="656"/>
      <c r="S280" s="656"/>
      <c r="T280" s="657"/>
      <c r="U280" s="656" t="s">
        <v>63</v>
      </c>
      <c r="V280" s="656"/>
      <c r="W280" s="656"/>
      <c r="X280" s="656"/>
      <c r="Y280" s="656"/>
      <c r="Z280" s="656"/>
      <c r="AA280" s="657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55" t="s">
        <v>52</v>
      </c>
      <c r="C294" s="656"/>
      <c r="D294" s="656"/>
      <c r="E294" s="656"/>
      <c r="F294" s="657"/>
      <c r="G294" s="655" t="s">
        <v>64</v>
      </c>
      <c r="H294" s="656"/>
      <c r="I294" s="656"/>
      <c r="J294" s="656"/>
      <c r="K294" s="656"/>
      <c r="L294" s="656"/>
      <c r="M294" s="656"/>
      <c r="N294" s="657"/>
      <c r="O294" s="655" t="s">
        <v>62</v>
      </c>
      <c r="P294" s="656"/>
      <c r="Q294" s="656"/>
      <c r="R294" s="656"/>
      <c r="S294" s="656"/>
      <c r="T294" s="657"/>
      <c r="U294" s="656" t="s">
        <v>63</v>
      </c>
      <c r="V294" s="656"/>
      <c r="W294" s="656"/>
      <c r="X294" s="656"/>
      <c r="Y294" s="656"/>
      <c r="Z294" s="656"/>
      <c r="AA294" s="657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55" t="s">
        <v>52</v>
      </c>
      <c r="C308" s="656"/>
      <c r="D308" s="656"/>
      <c r="E308" s="656"/>
      <c r="F308" s="657"/>
      <c r="G308" s="655" t="s">
        <v>64</v>
      </c>
      <c r="H308" s="656"/>
      <c r="I308" s="656"/>
      <c r="J308" s="656"/>
      <c r="K308" s="656"/>
      <c r="L308" s="656"/>
      <c r="M308" s="656"/>
      <c r="N308" s="657"/>
      <c r="O308" s="655" t="s">
        <v>62</v>
      </c>
      <c r="P308" s="656"/>
      <c r="Q308" s="656"/>
      <c r="R308" s="656"/>
      <c r="S308" s="656"/>
      <c r="T308" s="657"/>
      <c r="U308" s="656" t="s">
        <v>63</v>
      </c>
      <c r="V308" s="656"/>
      <c r="W308" s="656"/>
      <c r="X308" s="656"/>
      <c r="Y308" s="656"/>
      <c r="Z308" s="656"/>
      <c r="AA308" s="657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55" t="s">
        <v>52</v>
      </c>
      <c r="C322" s="656"/>
      <c r="D322" s="656"/>
      <c r="E322" s="656"/>
      <c r="F322" s="657"/>
      <c r="G322" s="655" t="s">
        <v>64</v>
      </c>
      <c r="H322" s="656"/>
      <c r="I322" s="656"/>
      <c r="J322" s="656"/>
      <c r="K322" s="656"/>
      <c r="L322" s="656"/>
      <c r="M322" s="656"/>
      <c r="N322" s="657"/>
      <c r="O322" s="655" t="s">
        <v>62</v>
      </c>
      <c r="P322" s="656"/>
      <c r="Q322" s="656"/>
      <c r="R322" s="656"/>
      <c r="S322" s="656"/>
      <c r="T322" s="657"/>
      <c r="U322" s="656" t="s">
        <v>63</v>
      </c>
      <c r="V322" s="656"/>
      <c r="W322" s="656"/>
      <c r="X322" s="656"/>
      <c r="Y322" s="656"/>
      <c r="Z322" s="656"/>
      <c r="AA322" s="657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55" t="s">
        <v>52</v>
      </c>
      <c r="C338" s="656"/>
      <c r="D338" s="656"/>
      <c r="E338" s="656"/>
      <c r="F338" s="657"/>
      <c r="G338" s="655" t="s">
        <v>64</v>
      </c>
      <c r="H338" s="656"/>
      <c r="I338" s="656"/>
      <c r="J338" s="656"/>
      <c r="K338" s="657"/>
      <c r="L338" s="655" t="s">
        <v>62</v>
      </c>
      <c r="M338" s="656"/>
      <c r="N338" s="656"/>
      <c r="O338" s="657"/>
      <c r="P338" s="655" t="s">
        <v>63</v>
      </c>
      <c r="Q338" s="656"/>
      <c r="R338" s="656"/>
      <c r="S338" s="657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55" t="s">
        <v>52</v>
      </c>
      <c r="C351" s="656"/>
      <c r="D351" s="656"/>
      <c r="E351" s="656"/>
      <c r="F351" s="657"/>
      <c r="G351" s="655" t="s">
        <v>64</v>
      </c>
      <c r="H351" s="656"/>
      <c r="I351" s="656"/>
      <c r="J351" s="656"/>
      <c r="K351" s="657"/>
      <c r="L351" s="655" t="s">
        <v>62</v>
      </c>
      <c r="M351" s="656"/>
      <c r="N351" s="656"/>
      <c r="O351" s="657"/>
      <c r="P351" s="655" t="s">
        <v>63</v>
      </c>
      <c r="Q351" s="656"/>
      <c r="R351" s="656"/>
      <c r="S351" s="657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55" t="s">
        <v>52</v>
      </c>
      <c r="C365" s="656"/>
      <c r="D365" s="656"/>
      <c r="E365" s="656"/>
      <c r="F365" s="657"/>
      <c r="G365" s="655" t="s">
        <v>64</v>
      </c>
      <c r="H365" s="656"/>
      <c r="I365" s="656"/>
      <c r="J365" s="656"/>
      <c r="K365" s="657"/>
      <c r="L365" s="655" t="s">
        <v>62</v>
      </c>
      <c r="M365" s="656"/>
      <c r="N365" s="656"/>
      <c r="O365" s="657"/>
      <c r="P365" s="655" t="s">
        <v>63</v>
      </c>
      <c r="Q365" s="656"/>
      <c r="R365" s="656"/>
      <c r="S365" s="657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55" t="s">
        <v>52</v>
      </c>
      <c r="C378" s="656"/>
      <c r="D378" s="656"/>
      <c r="E378" s="656"/>
      <c r="F378" s="657"/>
      <c r="G378" s="655" t="s">
        <v>64</v>
      </c>
      <c r="H378" s="656"/>
      <c r="I378" s="656"/>
      <c r="J378" s="656"/>
      <c r="K378" s="657"/>
      <c r="L378" s="655" t="s">
        <v>62</v>
      </c>
      <c r="M378" s="656"/>
      <c r="N378" s="656"/>
      <c r="O378" s="657"/>
      <c r="P378" s="655" t="s">
        <v>63</v>
      </c>
      <c r="Q378" s="656"/>
      <c r="R378" s="656"/>
      <c r="S378" s="657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55" t="s">
        <v>52</v>
      </c>
      <c r="C391" s="656"/>
      <c r="D391" s="656"/>
      <c r="E391" s="656"/>
      <c r="F391" s="657"/>
      <c r="G391" s="655" t="s">
        <v>64</v>
      </c>
      <c r="H391" s="656"/>
      <c r="I391" s="656"/>
      <c r="J391" s="656"/>
      <c r="K391" s="657"/>
      <c r="L391" s="655" t="s">
        <v>62</v>
      </c>
      <c r="M391" s="656"/>
      <c r="N391" s="656"/>
      <c r="O391" s="657"/>
      <c r="P391" s="655" t="s">
        <v>63</v>
      </c>
      <c r="Q391" s="656"/>
      <c r="R391" s="656"/>
      <c r="S391" s="657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55" t="s">
        <v>52</v>
      </c>
      <c r="C404" s="656"/>
      <c r="D404" s="656"/>
      <c r="E404" s="656"/>
      <c r="F404" s="657"/>
      <c r="G404" s="655" t="s">
        <v>64</v>
      </c>
      <c r="H404" s="656"/>
      <c r="I404" s="656"/>
      <c r="J404" s="656"/>
      <c r="K404" s="657"/>
      <c r="L404" s="655" t="s">
        <v>62</v>
      </c>
      <c r="M404" s="656"/>
      <c r="N404" s="656"/>
      <c r="O404" s="657"/>
      <c r="P404" s="655" t="s">
        <v>63</v>
      </c>
      <c r="Q404" s="656"/>
      <c r="R404" s="656"/>
      <c r="S404" s="657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55" t="s">
        <v>52</v>
      </c>
      <c r="C417" s="656"/>
      <c r="D417" s="656"/>
      <c r="E417" s="656"/>
      <c r="F417" s="657"/>
      <c r="G417" s="655" t="s">
        <v>64</v>
      </c>
      <c r="H417" s="656"/>
      <c r="I417" s="656"/>
      <c r="J417" s="656"/>
      <c r="K417" s="657"/>
      <c r="L417" s="655" t="s">
        <v>62</v>
      </c>
      <c r="M417" s="656"/>
      <c r="N417" s="656"/>
      <c r="O417" s="657"/>
      <c r="P417" s="655" t="s">
        <v>63</v>
      </c>
      <c r="Q417" s="656"/>
      <c r="R417" s="656"/>
      <c r="S417" s="657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55" t="s">
        <v>52</v>
      </c>
      <c r="C430" s="656"/>
      <c r="D430" s="656"/>
      <c r="E430" s="656"/>
      <c r="F430" s="657"/>
      <c r="G430" s="655" t="s">
        <v>64</v>
      </c>
      <c r="H430" s="656"/>
      <c r="I430" s="656"/>
      <c r="J430" s="656"/>
      <c r="K430" s="657"/>
      <c r="L430" s="655" t="s">
        <v>62</v>
      </c>
      <c r="M430" s="656"/>
      <c r="N430" s="656"/>
      <c r="O430" s="657"/>
      <c r="P430" s="655" t="s">
        <v>63</v>
      </c>
      <c r="Q430" s="656"/>
      <c r="R430" s="656"/>
      <c r="S430" s="657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55" t="s">
        <v>52</v>
      </c>
      <c r="C443" s="656"/>
      <c r="D443" s="656"/>
      <c r="E443" s="656"/>
      <c r="F443" s="657"/>
      <c r="G443" s="655" t="s">
        <v>64</v>
      </c>
      <c r="H443" s="656"/>
      <c r="I443" s="656"/>
      <c r="J443" s="656"/>
      <c r="K443" s="657"/>
      <c r="L443" s="655" t="s">
        <v>62</v>
      </c>
      <c r="M443" s="656"/>
      <c r="N443" s="656"/>
      <c r="O443" s="657"/>
      <c r="P443" s="655" t="s">
        <v>63</v>
      </c>
      <c r="Q443" s="656"/>
      <c r="R443" s="656"/>
      <c r="S443" s="657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55" t="s">
        <v>52</v>
      </c>
      <c r="C456" s="656"/>
      <c r="D456" s="656"/>
      <c r="E456" s="656"/>
      <c r="F456" s="657"/>
      <c r="G456" s="655" t="s">
        <v>64</v>
      </c>
      <c r="H456" s="656"/>
      <c r="I456" s="656"/>
      <c r="J456" s="656"/>
      <c r="K456" s="657"/>
      <c r="L456" s="655" t="s">
        <v>62</v>
      </c>
      <c r="M456" s="656"/>
      <c r="N456" s="656"/>
      <c r="O456" s="657"/>
      <c r="P456" s="655" t="s">
        <v>63</v>
      </c>
      <c r="Q456" s="656"/>
      <c r="R456" s="656"/>
      <c r="S456" s="657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55" t="s">
        <v>52</v>
      </c>
      <c r="C469" s="656"/>
      <c r="D469" s="656"/>
      <c r="E469" s="656"/>
      <c r="F469" s="657"/>
      <c r="G469" s="655" t="s">
        <v>64</v>
      </c>
      <c r="H469" s="656"/>
      <c r="I469" s="656"/>
      <c r="J469" s="656"/>
      <c r="K469" s="657"/>
      <c r="L469" s="655" t="s">
        <v>62</v>
      </c>
      <c r="M469" s="656"/>
      <c r="N469" s="656"/>
      <c r="O469" s="657"/>
      <c r="P469" s="655" t="s">
        <v>63</v>
      </c>
      <c r="Q469" s="656"/>
      <c r="R469" s="656"/>
      <c r="S469" s="657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55" t="s">
        <v>52</v>
      </c>
      <c r="C482" s="656"/>
      <c r="D482" s="656"/>
      <c r="E482" s="656"/>
      <c r="F482" s="657"/>
      <c r="G482" s="655" t="s">
        <v>64</v>
      </c>
      <c r="H482" s="656"/>
      <c r="I482" s="656"/>
      <c r="J482" s="656"/>
      <c r="K482" s="657"/>
      <c r="L482" s="655" t="s">
        <v>62</v>
      </c>
      <c r="M482" s="656"/>
      <c r="N482" s="656"/>
      <c r="O482" s="657"/>
      <c r="P482" s="655" t="s">
        <v>63</v>
      </c>
      <c r="Q482" s="656"/>
      <c r="R482" s="656"/>
      <c r="S482" s="657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55" t="s">
        <v>52</v>
      </c>
      <c r="C495" s="656"/>
      <c r="D495" s="656"/>
      <c r="E495" s="656"/>
      <c r="F495" s="657"/>
      <c r="G495" s="655" t="s">
        <v>64</v>
      </c>
      <c r="H495" s="656"/>
      <c r="I495" s="656"/>
      <c r="J495" s="656"/>
      <c r="K495" s="657"/>
      <c r="L495" s="655" t="s">
        <v>62</v>
      </c>
      <c r="M495" s="656"/>
      <c r="N495" s="656"/>
      <c r="O495" s="657"/>
      <c r="P495" s="655" t="s">
        <v>63</v>
      </c>
      <c r="Q495" s="656"/>
      <c r="R495" s="656"/>
      <c r="S495" s="657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55" t="s">
        <v>52</v>
      </c>
      <c r="C508" s="656"/>
      <c r="D508" s="656"/>
      <c r="E508" s="656"/>
      <c r="F508" s="657"/>
      <c r="G508" s="655" t="s">
        <v>64</v>
      </c>
      <c r="H508" s="656"/>
      <c r="I508" s="656"/>
      <c r="J508" s="656"/>
      <c r="K508" s="657"/>
      <c r="L508" s="655" t="s">
        <v>62</v>
      </c>
      <c r="M508" s="656"/>
      <c r="N508" s="656"/>
      <c r="O508" s="657"/>
      <c r="P508" s="655" t="s">
        <v>63</v>
      </c>
      <c r="Q508" s="656"/>
      <c r="R508" s="656"/>
      <c r="S508" s="657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55" t="s">
        <v>52</v>
      </c>
      <c r="C521" s="656"/>
      <c r="D521" s="656"/>
      <c r="E521" s="656"/>
      <c r="F521" s="657"/>
      <c r="G521" s="655" t="s">
        <v>64</v>
      </c>
      <c r="H521" s="656"/>
      <c r="I521" s="656"/>
      <c r="J521" s="656"/>
      <c r="K521" s="657"/>
      <c r="L521" s="655" t="s">
        <v>62</v>
      </c>
      <c r="M521" s="656"/>
      <c r="N521" s="656"/>
      <c r="O521" s="657"/>
      <c r="P521" s="655" t="s">
        <v>63</v>
      </c>
      <c r="Q521" s="656"/>
      <c r="R521" s="656"/>
      <c r="S521" s="657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55" t="s">
        <v>52</v>
      </c>
      <c r="C534" s="656"/>
      <c r="D534" s="656"/>
      <c r="E534" s="656"/>
      <c r="F534" s="657"/>
      <c r="G534" s="655" t="s">
        <v>64</v>
      </c>
      <c r="H534" s="656"/>
      <c r="I534" s="656"/>
      <c r="J534" s="656"/>
      <c r="K534" s="657"/>
      <c r="L534" s="655" t="s">
        <v>62</v>
      </c>
      <c r="M534" s="656"/>
      <c r="N534" s="656"/>
      <c r="O534" s="657"/>
      <c r="P534" s="655" t="s">
        <v>63</v>
      </c>
      <c r="Q534" s="656"/>
      <c r="R534" s="656"/>
      <c r="S534" s="657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55" t="s">
        <v>52</v>
      </c>
      <c r="C547" s="656"/>
      <c r="D547" s="656"/>
      <c r="E547" s="656"/>
      <c r="F547" s="657"/>
      <c r="G547" s="655" t="s">
        <v>64</v>
      </c>
      <c r="H547" s="656"/>
      <c r="I547" s="656"/>
      <c r="J547" s="656"/>
      <c r="K547" s="657"/>
      <c r="L547" s="655" t="s">
        <v>62</v>
      </c>
      <c r="M547" s="656"/>
      <c r="N547" s="656"/>
      <c r="O547" s="657"/>
      <c r="P547" s="655" t="s">
        <v>63</v>
      </c>
      <c r="Q547" s="656"/>
      <c r="R547" s="656"/>
      <c r="S547" s="657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55" t="s">
        <v>52</v>
      </c>
      <c r="C560" s="656"/>
      <c r="D560" s="656"/>
      <c r="E560" s="656"/>
      <c r="F560" s="657"/>
      <c r="G560" s="655" t="s">
        <v>64</v>
      </c>
      <c r="H560" s="656"/>
      <c r="I560" s="656"/>
      <c r="J560" s="656"/>
      <c r="K560" s="657"/>
      <c r="L560" s="655" t="s">
        <v>62</v>
      </c>
      <c r="M560" s="656"/>
      <c r="N560" s="656"/>
      <c r="O560" s="657"/>
      <c r="P560" s="655" t="s">
        <v>63</v>
      </c>
      <c r="Q560" s="656"/>
      <c r="R560" s="656"/>
      <c r="S560" s="657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55" t="s">
        <v>52</v>
      </c>
      <c r="C573" s="656"/>
      <c r="D573" s="656"/>
      <c r="E573" s="656"/>
      <c r="F573" s="657"/>
      <c r="G573" s="655" t="s">
        <v>64</v>
      </c>
      <c r="H573" s="656"/>
      <c r="I573" s="656"/>
      <c r="J573" s="656"/>
      <c r="K573" s="657"/>
      <c r="L573" s="655" t="s">
        <v>62</v>
      </c>
      <c r="M573" s="656"/>
      <c r="N573" s="656"/>
      <c r="O573" s="657"/>
      <c r="P573" s="655" t="s">
        <v>63</v>
      </c>
      <c r="Q573" s="656"/>
      <c r="R573" s="656"/>
      <c r="S573" s="657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55" t="s">
        <v>52</v>
      </c>
      <c r="C586" s="656"/>
      <c r="D586" s="656"/>
      <c r="E586" s="656"/>
      <c r="F586" s="657"/>
      <c r="G586" s="655" t="s">
        <v>64</v>
      </c>
      <c r="H586" s="656"/>
      <c r="I586" s="656"/>
      <c r="J586" s="656"/>
      <c r="K586" s="657"/>
      <c r="L586" s="655" t="s">
        <v>62</v>
      </c>
      <c r="M586" s="656"/>
      <c r="N586" s="656"/>
      <c r="O586" s="657"/>
      <c r="P586" s="655" t="s">
        <v>63</v>
      </c>
      <c r="Q586" s="656"/>
      <c r="R586" s="656"/>
      <c r="S586" s="657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55" t="s">
        <v>52</v>
      </c>
      <c r="C599" s="656"/>
      <c r="D599" s="656"/>
      <c r="E599" s="656"/>
      <c r="F599" s="657"/>
      <c r="G599" s="655" t="s">
        <v>64</v>
      </c>
      <c r="H599" s="656"/>
      <c r="I599" s="656"/>
      <c r="J599" s="656"/>
      <c r="K599" s="657"/>
      <c r="L599" s="655" t="s">
        <v>62</v>
      </c>
      <c r="M599" s="656"/>
      <c r="N599" s="656"/>
      <c r="O599" s="657"/>
      <c r="P599" s="655" t="s">
        <v>63</v>
      </c>
      <c r="Q599" s="656"/>
      <c r="R599" s="656"/>
      <c r="S599" s="657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55" t="s">
        <v>52</v>
      </c>
      <c r="C612" s="656"/>
      <c r="D612" s="656"/>
      <c r="E612" s="656"/>
      <c r="F612" s="657"/>
      <c r="G612" s="655" t="s">
        <v>64</v>
      </c>
      <c r="H612" s="656"/>
      <c r="I612" s="656"/>
      <c r="J612" s="656"/>
      <c r="K612" s="657"/>
      <c r="L612" s="655" t="s">
        <v>62</v>
      </c>
      <c r="M612" s="656"/>
      <c r="N612" s="656"/>
      <c r="O612" s="657"/>
      <c r="P612" s="655" t="s">
        <v>63</v>
      </c>
      <c r="Q612" s="656"/>
      <c r="R612" s="656"/>
      <c r="S612" s="657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4760.29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4786.7980974025977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13.017331433998109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-72.035581395349254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8" ht="13.5" thickBot="1" x14ac:dyDescent="0.25">
      <c r="A625" s="297" t="s">
        <v>245</v>
      </c>
      <c r="B625" s="655" t="s">
        <v>52</v>
      </c>
      <c r="C625" s="656"/>
      <c r="D625" s="656"/>
      <c r="E625" s="656"/>
      <c r="F625" s="657"/>
      <c r="G625" s="655" t="s">
        <v>64</v>
      </c>
      <c r="H625" s="656"/>
      <c r="I625" s="656"/>
      <c r="J625" s="656"/>
      <c r="K625" s="657"/>
      <c r="L625" s="655" t="s">
        <v>62</v>
      </c>
      <c r="M625" s="656"/>
      <c r="N625" s="656"/>
      <c r="O625" s="657"/>
      <c r="P625" s="655" t="s">
        <v>63</v>
      </c>
      <c r="Q625" s="656"/>
      <c r="R625" s="656"/>
      <c r="S625" s="657"/>
      <c r="T625" s="365" t="s">
        <v>54</v>
      </c>
      <c r="U625" s="644"/>
      <c r="V625" s="644"/>
      <c r="W625" s="644"/>
    </row>
    <row r="626" spans="1:28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8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8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  <c r="Y628" s="232">
        <f>AVERAGE(B628:F628)</f>
        <v>4646.0727642276415</v>
      </c>
      <c r="Z628" s="232">
        <f>AVERAGE(G628:K628)</f>
        <v>4764.7401845617269</v>
      </c>
      <c r="AA628" s="232">
        <f>AVERAGE(L628:O628)</f>
        <v>4879.9844720496894</v>
      </c>
      <c r="AB628" s="232">
        <f>AVERAGE(P628:S628)</f>
        <v>4846.602238655365</v>
      </c>
    </row>
    <row r="629" spans="1:28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8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8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8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10.441707317073451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8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8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8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8" ht="13.5" thickBot="1" x14ac:dyDescent="0.25"/>
    <row r="638" spans="1:28" s="646" customFormat="1" ht="13.5" thickBot="1" x14ac:dyDescent="0.25">
      <c r="A638" s="297" t="s">
        <v>247</v>
      </c>
      <c r="B638" s="655" t="s">
        <v>52</v>
      </c>
      <c r="C638" s="656"/>
      <c r="D638" s="656"/>
      <c r="E638" s="656"/>
      <c r="F638" s="657"/>
      <c r="G638" s="655" t="s">
        <v>64</v>
      </c>
      <c r="H638" s="656"/>
      <c r="I638" s="656"/>
      <c r="J638" s="656"/>
      <c r="K638" s="657"/>
      <c r="L638" s="655" t="s">
        <v>62</v>
      </c>
      <c r="M638" s="656"/>
      <c r="N638" s="656"/>
      <c r="O638" s="657"/>
      <c r="P638" s="655" t="s">
        <v>63</v>
      </c>
      <c r="Q638" s="656"/>
      <c r="R638" s="656"/>
      <c r="S638" s="657"/>
      <c r="T638" s="365" t="s">
        <v>54</v>
      </c>
    </row>
    <row r="639" spans="1:28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8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8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  <c r="Y641" s="232">
        <f>AVERAGE(B641:F641)</f>
        <v>4860.5581081081082</v>
      </c>
      <c r="Z641" s="232">
        <f>AVERAGE(G641:K641)</f>
        <v>4855.2260473800907</v>
      </c>
      <c r="AA641" s="232">
        <f>AVERAGE(L641:O641)</f>
        <v>4612.1791823112226</v>
      </c>
      <c r="AB641" s="232">
        <f>AVERAGE(P641:S641)</f>
        <v>4844.9615545570678</v>
      </c>
    </row>
    <row r="642" spans="1:28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8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8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8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8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8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8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  <row r="650" spans="1:28" ht="13.5" thickBot="1" x14ac:dyDescent="0.25"/>
    <row r="651" spans="1:28" s="648" customFormat="1" ht="13.5" thickBot="1" x14ac:dyDescent="0.25">
      <c r="A651" s="297" t="s">
        <v>250</v>
      </c>
      <c r="B651" s="655" t="s">
        <v>52</v>
      </c>
      <c r="C651" s="656"/>
      <c r="D651" s="656"/>
      <c r="E651" s="656"/>
      <c r="F651" s="657"/>
      <c r="G651" s="655" t="s">
        <v>64</v>
      </c>
      <c r="H651" s="656"/>
      <c r="I651" s="656"/>
      <c r="J651" s="656"/>
      <c r="K651" s="657"/>
      <c r="L651" s="655" t="s">
        <v>62</v>
      </c>
      <c r="M651" s="656"/>
      <c r="N651" s="656"/>
      <c r="O651" s="657"/>
      <c r="P651" s="655" t="s">
        <v>63</v>
      </c>
      <c r="Q651" s="656"/>
      <c r="R651" s="656"/>
      <c r="S651" s="657"/>
      <c r="T651" s="365" t="s">
        <v>54</v>
      </c>
    </row>
    <row r="652" spans="1:28" s="648" customFormat="1" x14ac:dyDescent="0.2">
      <c r="A652" s="219" t="s">
        <v>53</v>
      </c>
      <c r="B652" s="542">
        <v>1</v>
      </c>
      <c r="C652" s="528">
        <v>2</v>
      </c>
      <c r="D652" s="528">
        <v>3</v>
      </c>
      <c r="E652" s="584">
        <v>4</v>
      </c>
      <c r="F652" s="585">
        <v>5</v>
      </c>
      <c r="G652" s="540">
        <v>1</v>
      </c>
      <c r="H652" s="528">
        <v>2</v>
      </c>
      <c r="I652" s="528">
        <v>3</v>
      </c>
      <c r="J652" s="528">
        <v>4</v>
      </c>
      <c r="K652" s="528">
        <v>5</v>
      </c>
      <c r="L652" s="542">
        <v>1</v>
      </c>
      <c r="M652" s="528">
        <v>2</v>
      </c>
      <c r="N652" s="528">
        <v>3</v>
      </c>
      <c r="O652" s="585">
        <v>4</v>
      </c>
      <c r="P652" s="542">
        <v>1</v>
      </c>
      <c r="Q652" s="528">
        <v>2</v>
      </c>
      <c r="R652" s="528">
        <v>3</v>
      </c>
      <c r="S652" s="585">
        <v>4</v>
      </c>
      <c r="T652" s="631"/>
    </row>
    <row r="653" spans="1:28" s="648" customFormat="1" x14ac:dyDescent="0.2">
      <c r="A653" s="304" t="s">
        <v>74</v>
      </c>
      <c r="B653" s="507">
        <v>4320</v>
      </c>
      <c r="C653" s="508">
        <v>4320</v>
      </c>
      <c r="D653" s="508">
        <v>4320</v>
      </c>
      <c r="E653" s="509">
        <v>4320</v>
      </c>
      <c r="F653" s="510">
        <v>4320</v>
      </c>
      <c r="G653" s="511">
        <v>4320</v>
      </c>
      <c r="H653" s="508">
        <v>4320</v>
      </c>
      <c r="I653" s="508">
        <v>4320</v>
      </c>
      <c r="J653" s="508">
        <v>4320</v>
      </c>
      <c r="K653" s="508">
        <v>4320</v>
      </c>
      <c r="L653" s="507">
        <v>4320</v>
      </c>
      <c r="M653" s="508">
        <v>4320</v>
      </c>
      <c r="N653" s="508">
        <v>4320</v>
      </c>
      <c r="O653" s="510">
        <v>4320</v>
      </c>
      <c r="P653" s="507">
        <v>4320</v>
      </c>
      <c r="Q653" s="508">
        <v>4320</v>
      </c>
      <c r="R653" s="508">
        <v>4320</v>
      </c>
      <c r="S653" s="510">
        <v>4320</v>
      </c>
      <c r="T653" s="512">
        <v>4320</v>
      </c>
    </row>
    <row r="654" spans="1:28" s="648" customFormat="1" x14ac:dyDescent="0.2">
      <c r="A654" s="307" t="s">
        <v>6</v>
      </c>
      <c r="B654" s="471">
        <v>4904.4444444444443</v>
      </c>
      <c r="C654" s="472">
        <v>4900.7407407407409</v>
      </c>
      <c r="D654" s="472">
        <v>4911.818181818182</v>
      </c>
      <c r="E654" s="473">
        <v>4852.7027027027025</v>
      </c>
      <c r="F654" s="474">
        <v>5058.1578947368425</v>
      </c>
      <c r="G654" s="475">
        <v>4898.9473684210525</v>
      </c>
      <c r="H654" s="472">
        <v>4812.9729729729734</v>
      </c>
      <c r="I654" s="472">
        <v>4956.363636363636</v>
      </c>
      <c r="J654" s="472">
        <v>4758.181818181818</v>
      </c>
      <c r="K654" s="472">
        <v>4950.5405405405409</v>
      </c>
      <c r="L654" s="471">
        <v>4877.3469387755104</v>
      </c>
      <c r="M654" s="472">
        <v>4876.590909090909</v>
      </c>
      <c r="N654" s="472">
        <v>4952.3529411764703</v>
      </c>
      <c r="O654" s="474">
        <v>5031.2820512820517</v>
      </c>
      <c r="P654" s="471">
        <v>5082.8571428571431</v>
      </c>
      <c r="Q654" s="472">
        <v>4927.6744186046508</v>
      </c>
      <c r="R654" s="472">
        <v>4475.3846153846152</v>
      </c>
      <c r="S654" s="474">
        <v>5054.8717948717949</v>
      </c>
      <c r="T654" s="476">
        <v>4921.2027491408935</v>
      </c>
      <c r="Y654" s="232">
        <f>AVERAGE(B654:F654)</f>
        <v>4925.5727928885826</v>
      </c>
      <c r="Z654" s="232">
        <f>AVERAGE(G654:K654)</f>
        <v>4875.4012672960043</v>
      </c>
      <c r="AA654" s="232">
        <f>AVERAGE(L654:O654)</f>
        <v>4934.3932100812353</v>
      </c>
      <c r="AB654" s="232">
        <f>AVERAGE(P654:S654)</f>
        <v>4885.196992929551</v>
      </c>
    </row>
    <row r="655" spans="1:28" s="648" customFormat="1" x14ac:dyDescent="0.2">
      <c r="A655" s="219" t="s">
        <v>7</v>
      </c>
      <c r="B655" s="477">
        <v>81.481481481481481</v>
      </c>
      <c r="C655" s="478">
        <v>74.074074074074076</v>
      </c>
      <c r="D655" s="478">
        <v>81.818181818181813</v>
      </c>
      <c r="E655" s="479">
        <v>81.081081081081081</v>
      </c>
      <c r="F655" s="480">
        <v>78.94736842105263</v>
      </c>
      <c r="G655" s="481">
        <v>76.315789473684205</v>
      </c>
      <c r="H655" s="478">
        <v>75.675675675675677</v>
      </c>
      <c r="I655" s="478">
        <v>45.454545454545453</v>
      </c>
      <c r="J655" s="478">
        <v>84.848484848484844</v>
      </c>
      <c r="K655" s="478">
        <v>54.054054054054056</v>
      </c>
      <c r="L655" s="477">
        <v>63.265306122448976</v>
      </c>
      <c r="M655" s="478">
        <v>75</v>
      </c>
      <c r="N655" s="478">
        <v>76.470588235294116</v>
      </c>
      <c r="O655" s="480">
        <v>79.487179487179489</v>
      </c>
      <c r="P655" s="477">
        <v>85.714285714285708</v>
      </c>
      <c r="Q655" s="478">
        <v>69.767441860465112</v>
      </c>
      <c r="R655" s="478">
        <v>61.53846153846154</v>
      </c>
      <c r="S655" s="480">
        <v>74.358974358974365</v>
      </c>
      <c r="T655" s="482">
        <v>72.164948453608247</v>
      </c>
    </row>
    <row r="656" spans="1:28" s="648" customFormat="1" x14ac:dyDescent="0.2">
      <c r="A656" s="219" t="s">
        <v>8</v>
      </c>
      <c r="B656" s="489">
        <v>6.6033558132519432E-2</v>
      </c>
      <c r="C656" s="490">
        <v>8.1569145701226267E-2</v>
      </c>
      <c r="D656" s="490">
        <v>7.7031625781005003E-2</v>
      </c>
      <c r="E656" s="491">
        <v>6.9616485629718255E-2</v>
      </c>
      <c r="F656" s="492">
        <v>7.2115181112224674E-2</v>
      </c>
      <c r="G656" s="493">
        <v>8.622598064177929E-2</v>
      </c>
      <c r="H656" s="490">
        <v>7.5216062856760649E-2</v>
      </c>
      <c r="I656" s="490">
        <v>0.11780065532453479</v>
      </c>
      <c r="J656" s="490">
        <v>7.1404250851183793E-2</v>
      </c>
      <c r="K656" s="490">
        <v>9.13945554640644E-2</v>
      </c>
      <c r="L656" s="489">
        <v>9.0112858551647648E-2</v>
      </c>
      <c r="M656" s="490">
        <v>8.2908669990125208E-2</v>
      </c>
      <c r="N656" s="490">
        <v>7.068714988891249E-2</v>
      </c>
      <c r="O656" s="492">
        <v>7.549819919933011E-2</v>
      </c>
      <c r="P656" s="489">
        <v>6.3205496311385723E-2</v>
      </c>
      <c r="Q656" s="490">
        <v>8.1758289797425471E-2</v>
      </c>
      <c r="R656" s="490">
        <v>9.1402872152800366E-2</v>
      </c>
      <c r="S656" s="492">
        <v>8.0761930470748367E-2</v>
      </c>
      <c r="T656" s="494">
        <v>8.2722676030918763E-2</v>
      </c>
    </row>
    <row r="657" spans="1:23" s="648" customFormat="1" x14ac:dyDescent="0.2">
      <c r="A657" s="307" t="s">
        <v>1</v>
      </c>
      <c r="B657" s="483">
        <f>B654/B653*100-100</f>
        <v>13.52880658436213</v>
      </c>
      <c r="C657" s="484">
        <f t="shared" ref="C657:F657" si="348">C654/C653*100-100</f>
        <v>13.44307270233196</v>
      </c>
      <c r="D657" s="484">
        <f t="shared" si="348"/>
        <v>13.699494949494962</v>
      </c>
      <c r="E657" s="484">
        <f t="shared" si="348"/>
        <v>12.331081081081081</v>
      </c>
      <c r="F657" s="485">
        <f t="shared" si="348"/>
        <v>17.08698830409358</v>
      </c>
      <c r="G657" s="486">
        <f>G654/G653*100-100</f>
        <v>13.40155945419103</v>
      </c>
      <c r="H657" s="484">
        <f t="shared" ref="H657:L657" si="349">H654/H653*100-100</f>
        <v>11.411411411411422</v>
      </c>
      <c r="I657" s="484">
        <f t="shared" si="349"/>
        <v>14.730639730639723</v>
      </c>
      <c r="J657" s="484">
        <f t="shared" si="349"/>
        <v>10.143097643097647</v>
      </c>
      <c r="K657" s="484">
        <f t="shared" si="349"/>
        <v>14.595845845845858</v>
      </c>
      <c r="L657" s="483">
        <f t="shared" si="349"/>
        <v>12.901549508692383</v>
      </c>
      <c r="M657" s="484">
        <f>M654/M653*100-100</f>
        <v>12.884048821548816</v>
      </c>
      <c r="N657" s="484">
        <f t="shared" ref="N657:T657" si="350">N654/N653*100-100</f>
        <v>14.637799564270139</v>
      </c>
      <c r="O657" s="485">
        <f t="shared" si="350"/>
        <v>16.464862298195641</v>
      </c>
      <c r="P657" s="483">
        <f t="shared" si="350"/>
        <v>17.658730158730165</v>
      </c>
      <c r="Q657" s="484">
        <f t="shared" si="350"/>
        <v>14.066537467700257</v>
      </c>
      <c r="R657" s="484">
        <f t="shared" si="350"/>
        <v>3.5968660968660942</v>
      </c>
      <c r="S657" s="485">
        <f t="shared" si="350"/>
        <v>17.010921177587846</v>
      </c>
      <c r="T657" s="275">
        <f t="shared" si="350"/>
        <v>13.91673030418734</v>
      </c>
      <c r="U657" s="370"/>
    </row>
    <row r="658" spans="1:23" s="648" customFormat="1" ht="13.5" thickBot="1" x14ac:dyDescent="0.25">
      <c r="A658" s="425" t="s">
        <v>26</v>
      </c>
      <c r="B658" s="395">
        <f>B654-B641</f>
        <v>148.19444444444434</v>
      </c>
      <c r="C658" s="396">
        <f t="shared" ref="C658:T658" si="351">C654-C641</f>
        <v>110.49074074074088</v>
      </c>
      <c r="D658" s="396">
        <f t="shared" si="351"/>
        <v>81.818181818181984</v>
      </c>
      <c r="E658" s="396">
        <f t="shared" si="351"/>
        <v>-77.837837837838379</v>
      </c>
      <c r="F658" s="397">
        <f t="shared" si="351"/>
        <v>62.407894736842536</v>
      </c>
      <c r="G658" s="401">
        <f t="shared" si="351"/>
        <v>91.142490372271823</v>
      </c>
      <c r="H658" s="396">
        <f t="shared" si="351"/>
        <v>-56.527027027026634</v>
      </c>
      <c r="I658" s="396">
        <f t="shared" si="351"/>
        <v>229.09090909090901</v>
      </c>
      <c r="J658" s="396">
        <f t="shared" si="351"/>
        <v>-97.870813397129496</v>
      </c>
      <c r="K658" s="396">
        <f t="shared" si="351"/>
        <v>-64.95945945945914</v>
      </c>
      <c r="L658" s="398">
        <f t="shared" si="351"/>
        <v>169.04906643508457</v>
      </c>
      <c r="M658" s="399">
        <f t="shared" si="351"/>
        <v>294.25048355899435</v>
      </c>
      <c r="N658" s="399">
        <f t="shared" si="351"/>
        <v>500.35294117647027</v>
      </c>
      <c r="O658" s="400">
        <f t="shared" si="351"/>
        <v>325.20361990950278</v>
      </c>
      <c r="P658" s="395">
        <f t="shared" si="351"/>
        <v>75.465838509317109</v>
      </c>
      <c r="Q658" s="396">
        <f t="shared" si="351"/>
        <v>104.69569520039568</v>
      </c>
      <c r="R658" s="396">
        <f t="shared" si="351"/>
        <v>-36.758241758241638</v>
      </c>
      <c r="S658" s="397">
        <f t="shared" si="351"/>
        <v>17.538461538461888</v>
      </c>
      <c r="T658" s="403">
        <f t="shared" si="351"/>
        <v>95.660953475258793</v>
      </c>
      <c r="V658" s="388"/>
    </row>
    <row r="659" spans="1:23" s="648" customFormat="1" x14ac:dyDescent="0.2">
      <c r="A659" s="426" t="s">
        <v>50</v>
      </c>
      <c r="B659" s="283">
        <v>806</v>
      </c>
      <c r="C659" s="284">
        <v>744</v>
      </c>
      <c r="D659" s="284">
        <v>152</v>
      </c>
      <c r="E659" s="451">
        <v>747</v>
      </c>
      <c r="F659" s="285">
        <v>743</v>
      </c>
      <c r="G659" s="422">
        <v>794</v>
      </c>
      <c r="H659" s="284">
        <v>732</v>
      </c>
      <c r="I659" s="284">
        <v>126</v>
      </c>
      <c r="J659" s="284">
        <v>726</v>
      </c>
      <c r="K659" s="284">
        <v>724</v>
      </c>
      <c r="L659" s="283">
        <v>815</v>
      </c>
      <c r="M659" s="284">
        <v>838</v>
      </c>
      <c r="N659" s="284">
        <v>161</v>
      </c>
      <c r="O659" s="285">
        <v>844</v>
      </c>
      <c r="P659" s="283">
        <v>852</v>
      </c>
      <c r="Q659" s="284">
        <v>868</v>
      </c>
      <c r="R659" s="284">
        <v>135</v>
      </c>
      <c r="S659" s="285">
        <v>894</v>
      </c>
      <c r="T659" s="366">
        <f>SUM(B659:S659)</f>
        <v>11701</v>
      </c>
      <c r="U659" s="220" t="s">
        <v>55</v>
      </c>
      <c r="V659" s="287">
        <f>T646-T659</f>
        <v>54</v>
      </c>
      <c r="W659" s="602">
        <f>V659/T646</f>
        <v>4.5937898766482349E-3</v>
      </c>
    </row>
    <row r="660" spans="1:23" s="648" customFormat="1" x14ac:dyDescent="0.2">
      <c r="A660" s="321" t="s">
        <v>27</v>
      </c>
      <c r="B660" s="235"/>
      <c r="C660" s="233"/>
      <c r="D660" s="233"/>
      <c r="E660" s="452"/>
      <c r="F660" s="236"/>
      <c r="G660" s="423"/>
      <c r="H660" s="233"/>
      <c r="I660" s="233"/>
      <c r="J660" s="233"/>
      <c r="K660" s="233"/>
      <c r="L660" s="235"/>
      <c r="M660" s="233"/>
      <c r="N660" s="233"/>
      <c r="O660" s="236"/>
      <c r="P660" s="235"/>
      <c r="Q660" s="233"/>
      <c r="R660" s="233"/>
      <c r="S660" s="236"/>
      <c r="T660" s="226"/>
      <c r="U660" s="220" t="s">
        <v>56</v>
      </c>
      <c r="V660" s="220">
        <v>151.77000000000001</v>
      </c>
      <c r="W660" s="220"/>
    </row>
    <row r="661" spans="1:23" s="648" customFormat="1" ht="13.5" thickBot="1" x14ac:dyDescent="0.25">
      <c r="A661" s="324" t="s">
        <v>25</v>
      </c>
      <c r="B661" s="237">
        <f>B660-B647</f>
        <v>0</v>
      </c>
      <c r="C661" s="234">
        <f t="shared" ref="C661:S661" si="352">C660-C647</f>
        <v>0</v>
      </c>
      <c r="D661" s="234">
        <f t="shared" si="352"/>
        <v>0</v>
      </c>
      <c r="E661" s="234">
        <f t="shared" si="352"/>
        <v>0</v>
      </c>
      <c r="F661" s="238">
        <f t="shared" si="352"/>
        <v>0</v>
      </c>
      <c r="G661" s="424">
        <f t="shared" si="352"/>
        <v>0</v>
      </c>
      <c r="H661" s="234">
        <f t="shared" si="352"/>
        <v>0</v>
      </c>
      <c r="I661" s="234">
        <f t="shared" si="352"/>
        <v>0</v>
      </c>
      <c r="J661" s="234">
        <f t="shared" si="352"/>
        <v>0</v>
      </c>
      <c r="K661" s="234">
        <f t="shared" si="352"/>
        <v>0</v>
      </c>
      <c r="L661" s="237">
        <f t="shared" si="352"/>
        <v>0</v>
      </c>
      <c r="M661" s="234">
        <f t="shared" si="352"/>
        <v>0</v>
      </c>
      <c r="N661" s="234">
        <f t="shared" si="352"/>
        <v>0</v>
      </c>
      <c r="O661" s="238">
        <f t="shared" si="352"/>
        <v>0</v>
      </c>
      <c r="P661" s="237">
        <f t="shared" si="352"/>
        <v>0</v>
      </c>
      <c r="Q661" s="234">
        <f t="shared" si="352"/>
        <v>0</v>
      </c>
      <c r="R661" s="234">
        <f t="shared" si="352"/>
        <v>0</v>
      </c>
      <c r="S661" s="238">
        <f t="shared" si="352"/>
        <v>0</v>
      </c>
      <c r="T661" s="227"/>
      <c r="U661" s="220" t="s">
        <v>25</v>
      </c>
      <c r="V661" s="220">
        <f>V660-V647</f>
        <v>3.0000000000001137E-2</v>
      </c>
      <c r="W661" s="220"/>
    </row>
  </sheetData>
  <mergeCells count="194">
    <mergeCell ref="B651:F651"/>
    <mergeCell ref="G651:K651"/>
    <mergeCell ref="L651:O651"/>
    <mergeCell ref="P651:S651"/>
    <mergeCell ref="B599:F599"/>
    <mergeCell ref="G599:K599"/>
    <mergeCell ref="L599:O599"/>
    <mergeCell ref="P599:S59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P443:S443"/>
    <mergeCell ref="L417:O417"/>
    <mergeCell ref="P417:S417"/>
    <mergeCell ref="G391:K391"/>
    <mergeCell ref="L391:O391"/>
    <mergeCell ref="P391:S391"/>
    <mergeCell ref="B378:F378"/>
    <mergeCell ref="B469:F469"/>
    <mergeCell ref="G469:K469"/>
    <mergeCell ref="L469:O469"/>
    <mergeCell ref="P469:S469"/>
    <mergeCell ref="B404:F404"/>
    <mergeCell ref="L456:O456"/>
    <mergeCell ref="P456:S456"/>
    <mergeCell ref="B391:F391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638:F638"/>
    <mergeCell ref="G638:K638"/>
    <mergeCell ref="L638:O638"/>
    <mergeCell ref="P638:S638"/>
    <mergeCell ref="B625:F625"/>
    <mergeCell ref="G625:K625"/>
    <mergeCell ref="L625:O625"/>
    <mergeCell ref="P625:S625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702" t="s">
        <v>52</v>
      </c>
      <c r="B1" s="703"/>
      <c r="C1" s="703"/>
      <c r="D1" s="703"/>
      <c r="E1" s="704"/>
      <c r="F1" s="702" t="s">
        <v>64</v>
      </c>
      <c r="G1" s="703"/>
      <c r="H1" s="703"/>
      <c r="I1" s="703"/>
      <c r="J1" s="703"/>
      <c r="K1" s="703"/>
      <c r="L1" s="703"/>
      <c r="M1" s="704"/>
      <c r="N1" s="702" t="s">
        <v>62</v>
      </c>
      <c r="O1" s="703"/>
      <c r="P1" s="703"/>
      <c r="Q1" s="703"/>
      <c r="R1" s="703"/>
      <c r="S1" s="704"/>
      <c r="T1" s="702" t="s">
        <v>63</v>
      </c>
      <c r="U1" s="703"/>
      <c r="V1" s="703"/>
      <c r="W1" s="703"/>
      <c r="X1" s="703"/>
      <c r="Y1" s="703"/>
      <c r="Z1" s="704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74" t="s">
        <v>52</v>
      </c>
      <c r="B9" s="675"/>
      <c r="C9" s="675"/>
      <c r="D9" s="675"/>
      <c r="E9" s="675"/>
      <c r="F9" s="675"/>
      <c r="G9" s="675"/>
      <c r="H9" s="675"/>
      <c r="I9" s="675"/>
      <c r="J9" s="676"/>
      <c r="K9" s="677" t="s">
        <v>64</v>
      </c>
      <c r="L9" s="678"/>
      <c r="M9" s="678"/>
      <c r="N9" s="678"/>
      <c r="O9" s="678"/>
      <c r="P9" s="678"/>
      <c r="Q9" s="678"/>
      <c r="R9" s="678"/>
      <c r="S9" s="678"/>
      <c r="T9" s="679"/>
      <c r="U9" s="705" t="s">
        <v>62</v>
      </c>
      <c r="V9" s="705"/>
      <c r="W9" s="705"/>
      <c r="X9" s="705"/>
      <c r="Y9" s="705"/>
      <c r="Z9" s="705"/>
      <c r="AA9" s="705"/>
      <c r="AB9" s="705"/>
      <c r="AC9" s="705"/>
      <c r="AD9" s="706"/>
      <c r="AE9" s="680" t="s">
        <v>63</v>
      </c>
      <c r="AF9" s="681"/>
      <c r="AG9" s="681"/>
      <c r="AH9" s="681"/>
      <c r="AI9" s="681"/>
      <c r="AJ9" s="681"/>
      <c r="AK9" s="681"/>
      <c r="AL9" s="681"/>
      <c r="AM9" s="681"/>
      <c r="AN9" s="682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3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89">
        <v>790</v>
      </c>
      <c r="G11" s="689">
        <v>109</v>
      </c>
      <c r="H11" s="689">
        <v>71</v>
      </c>
      <c r="I11" s="689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90">
        <v>786</v>
      </c>
      <c r="Q11" s="690">
        <v>110.5</v>
      </c>
      <c r="R11" s="690">
        <v>71</v>
      </c>
      <c r="S11" s="689">
        <v>1</v>
      </c>
      <c r="T11" s="687"/>
      <c r="U11" s="692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89">
        <v>866</v>
      </c>
      <c r="AA11" s="689">
        <v>109.5</v>
      </c>
      <c r="AB11" s="689">
        <v>79</v>
      </c>
      <c r="AC11" s="689">
        <v>1</v>
      </c>
      <c r="AD11" s="686"/>
      <c r="AE11" s="697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89">
        <v>916</v>
      </c>
      <c r="AK11" s="689"/>
      <c r="AL11" s="689">
        <v>82</v>
      </c>
      <c r="AM11" s="689">
        <v>2</v>
      </c>
      <c r="AN11" s="686"/>
    </row>
    <row r="12" spans="1:40" s="517" customFormat="1" ht="15" customHeight="1" x14ac:dyDescent="0.2">
      <c r="A12" s="684"/>
      <c r="B12" s="523">
        <v>2</v>
      </c>
      <c r="C12" s="524">
        <v>374</v>
      </c>
      <c r="D12" s="524">
        <v>107</v>
      </c>
      <c r="E12" s="524" t="s">
        <v>157</v>
      </c>
      <c r="F12" s="690"/>
      <c r="G12" s="690"/>
      <c r="H12" s="690"/>
      <c r="I12" s="690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90"/>
      <c r="Q12" s="690"/>
      <c r="R12" s="690"/>
      <c r="S12" s="690"/>
      <c r="T12" s="687"/>
      <c r="U12" s="693"/>
      <c r="V12" s="233">
        <v>2</v>
      </c>
      <c r="W12" s="233">
        <v>617</v>
      </c>
      <c r="X12" s="233">
        <v>109</v>
      </c>
      <c r="Y12" s="233" t="s">
        <v>157</v>
      </c>
      <c r="Z12" s="690"/>
      <c r="AA12" s="690"/>
      <c r="AB12" s="690"/>
      <c r="AC12" s="690"/>
      <c r="AD12" s="687"/>
      <c r="AE12" s="698"/>
      <c r="AF12" s="563">
        <v>3</v>
      </c>
      <c r="AG12" s="563">
        <v>574</v>
      </c>
      <c r="AH12" s="563">
        <v>109</v>
      </c>
      <c r="AI12" s="563" t="s">
        <v>157</v>
      </c>
      <c r="AJ12" s="690"/>
      <c r="AK12" s="690"/>
      <c r="AL12" s="690"/>
      <c r="AM12" s="690"/>
      <c r="AN12" s="687"/>
    </row>
    <row r="13" spans="1:40" s="517" customFormat="1" ht="15" customHeight="1" thickBot="1" x14ac:dyDescent="0.25">
      <c r="A13" s="685"/>
      <c r="B13" s="537">
        <v>3</v>
      </c>
      <c r="C13" s="526">
        <v>314</v>
      </c>
      <c r="D13" s="526">
        <v>105.5</v>
      </c>
      <c r="E13" s="526" t="s">
        <v>155</v>
      </c>
      <c r="F13" s="691"/>
      <c r="G13" s="691"/>
      <c r="H13" s="691"/>
      <c r="I13" s="691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91"/>
      <c r="Q13" s="691"/>
      <c r="R13" s="691"/>
      <c r="S13" s="691"/>
      <c r="T13" s="688"/>
      <c r="U13" s="694"/>
      <c r="V13" s="234">
        <v>3</v>
      </c>
      <c r="W13" s="234">
        <v>142</v>
      </c>
      <c r="X13" s="234">
        <v>108</v>
      </c>
      <c r="Y13" s="234" t="s">
        <v>158</v>
      </c>
      <c r="Z13" s="691"/>
      <c r="AA13" s="691"/>
      <c r="AB13" s="691"/>
      <c r="AC13" s="691"/>
      <c r="AD13" s="688"/>
      <c r="AE13" s="699"/>
      <c r="AF13" s="234">
        <v>4</v>
      </c>
      <c r="AG13" s="234">
        <v>146</v>
      </c>
      <c r="AH13" s="234">
        <v>108</v>
      </c>
      <c r="AI13" s="234" t="s">
        <v>158</v>
      </c>
      <c r="AJ13" s="691"/>
      <c r="AK13" s="691"/>
      <c r="AL13" s="691"/>
      <c r="AM13" s="691"/>
      <c r="AN13" s="688"/>
    </row>
    <row r="14" spans="1:40" s="517" customFormat="1" ht="15" customHeight="1" thickBot="1" x14ac:dyDescent="0.25">
      <c r="A14" s="683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89">
        <v>790</v>
      </c>
      <c r="G14" s="689">
        <v>105.5</v>
      </c>
      <c r="H14" s="689">
        <v>71</v>
      </c>
      <c r="I14" s="689">
        <v>2</v>
      </c>
      <c r="J14" s="533"/>
      <c r="K14" s="683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90">
        <v>785</v>
      </c>
      <c r="Q14" s="690">
        <v>109.5</v>
      </c>
      <c r="R14" s="690">
        <v>71</v>
      </c>
      <c r="S14" s="689">
        <v>2</v>
      </c>
      <c r="T14" s="687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84"/>
      <c r="B15" s="423">
        <v>4</v>
      </c>
      <c r="C15" s="233">
        <v>468</v>
      </c>
      <c r="D15" s="233">
        <v>106</v>
      </c>
      <c r="E15" s="233" t="s">
        <v>157</v>
      </c>
      <c r="F15" s="690"/>
      <c r="G15" s="690"/>
      <c r="H15" s="690"/>
      <c r="I15" s="690"/>
      <c r="J15" s="531"/>
      <c r="K15" s="684"/>
      <c r="L15" s="523">
        <v>4</v>
      </c>
      <c r="M15" s="524">
        <v>497</v>
      </c>
      <c r="N15" s="524">
        <v>109.5</v>
      </c>
      <c r="O15" s="524" t="s">
        <v>157</v>
      </c>
      <c r="P15" s="690"/>
      <c r="Q15" s="690"/>
      <c r="R15" s="690"/>
      <c r="S15" s="690"/>
      <c r="T15" s="687"/>
      <c r="U15" s="697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89">
        <v>876</v>
      </c>
      <c r="AA15" s="689">
        <v>107.5</v>
      </c>
      <c r="AB15" s="689">
        <v>79</v>
      </c>
      <c r="AC15" s="689">
        <v>2</v>
      </c>
      <c r="AD15" s="689"/>
      <c r="AE15" s="697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89">
        <v>917</v>
      </c>
      <c r="AK15" s="689"/>
      <c r="AL15" s="689">
        <v>82</v>
      </c>
      <c r="AM15" s="689">
        <v>2</v>
      </c>
      <c r="AN15" s="686"/>
    </row>
    <row r="16" spans="1:40" s="517" customFormat="1" ht="15" customHeight="1" thickBot="1" x14ac:dyDescent="0.25">
      <c r="A16" s="685"/>
      <c r="B16" s="424">
        <v>5</v>
      </c>
      <c r="C16" s="234">
        <v>190</v>
      </c>
      <c r="D16" s="234">
        <v>105</v>
      </c>
      <c r="E16" s="234" t="s">
        <v>158</v>
      </c>
      <c r="F16" s="691"/>
      <c r="G16" s="691"/>
      <c r="H16" s="691"/>
      <c r="I16" s="691"/>
      <c r="J16" s="534"/>
      <c r="K16" s="685"/>
      <c r="L16" s="424">
        <v>5</v>
      </c>
      <c r="M16" s="234">
        <v>287</v>
      </c>
      <c r="N16" s="234">
        <v>109</v>
      </c>
      <c r="O16" s="234" t="s">
        <v>155</v>
      </c>
      <c r="P16" s="691"/>
      <c r="Q16" s="691"/>
      <c r="R16" s="691"/>
      <c r="S16" s="691"/>
      <c r="T16" s="688"/>
      <c r="U16" s="698"/>
      <c r="V16" s="524">
        <v>4</v>
      </c>
      <c r="W16" s="524">
        <v>503</v>
      </c>
      <c r="X16" s="524">
        <v>107.5</v>
      </c>
      <c r="Y16" s="524" t="s">
        <v>157</v>
      </c>
      <c r="Z16" s="690"/>
      <c r="AA16" s="690"/>
      <c r="AB16" s="690"/>
      <c r="AC16" s="690"/>
      <c r="AD16" s="690"/>
      <c r="AE16" s="699"/>
      <c r="AF16" s="234">
        <v>5</v>
      </c>
      <c r="AG16" s="234">
        <v>529</v>
      </c>
      <c r="AH16" s="234">
        <v>106.5</v>
      </c>
      <c r="AI16" s="234" t="s">
        <v>155</v>
      </c>
      <c r="AJ16" s="691"/>
      <c r="AK16" s="691"/>
      <c r="AL16" s="691"/>
      <c r="AM16" s="691"/>
      <c r="AN16" s="688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99"/>
      <c r="V17" s="234">
        <v>5</v>
      </c>
      <c r="W17" s="234">
        <v>27</v>
      </c>
      <c r="X17" s="234">
        <v>107</v>
      </c>
      <c r="Y17" s="234" t="s">
        <v>158</v>
      </c>
      <c r="Z17" s="691"/>
      <c r="AA17" s="691"/>
      <c r="AB17" s="691"/>
      <c r="AC17" s="691"/>
      <c r="AD17" s="691"/>
      <c r="AE17" s="697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89">
        <v>917</v>
      </c>
      <c r="AK17" s="689"/>
      <c r="AL17" s="689">
        <v>82</v>
      </c>
      <c r="AM17" s="689">
        <v>3</v>
      </c>
      <c r="AN17" s="686"/>
    </row>
    <row r="18" spans="1:40" s="517" customFormat="1" ht="15" customHeight="1" x14ac:dyDescent="0.2">
      <c r="A18" s="683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89">
        <v>790</v>
      </c>
      <c r="G18" s="689">
        <v>104.5</v>
      </c>
      <c r="H18" s="689">
        <v>71</v>
      </c>
      <c r="I18" s="689">
        <v>3</v>
      </c>
      <c r="J18" s="700"/>
      <c r="K18" s="683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89">
        <v>784</v>
      </c>
      <c r="Q18" s="689">
        <v>108.5</v>
      </c>
      <c r="R18" s="689">
        <v>71</v>
      </c>
      <c r="S18" s="695">
        <v>3</v>
      </c>
      <c r="T18" s="686"/>
      <c r="U18" s="693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90">
        <v>876</v>
      </c>
      <c r="AA18" s="690">
        <v>106.5</v>
      </c>
      <c r="AB18" s="690">
        <v>79</v>
      </c>
      <c r="AC18" s="690">
        <v>3</v>
      </c>
      <c r="AD18" s="687"/>
      <c r="AE18" s="698"/>
      <c r="AF18" s="563">
        <v>6</v>
      </c>
      <c r="AG18" s="563">
        <v>587</v>
      </c>
      <c r="AH18" s="563">
        <v>106</v>
      </c>
      <c r="AI18" s="563" t="s">
        <v>157</v>
      </c>
      <c r="AJ18" s="690"/>
      <c r="AK18" s="690"/>
      <c r="AL18" s="690"/>
      <c r="AM18" s="690"/>
      <c r="AN18" s="687"/>
    </row>
    <row r="19" spans="1:40" s="517" customFormat="1" ht="15" customHeight="1" thickBot="1" x14ac:dyDescent="0.25">
      <c r="A19" s="684"/>
      <c r="B19" s="423" t="s">
        <v>162</v>
      </c>
      <c r="C19" s="233">
        <v>324</v>
      </c>
      <c r="D19" s="233">
        <v>104.5</v>
      </c>
      <c r="E19" s="452" t="s">
        <v>155</v>
      </c>
      <c r="F19" s="690"/>
      <c r="G19" s="690"/>
      <c r="H19" s="690"/>
      <c r="I19" s="690"/>
      <c r="J19" s="701"/>
      <c r="K19" s="684"/>
      <c r="L19" s="537">
        <v>6</v>
      </c>
      <c r="M19" s="526">
        <v>574</v>
      </c>
      <c r="N19" s="526">
        <v>108</v>
      </c>
      <c r="O19" s="526" t="s">
        <v>155</v>
      </c>
      <c r="P19" s="690"/>
      <c r="Q19" s="690"/>
      <c r="R19" s="690"/>
      <c r="S19" s="696"/>
      <c r="T19" s="687"/>
      <c r="U19" s="694"/>
      <c r="V19" s="234">
        <v>6</v>
      </c>
      <c r="W19" s="234">
        <v>239</v>
      </c>
      <c r="X19" s="234">
        <v>104.5</v>
      </c>
      <c r="Y19" s="234" t="s">
        <v>156</v>
      </c>
      <c r="Z19" s="691"/>
      <c r="AA19" s="691"/>
      <c r="AB19" s="691"/>
      <c r="AC19" s="691"/>
      <c r="AD19" s="688"/>
      <c r="AE19" s="699"/>
      <c r="AF19" s="234">
        <v>7</v>
      </c>
      <c r="AG19" s="234">
        <v>224</v>
      </c>
      <c r="AH19" s="234">
        <v>104.5</v>
      </c>
      <c r="AI19" s="234" t="s">
        <v>156</v>
      </c>
      <c r="AJ19" s="691"/>
      <c r="AK19" s="691"/>
      <c r="AL19" s="691"/>
      <c r="AM19" s="691"/>
      <c r="AN19" s="688"/>
    </row>
    <row r="20" spans="1:40" s="517" customFormat="1" ht="15" customHeight="1" thickBot="1" x14ac:dyDescent="0.25">
      <c r="A20" s="685"/>
      <c r="B20" s="424" t="s">
        <v>161</v>
      </c>
      <c r="C20" s="234">
        <v>183</v>
      </c>
      <c r="D20" s="234">
        <v>104.5</v>
      </c>
      <c r="E20" s="529" t="s">
        <v>158</v>
      </c>
      <c r="F20" s="691"/>
      <c r="G20" s="691"/>
      <c r="H20" s="691"/>
      <c r="I20" s="691"/>
      <c r="J20" s="688"/>
      <c r="K20" s="683">
        <v>5</v>
      </c>
      <c r="L20" s="536">
        <v>6</v>
      </c>
      <c r="M20" s="342">
        <v>4</v>
      </c>
      <c r="N20" s="342">
        <v>108</v>
      </c>
      <c r="O20" s="342" t="s">
        <v>156</v>
      </c>
      <c r="P20" s="689">
        <v>784</v>
      </c>
      <c r="Q20" s="689">
        <v>107.5</v>
      </c>
      <c r="R20" s="689">
        <v>71</v>
      </c>
      <c r="S20" s="689">
        <v>3</v>
      </c>
      <c r="T20" s="686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84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89">
        <v>790</v>
      </c>
      <c r="G21" s="690">
        <v>106</v>
      </c>
      <c r="H21" s="690">
        <v>71</v>
      </c>
      <c r="I21" s="690">
        <v>3</v>
      </c>
      <c r="J21" s="687"/>
      <c r="K21" s="684"/>
      <c r="L21" s="423">
        <v>7</v>
      </c>
      <c r="M21" s="233">
        <v>717</v>
      </c>
      <c r="N21" s="233">
        <v>107.5</v>
      </c>
      <c r="O21" s="233" t="s">
        <v>157</v>
      </c>
      <c r="P21" s="690"/>
      <c r="Q21" s="690"/>
      <c r="R21" s="690"/>
      <c r="S21" s="690"/>
      <c r="T21" s="687"/>
    </row>
    <row r="22" spans="1:40" ht="13.5" thickBot="1" x14ac:dyDescent="0.25">
      <c r="A22" s="685"/>
      <c r="B22" s="424" t="s">
        <v>163</v>
      </c>
      <c r="C22" s="234">
        <v>447</v>
      </c>
      <c r="D22" s="234">
        <v>107</v>
      </c>
      <c r="E22" s="234" t="s">
        <v>155</v>
      </c>
      <c r="F22" s="691"/>
      <c r="G22" s="691"/>
      <c r="H22" s="691"/>
      <c r="I22" s="691"/>
      <c r="J22" s="688"/>
      <c r="K22" s="685"/>
      <c r="L22" s="424">
        <v>8</v>
      </c>
      <c r="M22" s="234">
        <v>63</v>
      </c>
      <c r="N22" s="234">
        <v>107</v>
      </c>
      <c r="O22" s="234" t="s">
        <v>156</v>
      </c>
      <c r="P22" s="691"/>
      <c r="Q22" s="691"/>
      <c r="R22" s="691"/>
      <c r="S22" s="691"/>
      <c r="T22" s="688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2023-09-04T20:19:00Z</dcterms:modified>
</cp:coreProperties>
</file>