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10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149" i="251" l="1"/>
  <c r="F149" i="251"/>
  <c r="E149" i="251"/>
  <c r="D149" i="251"/>
  <c r="C149" i="251"/>
  <c r="B149" i="251"/>
  <c r="J147" i="251"/>
  <c r="I147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L163" i="250"/>
  <c r="I163" i="250"/>
  <c r="H163" i="250"/>
  <c r="G163" i="250"/>
  <c r="F163" i="250"/>
  <c r="E163" i="250"/>
  <c r="D163" i="250"/>
  <c r="C163" i="250"/>
  <c r="B163" i="250"/>
  <c r="J161" i="250"/>
  <c r="L161" i="250" s="1"/>
  <c r="M161" i="250" s="1"/>
  <c r="J160" i="250"/>
  <c r="I160" i="250"/>
  <c r="H160" i="250"/>
  <c r="G160" i="250"/>
  <c r="F160" i="250"/>
  <c r="E160" i="250"/>
  <c r="D160" i="250"/>
  <c r="C160" i="250"/>
  <c r="B160" i="250"/>
  <c r="J159" i="250"/>
  <c r="I159" i="250"/>
  <c r="H159" i="250"/>
  <c r="G159" i="250"/>
  <c r="F159" i="250"/>
  <c r="E159" i="250"/>
  <c r="D159" i="250"/>
  <c r="C159" i="250"/>
  <c r="B159" i="250"/>
  <c r="I151" i="249"/>
  <c r="F151" i="249"/>
  <c r="E151" i="249"/>
  <c r="D151" i="249"/>
  <c r="C151" i="249"/>
  <c r="B151" i="249"/>
  <c r="I149" i="249"/>
  <c r="J149" i="249" s="1"/>
  <c r="G149" i="249"/>
  <c r="G148" i="249"/>
  <c r="F148" i="249"/>
  <c r="E148" i="249"/>
  <c r="D148" i="249"/>
  <c r="C148" i="249"/>
  <c r="B148" i="249"/>
  <c r="G147" i="249"/>
  <c r="F147" i="249"/>
  <c r="E147" i="249"/>
  <c r="D147" i="249"/>
  <c r="C147" i="249"/>
  <c r="B147" i="249"/>
  <c r="X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X160" i="248" s="1"/>
  <c r="Y160" i="248" s="1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J146" i="250" l="1"/>
  <c r="I148" i="250"/>
  <c r="I145" i="250"/>
  <c r="I144" i="250"/>
  <c r="I136" i="251"/>
  <c r="F136" i="251"/>
  <c r="E136" i="251"/>
  <c r="D136" i="251"/>
  <c r="C136" i="251"/>
  <c r="B136" i="251"/>
  <c r="G134" i="251"/>
  <c r="I134" i="251" s="1"/>
  <c r="J134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L146" i="250"/>
  <c r="M146" i="250" s="1"/>
  <c r="J145" i="250"/>
  <c r="H145" i="250"/>
  <c r="G145" i="250"/>
  <c r="F145" i="250"/>
  <c r="E145" i="250"/>
  <c r="D145" i="250"/>
  <c r="C145" i="250"/>
  <c r="B145" i="250"/>
  <c r="J144" i="250"/>
  <c r="H144" i="250"/>
  <c r="G144" i="250"/>
  <c r="F144" i="250"/>
  <c r="E144" i="250"/>
  <c r="D144" i="250"/>
  <c r="C144" i="250"/>
  <c r="B144" i="250"/>
  <c r="B134" i="249"/>
  <c r="C134" i="249"/>
  <c r="D134" i="249"/>
  <c r="E134" i="249"/>
  <c r="F134" i="249"/>
  <c r="G134" i="249"/>
  <c r="I124" i="249"/>
  <c r="F124" i="249"/>
  <c r="E124" i="249"/>
  <c r="D124" i="249"/>
  <c r="C124" i="249"/>
  <c r="B124" i="249"/>
  <c r="G122" i="249"/>
  <c r="I122" i="249" s="1"/>
  <c r="J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38" i="249" l="1"/>
  <c r="F138" i="249"/>
  <c r="E138" i="249"/>
  <c r="D138" i="249"/>
  <c r="C138" i="249"/>
  <c r="B138" i="249"/>
  <c r="G136" i="249"/>
  <c r="I136" i="249" s="1"/>
  <c r="J136" i="249" s="1"/>
  <c r="G135" i="249"/>
  <c r="F135" i="249"/>
  <c r="E135" i="249"/>
  <c r="D135" i="249"/>
  <c r="C135" i="249"/>
  <c r="B135" i="249"/>
  <c r="B144" i="248"/>
  <c r="C144" i="248"/>
  <c r="D144" i="248"/>
  <c r="E144" i="248"/>
  <c r="F144" i="248"/>
  <c r="G144" i="248"/>
  <c r="H144" i="248"/>
  <c r="I144" i="248"/>
  <c r="J144" i="248"/>
  <c r="K144" i="248"/>
  <c r="L144" i="248"/>
  <c r="M144" i="248"/>
  <c r="N144" i="248"/>
  <c r="O144" i="248"/>
  <c r="P144" i="248"/>
  <c r="Q144" i="248"/>
  <c r="R144" i="248"/>
  <c r="S144" i="248"/>
  <c r="T144" i="248"/>
  <c r="U144" i="248"/>
  <c r="X148" i="248" l="1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P134" i="248" l="1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I121" i="251" s="1"/>
  <c r="J121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3" i="250"/>
  <c r="L148" i="250" s="1"/>
  <c r="H133" i="250"/>
  <c r="H148" i="250" s="1"/>
  <c r="G133" i="250"/>
  <c r="G148" i="250" s="1"/>
  <c r="F133" i="250"/>
  <c r="F148" i="250" s="1"/>
  <c r="E133" i="250"/>
  <c r="E148" i="250" s="1"/>
  <c r="D133" i="250"/>
  <c r="D148" i="250" s="1"/>
  <c r="C133" i="250"/>
  <c r="C148" i="250" s="1"/>
  <c r="B133" i="250"/>
  <c r="B148" i="250" s="1"/>
  <c r="I131" i="250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Y134" i="248"/>
  <c r="W132" i="248"/>
  <c r="X146" i="248" s="1"/>
  <c r="Y146" i="248" s="1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 l="1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 l="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K131" i="250" s="1"/>
  <c r="L131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Y132" i="248" s="1"/>
  <c r="Z132" i="248" s="1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 l="1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17" i="250" s="1"/>
  <c r="L117" i="250" s="1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T106" i="248"/>
  <c r="S106" i="248"/>
  <c r="P106" i="248"/>
  <c r="N106" i="248"/>
  <c r="M106" i="248"/>
  <c r="L106" i="248"/>
  <c r="J106" i="248"/>
  <c r="I106" i="248"/>
  <c r="H106" i="248"/>
  <c r="D106" i="248"/>
  <c r="W104" i="248"/>
  <c r="Y118" i="248" s="1"/>
  <c r="Z118" i="248" s="1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S92" i="248"/>
  <c r="O92" i="248"/>
  <c r="N92" i="248"/>
  <c r="M92" i="248"/>
  <c r="L92" i="248"/>
  <c r="K92" i="248"/>
  <c r="J92" i="248"/>
  <c r="H92" i="248"/>
  <c r="G92" i="248"/>
  <c r="D92" i="248"/>
  <c r="C92" i="248"/>
  <c r="W90" i="248"/>
  <c r="Y104" i="248" s="1"/>
  <c r="Z104" i="248" s="1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I77" i="248"/>
  <c r="F77" i="248"/>
  <c r="F92" i="248" s="1"/>
  <c r="E77" i="248"/>
  <c r="E92" i="248" s="1"/>
  <c r="V78" i="248"/>
  <c r="U78" i="248"/>
  <c r="T78" i="248"/>
  <c r="Q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82" i="251" s="1"/>
  <c r="J82" i="251" s="1"/>
  <c r="G56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I82" i="249" s="1"/>
  <c r="J82" i="249" s="1"/>
  <c r="G56" i="249"/>
  <c r="I69" i="249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 s="1"/>
  <c r="Y62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30" i="251"/>
  <c r="J30" i="251" s="1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W5" i="233" s="1"/>
  <c r="I17" i="249"/>
  <c r="J17" i="249" s="1"/>
  <c r="B4" i="239"/>
  <c r="G4" i="239"/>
  <c r="H4" i="239" s="1"/>
  <c r="G5" i="239"/>
  <c r="H5" i="239" s="1"/>
  <c r="Z5" i="234"/>
  <c r="G4" i="240"/>
  <c r="H3" i="240"/>
  <c r="G5" i="240"/>
  <c r="H5" i="240" s="1"/>
  <c r="H4" i="240"/>
  <c r="K103" i="250" l="1"/>
  <c r="L103" i="250" s="1"/>
  <c r="K89" i="250"/>
  <c r="L89" i="250" s="1"/>
  <c r="J46" i="250"/>
  <c r="K46" i="250" s="1"/>
  <c r="U32" i="248"/>
  <c r="V32" i="248" s="1"/>
  <c r="Y90" i="248"/>
  <c r="Z90" i="248" s="1"/>
  <c r="U106" i="248"/>
  <c r="F78" i="248"/>
  <c r="V106" i="248"/>
  <c r="D3" i="237"/>
  <c r="D48" i="250"/>
  <c r="R106" i="248"/>
  <c r="R120" i="248"/>
  <c r="Z5" i="235"/>
  <c r="G4" i="238"/>
  <c r="I30" i="249"/>
  <c r="J30" i="249" s="1"/>
  <c r="E78" i="248"/>
  <c r="B4" i="238"/>
  <c r="G6" i="240"/>
  <c r="J32" i="250"/>
  <c r="K32" i="250" s="1"/>
  <c r="R78" i="248"/>
  <c r="G6" i="239"/>
  <c r="G7" i="239" s="1"/>
  <c r="Y76" i="248"/>
  <c r="Z76" i="248" s="1"/>
  <c r="B5" i="239"/>
  <c r="D4" i="239"/>
  <c r="X46" i="248"/>
  <c r="Y46" i="248" s="1"/>
  <c r="B5" i="238"/>
  <c r="D4" i="238"/>
  <c r="I92" i="248"/>
  <c r="I78" i="248"/>
  <c r="G7" i="240"/>
  <c r="H6" i="240"/>
  <c r="G4" i="237"/>
  <c r="H3" i="237"/>
  <c r="B5" i="237"/>
  <c r="D4" i="237"/>
  <c r="D4" i="240"/>
  <c r="B5" i="240"/>
  <c r="P78" i="248"/>
  <c r="P92" i="248"/>
  <c r="I56" i="249"/>
  <c r="J56" i="249" s="1"/>
  <c r="K75" i="250"/>
  <c r="H4" i="238" l="1"/>
  <c r="G5" i="238"/>
  <c r="H6" i="239"/>
  <c r="H4" i="237"/>
  <c r="G5" i="237"/>
  <c r="D5" i="240"/>
  <c r="B6" i="240"/>
  <c r="G8" i="239"/>
  <c r="H7" i="239"/>
  <c r="B6" i="239"/>
  <c r="D5" i="239"/>
  <c r="G8" i="240"/>
  <c r="H7" i="240"/>
  <c r="B6" i="237"/>
  <c r="D5" i="237"/>
  <c r="B6" i="238"/>
  <c r="D5" i="238"/>
  <c r="G6" i="238" l="1"/>
  <c r="H5" i="238"/>
  <c r="G9" i="239"/>
  <c r="H8" i="239"/>
  <c r="D6" i="237"/>
  <c r="B7" i="237"/>
  <c r="G9" i="240"/>
  <c r="H8" i="240"/>
  <c r="B7" i="238"/>
  <c r="D6" i="238"/>
  <c r="B7" i="240"/>
  <c r="D6" i="240"/>
  <c r="H5" i="237"/>
  <c r="G6" i="237"/>
  <c r="B7" i="239"/>
  <c r="D6" i="239"/>
  <c r="H6" i="238" l="1"/>
  <c r="G7" i="238"/>
  <c r="D7" i="239"/>
  <c r="B8" i="239"/>
  <c r="B8" i="238"/>
  <c r="D7" i="238"/>
  <c r="G10" i="240"/>
  <c r="H9" i="240"/>
  <c r="G7" i="237"/>
  <c r="H6" i="237"/>
  <c r="B8" i="237"/>
  <c r="D7" i="237"/>
  <c r="D7" i="240"/>
  <c r="B8" i="240"/>
  <c r="G10" i="239"/>
  <c r="H9" i="239"/>
  <c r="G8" i="238" l="1"/>
  <c r="H7" i="238"/>
  <c r="B9" i="240"/>
  <c r="D8" i="240"/>
  <c r="H10" i="239"/>
  <c r="G11" i="239"/>
  <c r="H10" i="240"/>
  <c r="G11" i="240"/>
  <c r="D8" i="238"/>
  <c r="B9" i="238"/>
  <c r="D8" i="237"/>
  <c r="B9" i="237"/>
  <c r="B9" i="239"/>
  <c r="D8" i="239"/>
  <c r="H7" i="237"/>
  <c r="G8" i="237"/>
  <c r="H8" i="238" l="1"/>
  <c r="G9" i="238"/>
  <c r="H11" i="240"/>
  <c r="G12" i="240"/>
  <c r="D9" i="239"/>
  <c r="B10" i="239"/>
  <c r="B10" i="237"/>
  <c r="D9" i="237"/>
  <c r="H8" i="237"/>
  <c r="G9" i="237"/>
  <c r="H11" i="239"/>
  <c r="G12" i="239"/>
  <c r="D9" i="240"/>
  <c r="B10" i="240"/>
  <c r="B10" i="238"/>
  <c r="D9" i="238"/>
  <c r="G10" i="238" l="1"/>
  <c r="H9" i="238"/>
  <c r="G10" i="237"/>
  <c r="H9" i="237"/>
  <c r="D10" i="237"/>
  <c r="B11" i="237"/>
  <c r="D10" i="239"/>
  <c r="B11" i="239"/>
  <c r="G13" i="240"/>
  <c r="H12" i="240"/>
  <c r="B11" i="238"/>
  <c r="D10" i="238"/>
  <c r="D10" i="240"/>
  <c r="B11" i="240"/>
  <c r="G13" i="239"/>
  <c r="H12" i="239"/>
  <c r="H10" i="238" l="1"/>
  <c r="G11" i="238"/>
  <c r="G14" i="239"/>
  <c r="H13" i="239"/>
  <c r="D11" i="237"/>
  <c r="B12" i="237"/>
  <c r="D11" i="238"/>
  <c r="B12" i="238"/>
  <c r="B12" i="239"/>
  <c r="D11" i="239"/>
  <c r="B12" i="240"/>
  <c r="D11" i="240"/>
  <c r="G14" i="240"/>
  <c r="H13" i="240"/>
  <c r="G11" i="237"/>
  <c r="H10" i="237"/>
  <c r="H11" i="238" l="1"/>
  <c r="G12" i="238"/>
  <c r="D12" i="239"/>
  <c r="B13" i="239"/>
  <c r="D12" i="238"/>
  <c r="B13" i="238"/>
  <c r="G12" i="237"/>
  <c r="H11" i="237"/>
  <c r="H14" i="240"/>
  <c r="G15" i="240"/>
  <c r="D12" i="237"/>
  <c r="B13" i="237"/>
  <c r="B13" i="240"/>
  <c r="D12" i="240"/>
  <c r="G15" i="239"/>
  <c r="H14" i="239"/>
  <c r="H12" i="238" l="1"/>
  <c r="G13" i="238"/>
  <c r="G13" i="237"/>
  <c r="H12" i="237"/>
  <c r="B14" i="238"/>
  <c r="D13" i="238"/>
  <c r="D13" i="237"/>
  <c r="B14" i="237"/>
  <c r="B14" i="239"/>
  <c r="D13" i="239"/>
  <c r="H15" i="239"/>
  <c r="G16" i="239"/>
  <c r="B14" i="240"/>
  <c r="D13" i="240"/>
  <c r="G16" i="240"/>
  <c r="H15" i="240"/>
  <c r="H13" i="238" l="1"/>
  <c r="G14" i="238"/>
  <c r="G17" i="240"/>
  <c r="H16" i="240"/>
  <c r="B15" i="239"/>
  <c r="D14" i="239"/>
  <c r="D14" i="238"/>
  <c r="B15" i="238"/>
  <c r="B15" i="237"/>
  <c r="D14" i="237"/>
  <c r="D14" i="240"/>
  <c r="B15" i="240"/>
  <c r="G17" i="239"/>
  <c r="H16" i="239"/>
  <c r="H13" i="237"/>
  <c r="G14" i="237"/>
  <c r="H14" i="238" l="1"/>
  <c r="G15" i="238"/>
  <c r="B16" i="237"/>
  <c r="D15" i="237"/>
  <c r="D15" i="239"/>
  <c r="B16" i="239"/>
  <c r="H14" i="237"/>
  <c r="G15" i="237"/>
  <c r="B16" i="238"/>
  <c r="D15" i="238"/>
  <c r="G18" i="239"/>
  <c r="H17" i="239"/>
  <c r="D15" i="240"/>
  <c r="B16" i="240"/>
  <c r="G18" i="240"/>
  <c r="H17" i="240"/>
  <c r="G16" i="238" l="1"/>
  <c r="H15" i="238"/>
  <c r="B17" i="240"/>
  <c r="D16" i="240"/>
  <c r="H15" i="237"/>
  <c r="G16" i="237"/>
  <c r="D16" i="239"/>
  <c r="B17" i="239"/>
  <c r="H18" i="239"/>
  <c r="G19" i="239"/>
  <c r="D16" i="238"/>
  <c r="B17" i="238"/>
  <c r="G19" i="240"/>
  <c r="H18" i="240"/>
  <c r="D16" i="237"/>
  <c r="B17" i="237"/>
  <c r="H16" i="238" l="1"/>
  <c r="G17" i="238"/>
  <c r="H19" i="240"/>
  <c r="G20" i="240"/>
  <c r="D17" i="239"/>
  <c r="B18" i="239"/>
  <c r="G20" i="239"/>
  <c r="H19" i="239"/>
  <c r="D17" i="237"/>
  <c r="B18" i="237"/>
  <c r="G17" i="237"/>
  <c r="H16" i="237"/>
  <c r="D17" i="238"/>
  <c r="B18" i="238"/>
  <c r="D17" i="240"/>
  <c r="B18" i="240"/>
  <c r="G18" i="238" l="1"/>
  <c r="H17" i="238"/>
  <c r="D18" i="240"/>
  <c r="B19" i="240"/>
  <c r="B19" i="239"/>
  <c r="D18" i="239"/>
  <c r="G18" i="237"/>
  <c r="H17" i="237"/>
  <c r="D18" i="238"/>
  <c r="B19" i="238"/>
  <c r="G21" i="240"/>
  <c r="H20" i="240"/>
  <c r="G21" i="239"/>
  <c r="H20" i="239"/>
  <c r="D18" i="237"/>
  <c r="B19" i="237"/>
  <c r="G19" i="238" l="1"/>
  <c r="H18" i="238"/>
  <c r="H18" i="237"/>
  <c r="G19" i="237"/>
  <c r="H21" i="239"/>
  <c r="G22" i="239"/>
  <c r="G22" i="240"/>
  <c r="H21" i="240"/>
  <c r="D19" i="239"/>
  <c r="B20" i="239"/>
  <c r="D19" i="240"/>
  <c r="B20" i="240"/>
  <c r="D19" i="237"/>
  <c r="B20" i="237"/>
  <c r="B20" i="238"/>
  <c r="D19" i="238"/>
  <c r="H19" i="238" l="1"/>
  <c r="G20" i="238"/>
  <c r="B21" i="238"/>
  <c r="D20" i="238"/>
  <c r="H22" i="240"/>
  <c r="G23" i="240"/>
  <c r="B21" i="239"/>
  <c r="D20" i="239"/>
  <c r="G23" i="239"/>
  <c r="H22" i="239"/>
  <c r="B21" i="237"/>
  <c r="D20" i="237"/>
  <c r="H19" i="237"/>
  <c r="G20" i="237"/>
  <c r="D20" i="240"/>
  <c r="B21" i="240"/>
  <c r="G21" i="238" l="1"/>
  <c r="H20" i="238"/>
  <c r="G24" i="239"/>
  <c r="H23" i="239"/>
  <c r="D21" i="239"/>
  <c r="B22" i="239"/>
  <c r="H20" i="237"/>
  <c r="G21" i="237"/>
  <c r="G24" i="240"/>
  <c r="H23" i="240"/>
  <c r="B22" i="240"/>
  <c r="D21" i="240"/>
  <c r="B22" i="237"/>
  <c r="D21" i="237"/>
  <c r="D21" i="238"/>
  <c r="B22" i="238"/>
  <c r="G22" i="238" l="1"/>
  <c r="H21" i="238"/>
  <c r="B23" i="239"/>
  <c r="D22" i="239"/>
  <c r="D22" i="238"/>
  <c r="B23" i="238"/>
  <c r="B23" i="240"/>
  <c r="D22" i="240"/>
  <c r="D22" i="237"/>
  <c r="B23" i="237"/>
  <c r="H21" i="237"/>
  <c r="G22" i="237"/>
  <c r="H24" i="240"/>
  <c r="G25" i="240"/>
  <c r="H24" i="239"/>
  <c r="G25" i="239"/>
  <c r="G23" i="238" l="1"/>
  <c r="H22" i="238"/>
  <c r="H25" i="239"/>
  <c r="G26" i="239"/>
  <c r="H26" i="239" s="1"/>
  <c r="D23" i="238"/>
  <c r="B24" i="238"/>
  <c r="B24" i="237"/>
  <c r="D23" i="237"/>
  <c r="B24" i="240"/>
  <c r="D23" i="240"/>
  <c r="H25" i="240"/>
  <c r="G26" i="240"/>
  <c r="H26" i="240" s="1"/>
  <c r="H22" i="237"/>
  <c r="G23" i="237"/>
  <c r="B24" i="239"/>
  <c r="D23" i="239"/>
  <c r="H23" i="238" l="1"/>
  <c r="G24" i="238"/>
  <c r="B25" i="239"/>
  <c r="D24" i="239"/>
  <c r="B25" i="237"/>
  <c r="D24" i="237"/>
  <c r="B25" i="240"/>
  <c r="D24" i="240"/>
  <c r="G24" i="237"/>
  <c r="H23" i="237"/>
  <c r="B25" i="238"/>
  <c r="D24" i="238"/>
  <c r="H24" i="238" l="1"/>
  <c r="G25" i="238"/>
  <c r="D25" i="240"/>
  <c r="B26" i="240"/>
  <c r="D26" i="240" s="1"/>
  <c r="G25" i="237"/>
  <c r="H24" i="237"/>
  <c r="D25" i="238"/>
  <c r="B26" i="238"/>
  <c r="D26" i="238" s="1"/>
  <c r="B26" i="237"/>
  <c r="D26" i="237" s="1"/>
  <c r="D25" i="237"/>
  <c r="D25" i="239"/>
  <c r="B26" i="239"/>
  <c r="D26" i="239" s="1"/>
  <c r="H25" i="238" l="1"/>
  <c r="G26" i="238"/>
  <c r="H26" i="238" s="1"/>
  <c r="H25" i="237"/>
  <c r="G26" i="237"/>
  <c r="H26" i="237" s="1"/>
</calcChain>
</file>

<file path=xl/sharedStrings.xml><?xml version="1.0" encoding="utf-8"?>
<sst xmlns="http://schemas.openxmlformats.org/spreadsheetml/2006/main" count="1144" uniqueCount="99">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</sst>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5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3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4" borderId="40" xfId="0" applyFont="1" applyFill="1" applyBorder="1" applyAlignment="1">
      <alignment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40" t="s">
        <v>18</v>
      </c>
      <c r="C4" s="441"/>
      <c r="D4" s="441"/>
      <c r="E4" s="441"/>
      <c r="F4" s="441"/>
      <c r="G4" s="441"/>
      <c r="H4" s="441"/>
      <c r="I4" s="441"/>
      <c r="J4" s="442"/>
      <c r="K4" s="440" t="s">
        <v>21</v>
      </c>
      <c r="L4" s="441"/>
      <c r="M4" s="441"/>
      <c r="N4" s="441"/>
      <c r="O4" s="441"/>
      <c r="P4" s="441"/>
      <c r="Q4" s="441"/>
      <c r="R4" s="441"/>
      <c r="S4" s="441"/>
      <c r="T4" s="44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40" t="s">
        <v>23</v>
      </c>
      <c r="C17" s="441"/>
      <c r="D17" s="441"/>
      <c r="E17" s="441"/>
      <c r="F17" s="44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151"/>
  <sheetViews>
    <sheetView showGridLines="0" topLeftCell="A101" zoomScale="75" zoomScaleNormal="75" workbookViewId="0">
      <selection activeCell="A142" sqref="A142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46" t="s">
        <v>53</v>
      </c>
      <c r="C9" s="447"/>
      <c r="D9" s="447"/>
      <c r="E9" s="447"/>
      <c r="F9" s="44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46" t="s">
        <v>53</v>
      </c>
      <c r="C22" s="447"/>
      <c r="D22" s="447"/>
      <c r="E22" s="447"/>
      <c r="F22" s="448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46" t="s">
        <v>53</v>
      </c>
      <c r="C35" s="447"/>
      <c r="D35" s="447"/>
      <c r="E35" s="447"/>
      <c r="F35" s="448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46" t="s">
        <v>53</v>
      </c>
      <c r="C48" s="447"/>
      <c r="D48" s="447"/>
      <c r="E48" s="447"/>
      <c r="F48" s="44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46" t="s">
        <v>50</v>
      </c>
      <c r="C61" s="447"/>
      <c r="D61" s="447"/>
      <c r="E61" s="447"/>
      <c r="F61" s="44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46" t="s">
        <v>50</v>
      </c>
      <c r="C74" s="447"/>
      <c r="D74" s="447"/>
      <c r="E74" s="447"/>
      <c r="F74" s="44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46" t="s">
        <v>50</v>
      </c>
      <c r="C87" s="447"/>
      <c r="D87" s="447"/>
      <c r="E87" s="447"/>
      <c r="F87" s="44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46" t="s">
        <v>50</v>
      </c>
      <c r="C100" s="447"/>
      <c r="D100" s="447"/>
      <c r="E100" s="447"/>
      <c r="F100" s="448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5"/>
      <c r="B113" s="415"/>
      <c r="C113" s="415"/>
      <c r="D113" s="415"/>
      <c r="E113" s="415"/>
      <c r="F113" s="415"/>
      <c r="G113" s="415"/>
      <c r="H113" s="415"/>
      <c r="I113" s="415"/>
      <c r="J113" s="415"/>
      <c r="K113" s="415"/>
      <c r="L113" s="415"/>
      <c r="M113" s="415"/>
      <c r="N113" s="415"/>
    </row>
    <row r="114" spans="1:14" s="408" customFormat="1" ht="13.5" thickBot="1" x14ac:dyDescent="0.25">
      <c r="A114" s="285" t="s">
        <v>91</v>
      </c>
      <c r="B114" s="446" t="s">
        <v>50</v>
      </c>
      <c r="C114" s="447"/>
      <c r="D114" s="447"/>
      <c r="E114" s="447"/>
      <c r="F114" s="448"/>
      <c r="G114" s="314" t="s">
        <v>0</v>
      </c>
      <c r="H114" s="415"/>
      <c r="I114" s="415"/>
      <c r="J114" s="415"/>
      <c r="K114" s="415"/>
      <c r="L114" s="415"/>
      <c r="M114" s="415"/>
      <c r="N114" s="415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5"/>
      <c r="I115" s="415"/>
      <c r="J115" s="415"/>
      <c r="K115" s="415"/>
      <c r="L115" s="415"/>
      <c r="M115" s="415"/>
      <c r="N115" s="415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5"/>
      <c r="I116" s="415"/>
      <c r="J116" s="415"/>
      <c r="K116" s="415"/>
      <c r="L116" s="415"/>
      <c r="M116" s="415"/>
      <c r="N116" s="415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5"/>
      <c r="I117" s="415"/>
      <c r="J117" s="415"/>
      <c r="K117" s="415"/>
      <c r="L117" s="415"/>
      <c r="M117" s="415"/>
      <c r="N117" s="415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5"/>
      <c r="I118" s="415"/>
      <c r="J118" s="415"/>
      <c r="K118" s="415"/>
      <c r="L118" s="415"/>
      <c r="M118" s="415"/>
      <c r="N118" s="415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5"/>
      <c r="I119" s="415"/>
      <c r="J119" s="415"/>
      <c r="K119" s="415"/>
      <c r="L119" s="415"/>
      <c r="M119" s="415"/>
      <c r="N119" s="415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5"/>
      <c r="I120" s="415"/>
      <c r="J120" s="415"/>
      <c r="K120" s="415"/>
      <c r="L120" s="415"/>
      <c r="M120" s="415"/>
      <c r="N120" s="415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5"/>
      <c r="I121" s="415"/>
      <c r="J121" s="415"/>
      <c r="K121" s="415"/>
      <c r="L121" s="415"/>
      <c r="M121" s="415"/>
      <c r="N121" s="415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5" t="s">
        <v>56</v>
      </c>
      <c r="I122" s="331">
        <f>G109-G122</f>
        <v>-1630</v>
      </c>
      <c r="J122" s="332" t="e">
        <f>I122/G109</f>
        <v>#DIV/0!</v>
      </c>
      <c r="K122" s="415"/>
      <c r="L122" s="415"/>
      <c r="M122" s="415"/>
      <c r="N122" s="415"/>
    </row>
    <row r="123" spans="1:14" s="408" customFormat="1" x14ac:dyDescent="0.2">
      <c r="A123" s="309" t="s">
        <v>28</v>
      </c>
      <c r="B123" s="229">
        <v>71</v>
      </c>
      <c r="C123" s="414">
        <v>71</v>
      </c>
      <c r="D123" s="414">
        <v>71</v>
      </c>
      <c r="E123" s="414">
        <v>71</v>
      </c>
      <c r="F123" s="414">
        <v>71</v>
      </c>
      <c r="G123" s="233"/>
      <c r="H123" s="415" t="s">
        <v>57</v>
      </c>
      <c r="I123" s="415">
        <v>67.989999999999995</v>
      </c>
      <c r="J123" s="415"/>
      <c r="K123" s="415"/>
      <c r="L123" s="415"/>
      <c r="M123" s="415"/>
      <c r="N123" s="415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5" t="s">
        <v>26</v>
      </c>
      <c r="I124" s="227">
        <f>I123-I110</f>
        <v>66.989999999999995</v>
      </c>
      <c r="J124" s="415"/>
      <c r="K124" s="415"/>
      <c r="L124" s="415"/>
      <c r="M124" s="415"/>
      <c r="N124" s="415"/>
    </row>
    <row r="125" spans="1:14" x14ac:dyDescent="0.2">
      <c r="A125" s="415"/>
      <c r="B125" s="415">
        <v>70</v>
      </c>
      <c r="C125" s="415">
        <v>70</v>
      </c>
      <c r="D125" s="415">
        <v>70</v>
      </c>
      <c r="E125" s="415">
        <v>70</v>
      </c>
      <c r="F125" s="415">
        <v>70</v>
      </c>
      <c r="G125" s="415"/>
      <c r="H125" s="381" t="s">
        <v>96</v>
      </c>
      <c r="I125" s="415"/>
      <c r="J125" s="415"/>
      <c r="K125" s="415"/>
      <c r="L125" s="415"/>
      <c r="M125" s="415"/>
      <c r="N125" s="415"/>
    </row>
    <row r="126" spans="1:14" s="415" customFormat="1" x14ac:dyDescent="0.2">
      <c r="H126" s="381"/>
    </row>
    <row r="127" spans="1:14" s="415" customFormat="1" ht="13.5" thickBot="1" x14ac:dyDescent="0.25">
      <c r="H127" s="381"/>
    </row>
    <row r="128" spans="1:14" ht="13.5" thickBot="1" x14ac:dyDescent="0.25">
      <c r="A128" s="285" t="s">
        <v>95</v>
      </c>
      <c r="B128" s="446" t="s">
        <v>50</v>
      </c>
      <c r="C128" s="447"/>
      <c r="D128" s="447"/>
      <c r="E128" s="447"/>
      <c r="F128" s="448"/>
      <c r="G128" s="314" t="s">
        <v>0</v>
      </c>
      <c r="H128" s="411"/>
      <c r="I128" s="411"/>
      <c r="J128" s="411"/>
    </row>
    <row r="129" spans="1:10" x14ac:dyDescent="0.2">
      <c r="A129" s="226" t="s">
        <v>2</v>
      </c>
      <c r="B129" s="316">
        <v>1</v>
      </c>
      <c r="C129" s="236">
        <v>2</v>
      </c>
      <c r="D129" s="236">
        <v>3</v>
      </c>
      <c r="E129" s="236">
        <v>4</v>
      </c>
      <c r="F129" s="236">
        <v>5</v>
      </c>
      <c r="G129" s="235"/>
      <c r="H129" s="411"/>
      <c r="I129" s="411"/>
      <c r="J129" s="411"/>
    </row>
    <row r="130" spans="1:10" x14ac:dyDescent="0.2">
      <c r="A130" s="292" t="s">
        <v>3</v>
      </c>
      <c r="B130" s="355">
        <v>1670</v>
      </c>
      <c r="C130" s="356">
        <v>1670</v>
      </c>
      <c r="D130" s="357">
        <v>1670</v>
      </c>
      <c r="E130" s="357">
        <v>1670</v>
      </c>
      <c r="F130" s="357">
        <v>1670</v>
      </c>
      <c r="G130" s="358">
        <v>1670</v>
      </c>
      <c r="H130" s="411"/>
      <c r="I130" s="411"/>
      <c r="J130" s="411"/>
    </row>
    <row r="131" spans="1:10" x14ac:dyDescent="0.2">
      <c r="A131" s="295" t="s">
        <v>6</v>
      </c>
      <c r="B131" s="321">
        <v>1856</v>
      </c>
      <c r="C131" s="322">
        <v>1971.9444444444443</v>
      </c>
      <c r="D131" s="322">
        <v>1972.7272727272727</v>
      </c>
      <c r="E131" s="322">
        <v>2020</v>
      </c>
      <c r="F131" s="322">
        <v>2093.4482758620688</v>
      </c>
      <c r="G131" s="259">
        <v>1989.3827160493827</v>
      </c>
      <c r="H131" s="411"/>
      <c r="I131" s="411"/>
      <c r="J131" s="411"/>
    </row>
    <row r="132" spans="1:10" x14ac:dyDescent="0.2">
      <c r="A132" s="226" t="s">
        <v>7</v>
      </c>
      <c r="B132" s="323">
        <v>100</v>
      </c>
      <c r="C132" s="324">
        <v>100</v>
      </c>
      <c r="D132" s="325">
        <v>100</v>
      </c>
      <c r="E132" s="325">
        <v>100</v>
      </c>
      <c r="F132" s="325">
        <v>100</v>
      </c>
      <c r="G132" s="326">
        <v>97.53086419753086</v>
      </c>
      <c r="H132" s="411"/>
      <c r="I132" s="411"/>
      <c r="J132" s="411"/>
    </row>
    <row r="133" spans="1:10" x14ac:dyDescent="0.2">
      <c r="A133" s="226" t="s">
        <v>8</v>
      </c>
      <c r="B133" s="263">
        <v>2.9184488284376812E-2</v>
      </c>
      <c r="C133" s="264">
        <v>3.0068307264700129E-2</v>
      </c>
      <c r="D133" s="327">
        <v>2.7155724458222327E-2</v>
      </c>
      <c r="E133" s="327">
        <v>3.4856462563587251E-2</v>
      </c>
      <c r="F133" s="327">
        <v>3.5153201861515507E-2</v>
      </c>
      <c r="G133" s="328">
        <v>4.5991347959167879E-2</v>
      </c>
      <c r="H133" s="411"/>
      <c r="I133" s="411"/>
      <c r="J133" s="411"/>
    </row>
    <row r="134" spans="1:10" x14ac:dyDescent="0.2">
      <c r="A134" s="295" t="s">
        <v>1</v>
      </c>
      <c r="B134" s="266">
        <f t="shared" ref="B134:G134" si="28">B131/B130*100-100</f>
        <v>11.137724550898213</v>
      </c>
      <c r="C134" s="267">
        <f t="shared" si="28"/>
        <v>18.08050565535595</v>
      </c>
      <c r="D134" s="267">
        <f t="shared" si="28"/>
        <v>18.127381600435498</v>
      </c>
      <c r="E134" s="267">
        <f t="shared" si="28"/>
        <v>20.958083832335333</v>
      </c>
      <c r="F134" s="267">
        <f t="shared" si="28"/>
        <v>25.356184183357414</v>
      </c>
      <c r="G134" s="269">
        <f t="shared" si="28"/>
        <v>19.124713535891175</v>
      </c>
      <c r="H134" s="411"/>
      <c r="I134" s="411"/>
      <c r="J134" s="411"/>
    </row>
    <row r="135" spans="1:10" ht="13.5" thickBot="1" x14ac:dyDescent="0.25">
      <c r="A135" s="226" t="s">
        <v>27</v>
      </c>
      <c r="B135" s="270">
        <f>B131-B116</f>
        <v>316</v>
      </c>
      <c r="C135" s="271">
        <f t="shared" ref="C135:G135" si="29">C131-C116</f>
        <v>431.94444444444434</v>
      </c>
      <c r="D135" s="271">
        <f t="shared" si="29"/>
        <v>432.72727272727275</v>
      </c>
      <c r="E135" s="271">
        <f t="shared" si="29"/>
        <v>480</v>
      </c>
      <c r="F135" s="271">
        <f t="shared" si="29"/>
        <v>553.44827586206884</v>
      </c>
      <c r="G135" s="273">
        <f t="shared" si="29"/>
        <v>449.38271604938268</v>
      </c>
      <c r="H135" s="411"/>
      <c r="I135" s="411"/>
      <c r="J135" s="411"/>
    </row>
    <row r="136" spans="1:10" x14ac:dyDescent="0.2">
      <c r="A136" s="309" t="s">
        <v>52</v>
      </c>
      <c r="B136" s="274">
        <v>207</v>
      </c>
      <c r="C136" s="275">
        <v>361</v>
      </c>
      <c r="D136" s="275">
        <v>442</v>
      </c>
      <c r="E136" s="275">
        <v>337</v>
      </c>
      <c r="F136" s="329">
        <v>283</v>
      </c>
      <c r="G136" s="330">
        <f>SUM(B136:F136)</f>
        <v>1630</v>
      </c>
      <c r="H136" s="411" t="s">
        <v>56</v>
      </c>
      <c r="I136" s="331">
        <f>G121-G136</f>
        <v>143.39008020952701</v>
      </c>
      <c r="J136" s="332">
        <f>I136/G121</f>
        <v>8.085648037040187E-2</v>
      </c>
    </row>
    <row r="137" spans="1:10" x14ac:dyDescent="0.2">
      <c r="A137" s="309" t="s">
        <v>28</v>
      </c>
      <c r="B137" s="229"/>
      <c r="C137" s="412"/>
      <c r="D137" s="412"/>
      <c r="E137" s="412"/>
      <c r="F137" s="412"/>
      <c r="G137" s="233"/>
      <c r="H137" s="411" t="s">
        <v>57</v>
      </c>
      <c r="I137" s="411">
        <v>67.989999999999995</v>
      </c>
      <c r="J137" s="411"/>
    </row>
    <row r="138" spans="1:10" ht="13.5" thickBot="1" x14ac:dyDescent="0.25">
      <c r="A138" s="312" t="s">
        <v>26</v>
      </c>
      <c r="B138" s="336">
        <f>B137-B122</f>
        <v>-207</v>
      </c>
      <c r="C138" s="337">
        <f t="shared" ref="C138:F138" si="30">C137-C122</f>
        <v>-361</v>
      </c>
      <c r="D138" s="337">
        <f t="shared" si="30"/>
        <v>-442</v>
      </c>
      <c r="E138" s="337">
        <f t="shared" si="30"/>
        <v>-337</v>
      </c>
      <c r="F138" s="337">
        <f t="shared" si="30"/>
        <v>-283</v>
      </c>
      <c r="G138" s="234"/>
      <c r="H138" s="411" t="s">
        <v>26</v>
      </c>
      <c r="I138" s="227">
        <f>I137-I122</f>
        <v>1697.99</v>
      </c>
      <c r="J138" s="411"/>
    </row>
    <row r="140" spans="1:10" ht="13.5" thickBot="1" x14ac:dyDescent="0.25"/>
    <row r="141" spans="1:10" ht="13.5" thickBot="1" x14ac:dyDescent="0.25">
      <c r="A141" s="285" t="s">
        <v>98</v>
      </c>
      <c r="B141" s="446" t="s">
        <v>50</v>
      </c>
      <c r="C141" s="447"/>
      <c r="D141" s="447"/>
      <c r="E141" s="447"/>
      <c r="F141" s="448"/>
      <c r="G141" s="314" t="s">
        <v>0</v>
      </c>
      <c r="H141" s="416"/>
      <c r="I141" s="416"/>
      <c r="J141" s="416"/>
    </row>
    <row r="142" spans="1:10" x14ac:dyDescent="0.2">
      <c r="A142" s="226" t="s">
        <v>2</v>
      </c>
      <c r="B142" s="316">
        <v>1</v>
      </c>
      <c r="C142" s="236">
        <v>2</v>
      </c>
      <c r="D142" s="236">
        <v>3</v>
      </c>
      <c r="E142" s="236">
        <v>4</v>
      </c>
      <c r="F142" s="236">
        <v>5</v>
      </c>
      <c r="G142" s="235"/>
      <c r="H142" s="416"/>
      <c r="I142" s="416"/>
      <c r="J142" s="416"/>
    </row>
    <row r="143" spans="1:10" x14ac:dyDescent="0.2">
      <c r="A143" s="292" t="s">
        <v>3</v>
      </c>
      <c r="B143" s="355">
        <v>1790</v>
      </c>
      <c r="C143" s="356">
        <v>1790</v>
      </c>
      <c r="D143" s="357">
        <v>1790</v>
      </c>
      <c r="E143" s="357">
        <v>1790</v>
      </c>
      <c r="F143" s="357">
        <v>1790</v>
      </c>
      <c r="G143" s="358">
        <v>1790</v>
      </c>
      <c r="H143" s="416"/>
      <c r="I143" s="416"/>
      <c r="J143" s="416"/>
    </row>
    <row r="144" spans="1:10" x14ac:dyDescent="0.2">
      <c r="A144" s="295" t="s">
        <v>6</v>
      </c>
      <c r="B144" s="321">
        <v>2013</v>
      </c>
      <c r="C144" s="322">
        <v>2070.8333333333335</v>
      </c>
      <c r="D144" s="322">
        <v>2116.4444444444443</v>
      </c>
      <c r="E144" s="322">
        <v>2146.2857142857142</v>
      </c>
      <c r="F144" s="322">
        <v>2192.5</v>
      </c>
      <c r="G144" s="259">
        <v>2113.1707317073169</v>
      </c>
      <c r="H144" s="416"/>
      <c r="I144" s="416"/>
      <c r="J144" s="416"/>
    </row>
    <row r="145" spans="1:10" x14ac:dyDescent="0.2">
      <c r="A145" s="226" t="s">
        <v>7</v>
      </c>
      <c r="B145" s="323">
        <v>100</v>
      </c>
      <c r="C145" s="324">
        <v>100</v>
      </c>
      <c r="D145" s="325">
        <v>100</v>
      </c>
      <c r="E145" s="325">
        <v>100</v>
      </c>
      <c r="F145" s="325">
        <v>96.428571428571431</v>
      </c>
      <c r="G145" s="326">
        <v>95.731707317073173</v>
      </c>
      <c r="H145" s="416"/>
      <c r="I145" s="416"/>
      <c r="J145" s="416"/>
    </row>
    <row r="146" spans="1:10" x14ac:dyDescent="0.2">
      <c r="A146" s="226" t="s">
        <v>8</v>
      </c>
      <c r="B146" s="263">
        <v>3.68113671337265E-2</v>
      </c>
      <c r="C146" s="264">
        <v>3.9761728137403592E-2</v>
      </c>
      <c r="D146" s="327">
        <v>4.1540439032185551E-2</v>
      </c>
      <c r="E146" s="327">
        <v>3.7918505970989565E-2</v>
      </c>
      <c r="F146" s="327">
        <v>4.3090966258328117E-2</v>
      </c>
      <c r="G146" s="328">
        <v>4.7663692328403798E-2</v>
      </c>
      <c r="H146" s="416"/>
      <c r="I146" s="416"/>
      <c r="J146" s="416"/>
    </row>
    <row r="147" spans="1:10" x14ac:dyDescent="0.2">
      <c r="A147" s="295" t="s">
        <v>1</v>
      </c>
      <c r="B147" s="266">
        <f t="shared" ref="B147:G147" si="31">B144/B143*100-100</f>
        <v>12.458100558659211</v>
      </c>
      <c r="C147" s="267">
        <f t="shared" si="31"/>
        <v>15.689013035381748</v>
      </c>
      <c r="D147" s="267">
        <f t="shared" si="31"/>
        <v>18.237119801365594</v>
      </c>
      <c r="E147" s="267">
        <f t="shared" si="31"/>
        <v>19.904229848363926</v>
      </c>
      <c r="F147" s="267">
        <f t="shared" si="31"/>
        <v>22.486033519553075</v>
      </c>
      <c r="G147" s="269">
        <f t="shared" si="31"/>
        <v>18.054230821637816</v>
      </c>
      <c r="H147" s="416"/>
      <c r="I147" s="416"/>
      <c r="J147" s="416"/>
    </row>
    <row r="148" spans="1:10" ht="13.5" thickBot="1" x14ac:dyDescent="0.25">
      <c r="A148" s="226" t="s">
        <v>27</v>
      </c>
      <c r="B148" s="270">
        <f>B144-B129</f>
        <v>2012</v>
      </c>
      <c r="C148" s="271">
        <f t="shared" ref="C148:G148" si="32">C144-C129</f>
        <v>2068.8333333333335</v>
      </c>
      <c r="D148" s="271">
        <f t="shared" si="32"/>
        <v>2113.4444444444443</v>
      </c>
      <c r="E148" s="271">
        <f t="shared" si="32"/>
        <v>2142.2857142857142</v>
      </c>
      <c r="F148" s="271">
        <f t="shared" si="32"/>
        <v>2187.5</v>
      </c>
      <c r="G148" s="273">
        <f t="shared" si="32"/>
        <v>2113.1707317073169</v>
      </c>
      <c r="H148" s="416"/>
      <c r="I148" s="416"/>
      <c r="J148" s="416"/>
    </row>
    <row r="149" spans="1:10" x14ac:dyDescent="0.2">
      <c r="A149" s="309" t="s">
        <v>52</v>
      </c>
      <c r="B149" s="274"/>
      <c r="C149" s="275"/>
      <c r="D149" s="275"/>
      <c r="E149" s="275"/>
      <c r="F149" s="329"/>
      <c r="G149" s="330">
        <f>SUM(B149:F149)</f>
        <v>0</v>
      </c>
      <c r="H149" s="416" t="s">
        <v>56</v>
      </c>
      <c r="I149" s="331">
        <f>G134-G149</f>
        <v>19.124713535891175</v>
      </c>
      <c r="J149" s="332">
        <f>I149/G134</f>
        <v>1</v>
      </c>
    </row>
    <row r="150" spans="1:10" x14ac:dyDescent="0.2">
      <c r="A150" s="309" t="s">
        <v>28</v>
      </c>
      <c r="B150" s="229"/>
      <c r="C150" s="417"/>
      <c r="D150" s="417"/>
      <c r="E150" s="417"/>
      <c r="F150" s="417"/>
      <c r="G150" s="233"/>
      <c r="H150" s="416" t="s">
        <v>57</v>
      </c>
      <c r="I150" s="416">
        <v>67.989999999999995</v>
      </c>
      <c r="J150" s="416"/>
    </row>
    <row r="151" spans="1:10" ht="13.5" thickBot="1" x14ac:dyDescent="0.25">
      <c r="A151" s="312" t="s">
        <v>26</v>
      </c>
      <c r="B151" s="336">
        <f>B150-B135</f>
        <v>-316</v>
      </c>
      <c r="C151" s="337">
        <f t="shared" ref="C151:F151" si="33">C150-C135</f>
        <v>-431.94444444444434</v>
      </c>
      <c r="D151" s="337">
        <f t="shared" si="33"/>
        <v>-432.72727272727275</v>
      </c>
      <c r="E151" s="337">
        <f t="shared" si="33"/>
        <v>-480</v>
      </c>
      <c r="F151" s="337">
        <f t="shared" si="33"/>
        <v>-553.44827586206884</v>
      </c>
      <c r="G151" s="234"/>
      <c r="H151" s="416" t="s">
        <v>26</v>
      </c>
      <c r="I151" s="227">
        <f>I150-I135</f>
        <v>67.989999999999995</v>
      </c>
      <c r="J151" s="416"/>
    </row>
  </sheetData>
  <mergeCells count="11">
    <mergeCell ref="B141:F141"/>
    <mergeCell ref="B128:F128"/>
    <mergeCell ref="B100:F100"/>
    <mergeCell ref="B87:F87"/>
    <mergeCell ref="B74:F74"/>
    <mergeCell ref="B114:F11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164"/>
  <sheetViews>
    <sheetView showGridLines="0" topLeftCell="A111" zoomScale="73" zoomScaleNormal="73" workbookViewId="0">
      <selection activeCell="J163" sqref="J16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46" t="s">
        <v>50</v>
      </c>
      <c r="C9" s="447"/>
      <c r="D9" s="447"/>
      <c r="E9" s="447"/>
      <c r="F9" s="447"/>
      <c r="G9" s="44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46" t="s">
        <v>50</v>
      </c>
      <c r="C23" s="447"/>
      <c r="D23" s="447"/>
      <c r="E23" s="447"/>
      <c r="F23" s="447"/>
      <c r="G23" s="448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46" t="s">
        <v>50</v>
      </c>
      <c r="C37" s="447"/>
      <c r="D37" s="447"/>
      <c r="E37" s="447"/>
      <c r="F37" s="447"/>
      <c r="G37" s="448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46" t="s">
        <v>50</v>
      </c>
      <c r="C51" s="447"/>
      <c r="D51" s="447"/>
      <c r="E51" s="447"/>
      <c r="F51" s="447"/>
      <c r="G51" s="448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46" t="s">
        <v>53</v>
      </c>
      <c r="C66" s="447"/>
      <c r="D66" s="447"/>
      <c r="E66" s="447"/>
      <c r="F66" s="447"/>
      <c r="G66" s="447"/>
      <c r="H66" s="448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46" t="s">
        <v>53</v>
      </c>
      <c r="C80" s="447"/>
      <c r="D80" s="447"/>
      <c r="E80" s="447"/>
      <c r="F80" s="447"/>
      <c r="G80" s="447"/>
      <c r="H80" s="448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46" t="s">
        <v>53</v>
      </c>
      <c r="C94" s="447"/>
      <c r="D94" s="447"/>
      <c r="E94" s="447"/>
      <c r="F94" s="447"/>
      <c r="G94" s="447"/>
      <c r="H94" s="448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46" t="s">
        <v>53</v>
      </c>
      <c r="C108" s="447"/>
      <c r="D108" s="447"/>
      <c r="E108" s="447"/>
      <c r="F108" s="447"/>
      <c r="G108" s="447"/>
      <c r="H108" s="448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46" t="s">
        <v>53</v>
      </c>
      <c r="C122" s="447"/>
      <c r="D122" s="447"/>
      <c r="E122" s="447"/>
      <c r="F122" s="447"/>
      <c r="G122" s="447"/>
      <c r="H122" s="448"/>
      <c r="I122" s="313" t="s">
        <v>0</v>
      </c>
      <c r="J122" s="227"/>
      <c r="K122" s="408"/>
      <c r="L122" s="408"/>
    </row>
    <row r="123" spans="1:14" x14ac:dyDescent="0.2">
      <c r="A123" s="226" t="s">
        <v>54</v>
      </c>
      <c r="B123" s="286">
        <v>1</v>
      </c>
      <c r="C123" s="287">
        <v>2</v>
      </c>
      <c r="D123" s="288">
        <v>3</v>
      </c>
      <c r="E123" s="287">
        <v>4</v>
      </c>
      <c r="F123" s="288">
        <v>5</v>
      </c>
      <c r="G123" s="288">
        <v>6</v>
      </c>
      <c r="H123" s="283">
        <v>7</v>
      </c>
      <c r="I123" s="289"/>
      <c r="J123" s="290"/>
      <c r="K123" s="408"/>
      <c r="L123" s="408"/>
    </row>
    <row r="124" spans="1:14" x14ac:dyDescent="0.2">
      <c r="A124" s="226" t="s">
        <v>2</v>
      </c>
      <c r="B124" s="250">
        <v>1</v>
      </c>
      <c r="C124" s="333">
        <v>2</v>
      </c>
      <c r="D124" s="251">
        <v>3</v>
      </c>
      <c r="E124" s="315">
        <v>4</v>
      </c>
      <c r="F124" s="252">
        <v>5</v>
      </c>
      <c r="G124" s="363">
        <v>6</v>
      </c>
      <c r="H124" s="364">
        <v>7</v>
      </c>
      <c r="I124" s="284" t="s">
        <v>0</v>
      </c>
      <c r="J124" s="246"/>
      <c r="K124" s="291"/>
      <c r="L124" s="408"/>
    </row>
    <row r="125" spans="1:14" x14ac:dyDescent="0.2">
      <c r="A125" s="292" t="s">
        <v>3</v>
      </c>
      <c r="B125" s="253">
        <v>1090</v>
      </c>
      <c r="C125" s="254">
        <v>1090</v>
      </c>
      <c r="D125" s="254">
        <v>1090</v>
      </c>
      <c r="E125" s="254">
        <v>1090</v>
      </c>
      <c r="F125" s="254">
        <v>1090</v>
      </c>
      <c r="G125" s="385">
        <v>1090</v>
      </c>
      <c r="H125" s="255">
        <v>1090</v>
      </c>
      <c r="I125" s="293">
        <v>1090</v>
      </c>
      <c r="J125" s="294"/>
      <c r="K125" s="291"/>
      <c r="L125" s="408"/>
    </row>
    <row r="126" spans="1:14" x14ac:dyDescent="0.2">
      <c r="A126" s="295" t="s">
        <v>6</v>
      </c>
      <c r="B126" s="256">
        <v>986.58536585365857</v>
      </c>
      <c r="C126" s="257">
        <v>1031.7307692307693</v>
      </c>
      <c r="D126" s="257">
        <v>1049.2452830188679</v>
      </c>
      <c r="E126" s="257">
        <v>1084.1666666666667</v>
      </c>
      <c r="F126" s="296">
        <v>1093.7837837837837</v>
      </c>
      <c r="G126" s="296">
        <v>1134.0740740740741</v>
      </c>
      <c r="H126" s="258">
        <v>1120.4000000000001</v>
      </c>
      <c r="I126" s="297">
        <v>1062.1402214022139</v>
      </c>
      <c r="J126" s="298"/>
      <c r="K126" s="291"/>
      <c r="L126" s="408"/>
    </row>
    <row r="127" spans="1:14" x14ac:dyDescent="0.2">
      <c r="A127" s="226" t="s">
        <v>7</v>
      </c>
      <c r="B127" s="260">
        <v>92.682926829268297</v>
      </c>
      <c r="C127" s="261">
        <v>98.07692307692308</v>
      </c>
      <c r="D127" s="261">
        <v>100</v>
      </c>
      <c r="E127" s="261">
        <v>100</v>
      </c>
      <c r="F127" s="299">
        <v>97.297297297297291</v>
      </c>
      <c r="G127" s="299">
        <v>96.296296296296291</v>
      </c>
      <c r="H127" s="262">
        <v>92</v>
      </c>
      <c r="I127" s="300">
        <v>87.822878228782287</v>
      </c>
      <c r="J127" s="301"/>
      <c r="K127" s="291"/>
      <c r="L127" s="408"/>
    </row>
    <row r="128" spans="1:14" x14ac:dyDescent="0.2">
      <c r="A128" s="226" t="s">
        <v>8</v>
      </c>
      <c r="B128" s="263">
        <v>5.6969852047798961E-2</v>
      </c>
      <c r="C128" s="264">
        <v>4.0175861899364812E-2</v>
      </c>
      <c r="D128" s="264">
        <v>3.9701570565669093E-2</v>
      </c>
      <c r="E128" s="264">
        <v>3.9694854215758198E-2</v>
      </c>
      <c r="F128" s="302">
        <v>3.6032075381385975E-2</v>
      </c>
      <c r="G128" s="302">
        <v>4.3810963651819364E-2</v>
      </c>
      <c r="H128" s="265">
        <v>5.6419722385267518E-2</v>
      </c>
      <c r="I128" s="303">
        <v>6.1903545090280773E-2</v>
      </c>
      <c r="J128" s="304"/>
      <c r="K128" s="305"/>
      <c r="L128" s="408"/>
    </row>
    <row r="129" spans="1:13" x14ac:dyDescent="0.2">
      <c r="A129" s="295" t="s">
        <v>1</v>
      </c>
      <c r="B129" s="266">
        <f t="shared" ref="B129:I129" si="28">B126/B125*100-100</f>
        <v>-9.4875811143432429</v>
      </c>
      <c r="C129" s="267">
        <f t="shared" si="28"/>
        <v>-5.3458009880028072</v>
      </c>
      <c r="D129" s="267">
        <f t="shared" si="28"/>
        <v>-3.7389648606543204</v>
      </c>
      <c r="E129" s="267">
        <f t="shared" si="28"/>
        <v>-0.53516819571865426</v>
      </c>
      <c r="F129" s="267">
        <f t="shared" si="28"/>
        <v>0.34713612695263407</v>
      </c>
      <c r="G129" s="267">
        <f t="shared" si="28"/>
        <v>4.043493034318729</v>
      </c>
      <c r="H129" s="268">
        <f t="shared" si="28"/>
        <v>2.7889908256880886</v>
      </c>
      <c r="I129" s="269">
        <f t="shared" si="28"/>
        <v>-2.5559429906225688</v>
      </c>
      <c r="J129" s="304"/>
      <c r="K129" s="305"/>
      <c r="L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271">
        <f t="shared" ref="C130:I130" si="29">C126-C112</f>
        <v>64.873626373626394</v>
      </c>
      <c r="D130" s="271">
        <f t="shared" si="29"/>
        <v>96.097134870719742</v>
      </c>
      <c r="E130" s="271">
        <f t="shared" si="29"/>
        <v>113.73188405797111</v>
      </c>
      <c r="F130" s="271">
        <f t="shared" si="29"/>
        <v>95.783783783783747</v>
      </c>
      <c r="G130" s="271">
        <f t="shared" si="29"/>
        <v>159.17211328976043</v>
      </c>
      <c r="H130" s="272">
        <f t="shared" si="29"/>
        <v>141.00606060606071</v>
      </c>
      <c r="I130" s="307">
        <f t="shared" si="29"/>
        <v>89.278152436696701</v>
      </c>
      <c r="J130" s="308"/>
      <c r="K130" s="305"/>
      <c r="L130" s="408"/>
    </row>
    <row r="131" spans="1:13" x14ac:dyDescent="0.2">
      <c r="A131" s="309" t="s">
        <v>51</v>
      </c>
      <c r="B131" s="274">
        <v>544</v>
      </c>
      <c r="C131" s="275">
        <v>734</v>
      </c>
      <c r="D131" s="275">
        <v>681</v>
      </c>
      <c r="E131" s="275">
        <v>471</v>
      </c>
      <c r="F131" s="275">
        <v>509</v>
      </c>
      <c r="G131" s="386">
        <v>368</v>
      </c>
      <c r="H131" s="276">
        <v>326</v>
      </c>
      <c r="I131" s="277">
        <f>SUM(B131:H131)</f>
        <v>3633</v>
      </c>
      <c r="J131" s="310" t="s">
        <v>56</v>
      </c>
      <c r="K131" s="311">
        <f>I117-I131</f>
        <v>8</v>
      </c>
      <c r="L131" s="332">
        <f>K131/I117</f>
        <v>2.1971985718209283E-3</v>
      </c>
    </row>
    <row r="132" spans="1:13" x14ac:dyDescent="0.2">
      <c r="A132" s="309" t="s">
        <v>28</v>
      </c>
      <c r="B132" s="229">
        <v>58</v>
      </c>
      <c r="C132" s="409">
        <v>57</v>
      </c>
      <c r="D132" s="409">
        <v>56</v>
      </c>
      <c r="E132" s="409">
        <v>55.5</v>
      </c>
      <c r="F132" s="409">
        <v>54.5</v>
      </c>
      <c r="G132" s="387">
        <v>53.5</v>
      </c>
      <c r="H132" s="230">
        <v>53</v>
      </c>
      <c r="I132" s="233"/>
      <c r="J132" s="227" t="s">
        <v>57</v>
      </c>
      <c r="K132" s="408">
        <v>53.11</v>
      </c>
      <c r="L132" s="408"/>
    </row>
    <row r="133" spans="1:13" ht="13.5" thickBot="1" x14ac:dyDescent="0.25">
      <c r="A133" s="312" t="s">
        <v>26</v>
      </c>
      <c r="B133" s="231">
        <f>B132-B118</f>
        <v>3</v>
      </c>
      <c r="C133" s="232">
        <f t="shared" ref="C133:H133" si="30">C132-C118</f>
        <v>2.5</v>
      </c>
      <c r="D133" s="232">
        <f t="shared" si="30"/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8">
        <f t="shared" si="30"/>
        <v>3</v>
      </c>
      <c r="I133" s="234"/>
      <c r="J133" s="408" t="s">
        <v>26</v>
      </c>
      <c r="K133" s="227">
        <f>K132-K118</f>
        <v>4.0899999999999963</v>
      </c>
      <c r="L133" s="408"/>
    </row>
    <row r="134" spans="1:13" x14ac:dyDescent="0.2">
      <c r="G134" s="280" t="s">
        <v>63</v>
      </c>
      <c r="H134" s="280" t="s">
        <v>63</v>
      </c>
    </row>
    <row r="136" spans="1:13" ht="13.5" thickBot="1" x14ac:dyDescent="0.25"/>
    <row r="137" spans="1:13" ht="13.5" thickBot="1" x14ac:dyDescent="0.25">
      <c r="A137" s="421" t="s">
        <v>95</v>
      </c>
      <c r="B137" s="433" t="s">
        <v>53</v>
      </c>
      <c r="C137" s="434"/>
      <c r="D137" s="434"/>
      <c r="E137" s="434"/>
      <c r="F137" s="434"/>
      <c r="G137" s="434"/>
      <c r="H137" s="434"/>
      <c r="I137" s="435"/>
      <c r="J137" s="313" t="s">
        <v>0</v>
      </c>
      <c r="K137" s="227"/>
      <c r="L137" s="415"/>
      <c r="M137" s="415"/>
    </row>
    <row r="138" spans="1:13" x14ac:dyDescent="0.2">
      <c r="A138" s="422" t="s">
        <v>54</v>
      </c>
      <c r="B138" s="229">
        <v>1</v>
      </c>
      <c r="C138" s="414">
        <v>2</v>
      </c>
      <c r="D138" s="414">
        <v>3</v>
      </c>
      <c r="E138" s="414">
        <v>4</v>
      </c>
      <c r="F138" s="414">
        <v>5</v>
      </c>
      <c r="G138" s="414">
        <v>6</v>
      </c>
      <c r="H138" s="414">
        <v>7</v>
      </c>
      <c r="I138" s="230">
        <v>8</v>
      </c>
      <c r="J138" s="425"/>
      <c r="K138" s="290"/>
      <c r="L138" s="415"/>
      <c r="M138" s="415"/>
    </row>
    <row r="139" spans="1:13" x14ac:dyDescent="0.2">
      <c r="A139" s="422" t="s">
        <v>2</v>
      </c>
      <c r="B139" s="250">
        <v>1</v>
      </c>
      <c r="C139" s="333">
        <v>2</v>
      </c>
      <c r="D139" s="251">
        <v>3</v>
      </c>
      <c r="E139" s="315">
        <v>4</v>
      </c>
      <c r="F139" s="252">
        <v>5</v>
      </c>
      <c r="G139" s="363">
        <v>6</v>
      </c>
      <c r="H139" s="364">
        <v>7</v>
      </c>
      <c r="I139" s="439">
        <v>8</v>
      </c>
      <c r="J139" s="426" t="s">
        <v>0</v>
      </c>
      <c r="K139" s="246"/>
      <c r="L139" s="291"/>
      <c r="M139" s="415"/>
    </row>
    <row r="140" spans="1:13" x14ac:dyDescent="0.2">
      <c r="A140" s="423" t="s">
        <v>3</v>
      </c>
      <c r="B140" s="253">
        <v>1190</v>
      </c>
      <c r="C140" s="254">
        <v>1190</v>
      </c>
      <c r="D140" s="254">
        <v>1190</v>
      </c>
      <c r="E140" s="254">
        <v>1190</v>
      </c>
      <c r="F140" s="254">
        <v>1190</v>
      </c>
      <c r="G140" s="254">
        <v>1190</v>
      </c>
      <c r="H140" s="254">
        <v>1190</v>
      </c>
      <c r="I140" s="255">
        <v>1190</v>
      </c>
      <c r="J140" s="418">
        <v>1190</v>
      </c>
      <c r="K140" s="294"/>
      <c r="L140" s="291"/>
      <c r="M140" s="415"/>
    </row>
    <row r="141" spans="1:13" x14ac:dyDescent="0.2">
      <c r="A141" s="424" t="s">
        <v>6</v>
      </c>
      <c r="B141" s="256">
        <v>1089.4736842105262</v>
      </c>
      <c r="C141" s="257">
        <v>1147.6470588235295</v>
      </c>
      <c r="D141" s="257">
        <v>1169.8181818181818</v>
      </c>
      <c r="E141" s="257">
        <v>1166.0784313725489</v>
      </c>
      <c r="F141" s="257">
        <v>1200</v>
      </c>
      <c r="G141" s="257">
        <v>1188.9743589743589</v>
      </c>
      <c r="H141" s="257">
        <v>1224.6428571428571</v>
      </c>
      <c r="I141" s="258">
        <v>1182.8</v>
      </c>
      <c r="J141" s="419">
        <v>1175.6505576208178</v>
      </c>
      <c r="K141" s="298"/>
      <c r="L141" s="291"/>
      <c r="M141" s="415"/>
    </row>
    <row r="142" spans="1:13" x14ac:dyDescent="0.2">
      <c r="A142" s="422" t="s">
        <v>7</v>
      </c>
      <c r="B142" s="260">
        <v>89.473684210526315</v>
      </c>
      <c r="C142" s="261">
        <v>94.117647058823536</v>
      </c>
      <c r="D142" s="261">
        <v>96.36363636363636</v>
      </c>
      <c r="E142" s="261">
        <v>100</v>
      </c>
      <c r="F142" s="261">
        <v>97.142857142857139</v>
      </c>
      <c r="G142" s="261">
        <v>100</v>
      </c>
      <c r="H142" s="261">
        <v>100</v>
      </c>
      <c r="I142" s="262">
        <v>100</v>
      </c>
      <c r="J142" s="427">
        <v>94.423791821561338</v>
      </c>
      <c r="K142" s="301"/>
      <c r="L142" s="291"/>
      <c r="M142" s="415"/>
    </row>
    <row r="143" spans="1:13" x14ac:dyDescent="0.2">
      <c r="A143" s="422" t="s">
        <v>8</v>
      </c>
      <c r="B143" s="263">
        <v>5.4949434577029173E-2</v>
      </c>
      <c r="C143" s="264">
        <v>4.7305490339878853E-2</v>
      </c>
      <c r="D143" s="264">
        <v>4.5686287409606945E-2</v>
      </c>
      <c r="E143" s="264">
        <v>4.8126150892786559E-2</v>
      </c>
      <c r="F143" s="264">
        <v>3.7054228814210576E-2</v>
      </c>
      <c r="G143" s="264">
        <v>3.9255438959311238E-2</v>
      </c>
      <c r="H143" s="264">
        <v>4.3235101153391867E-2</v>
      </c>
      <c r="I143" s="265">
        <v>4.3144209492910549E-2</v>
      </c>
      <c r="J143" s="420">
        <v>5.1622739634954569E-2</v>
      </c>
      <c r="K143" s="304"/>
      <c r="L143" s="305"/>
      <c r="M143" s="415"/>
    </row>
    <row r="144" spans="1:13" x14ac:dyDescent="0.2">
      <c r="A144" s="424" t="s">
        <v>1</v>
      </c>
      <c r="B144" s="266">
        <f t="shared" ref="B144:J144" si="31">B141/B140*100-100</f>
        <v>-8.4475895621406494</v>
      </c>
      <c r="C144" s="267">
        <f t="shared" si="31"/>
        <v>-3.5590706870983695</v>
      </c>
      <c r="D144" s="267">
        <f t="shared" si="31"/>
        <v>-1.695951107715814</v>
      </c>
      <c r="E144" s="267">
        <f t="shared" si="31"/>
        <v>-2.0102158510462971</v>
      </c>
      <c r="F144" s="267">
        <f t="shared" si="31"/>
        <v>0.84033613445377853</v>
      </c>
      <c r="G144" s="267">
        <f t="shared" si="31"/>
        <v>-8.6188321482453034E-2</v>
      </c>
      <c r="H144" s="267">
        <f t="shared" si="31"/>
        <v>2.9111644657863138</v>
      </c>
      <c r="I144" s="268">
        <f t="shared" ref="I144" si="32">I141/I140*100-100</f>
        <v>-0.60504201680672054</v>
      </c>
      <c r="J144" s="345">
        <f t="shared" si="31"/>
        <v>-1.2058354940489266</v>
      </c>
      <c r="K144" s="304"/>
      <c r="L144" s="305"/>
      <c r="M144" s="415"/>
    </row>
    <row r="145" spans="1:13" ht="13.5" thickBot="1" x14ac:dyDescent="0.25">
      <c r="A145" s="422" t="s">
        <v>27</v>
      </c>
      <c r="B145" s="436">
        <f>B141-B127</f>
        <v>996.79075738125789</v>
      </c>
      <c r="C145" s="437">
        <f t="shared" ref="C145:H145" si="33">C141-C127</f>
        <v>1049.5701357466064</v>
      </c>
      <c r="D145" s="437">
        <f t="shared" si="33"/>
        <v>1069.8181818181818</v>
      </c>
      <c r="E145" s="437">
        <f t="shared" si="33"/>
        <v>1066.0784313725489</v>
      </c>
      <c r="F145" s="437">
        <f t="shared" si="33"/>
        <v>1102.7027027027027</v>
      </c>
      <c r="G145" s="437">
        <f t="shared" si="33"/>
        <v>1092.6780626780626</v>
      </c>
      <c r="H145" s="437">
        <f t="shared" si="33"/>
        <v>1132.6428571428571</v>
      </c>
      <c r="I145" s="438">
        <f t="shared" ref="I145" si="34">I141-I127</f>
        <v>1094.9771217712178</v>
      </c>
      <c r="J145" s="428">
        <f>J141-I127</f>
        <v>1087.8276793920356</v>
      </c>
      <c r="K145" s="308"/>
      <c r="L145" s="305"/>
      <c r="M145" s="415"/>
    </row>
    <row r="146" spans="1:13" x14ac:dyDescent="0.2">
      <c r="A146" s="309" t="s">
        <v>51</v>
      </c>
      <c r="B146" s="429">
        <v>265</v>
      </c>
      <c r="C146" s="430">
        <v>277</v>
      </c>
      <c r="D146" s="430">
        <v>734</v>
      </c>
      <c r="E146" s="430">
        <v>681</v>
      </c>
      <c r="F146" s="430">
        <v>470</v>
      </c>
      <c r="G146" s="431">
        <v>509</v>
      </c>
      <c r="H146" s="432">
        <v>368</v>
      </c>
      <c r="I146" s="432">
        <v>326</v>
      </c>
      <c r="J146" s="277">
        <f>SUM(B146:I146)</f>
        <v>3630</v>
      </c>
      <c r="K146" s="310" t="s">
        <v>56</v>
      </c>
      <c r="L146" s="311">
        <f>I132-J146</f>
        <v>-3630</v>
      </c>
      <c r="M146" s="332" t="e">
        <f>L146/I132</f>
        <v>#DIV/0!</v>
      </c>
    </row>
    <row r="147" spans="1:13" x14ac:dyDescent="0.2">
      <c r="A147" s="309" t="s">
        <v>28</v>
      </c>
      <c r="B147" s="229"/>
      <c r="C147" s="414"/>
      <c r="D147" s="414"/>
      <c r="E147" s="414"/>
      <c r="F147" s="414"/>
      <c r="G147" s="387"/>
      <c r="H147" s="230"/>
      <c r="I147" s="230"/>
      <c r="J147" s="233"/>
      <c r="K147" s="227" t="s">
        <v>57</v>
      </c>
      <c r="L147" s="415">
        <v>53.11</v>
      </c>
      <c r="M147" s="415"/>
    </row>
    <row r="148" spans="1:13" ht="13.5" thickBot="1" x14ac:dyDescent="0.25">
      <c r="A148" s="312" t="s">
        <v>26</v>
      </c>
      <c r="B148" s="231">
        <f>B147-B133</f>
        <v>-3</v>
      </c>
      <c r="C148" s="232">
        <f t="shared" ref="C148:H148" si="35">C147-C133</f>
        <v>-2.5</v>
      </c>
      <c r="D148" s="232">
        <f t="shared" si="35"/>
        <v>-2.5</v>
      </c>
      <c r="E148" s="232">
        <f t="shared" si="35"/>
        <v>-2.5</v>
      </c>
      <c r="F148" s="232">
        <f t="shared" si="35"/>
        <v>-2.5</v>
      </c>
      <c r="G148" s="232">
        <f t="shared" si="35"/>
        <v>-2.5</v>
      </c>
      <c r="H148" s="238">
        <f t="shared" si="35"/>
        <v>-3</v>
      </c>
      <c r="I148" s="238">
        <f t="shared" ref="I148" si="36">I147-I133</f>
        <v>0</v>
      </c>
      <c r="J148" s="234"/>
      <c r="K148" s="415" t="s">
        <v>26</v>
      </c>
      <c r="L148" s="227">
        <f>L147-K133</f>
        <v>49.02</v>
      </c>
      <c r="M148" s="415"/>
    </row>
    <row r="149" spans="1:13" x14ac:dyDescent="0.2">
      <c r="A149" s="415"/>
      <c r="B149" s="415"/>
      <c r="C149" s="415"/>
      <c r="D149" s="415"/>
      <c r="E149" s="415"/>
      <c r="F149" s="415"/>
      <c r="G149" s="415" t="s">
        <v>63</v>
      </c>
      <c r="H149" s="415" t="s">
        <v>63</v>
      </c>
      <c r="I149" s="415"/>
      <c r="J149" s="415"/>
      <c r="K149" s="415"/>
      <c r="L149" s="415"/>
    </row>
    <row r="151" spans="1:13" ht="13.5" thickBot="1" x14ac:dyDescent="0.25"/>
    <row r="152" spans="1:13" ht="13.5" thickBot="1" x14ac:dyDescent="0.25">
      <c r="A152" s="421" t="s">
        <v>98</v>
      </c>
      <c r="B152" s="433" t="s">
        <v>53</v>
      </c>
      <c r="C152" s="434"/>
      <c r="D152" s="434"/>
      <c r="E152" s="434"/>
      <c r="F152" s="434"/>
      <c r="G152" s="434"/>
      <c r="H152" s="434"/>
      <c r="I152" s="435"/>
      <c r="J152" s="313" t="s">
        <v>0</v>
      </c>
      <c r="K152" s="227"/>
      <c r="L152" s="416"/>
      <c r="M152" s="416"/>
    </row>
    <row r="153" spans="1:13" x14ac:dyDescent="0.2">
      <c r="A153" s="422" t="s">
        <v>54</v>
      </c>
      <c r="B153" s="229">
        <v>1</v>
      </c>
      <c r="C153" s="417">
        <v>2</v>
      </c>
      <c r="D153" s="417">
        <v>3</v>
      </c>
      <c r="E153" s="417">
        <v>4</v>
      </c>
      <c r="F153" s="417">
        <v>5</v>
      </c>
      <c r="G153" s="417">
        <v>6</v>
      </c>
      <c r="H153" s="417">
        <v>7</v>
      </c>
      <c r="I153" s="230">
        <v>8</v>
      </c>
      <c r="J153" s="425"/>
      <c r="K153" s="290"/>
      <c r="L153" s="416"/>
      <c r="M153" s="416"/>
    </row>
    <row r="154" spans="1:13" x14ac:dyDescent="0.2">
      <c r="A154" s="422" t="s">
        <v>2</v>
      </c>
      <c r="B154" s="250">
        <v>1</v>
      </c>
      <c r="C154" s="333">
        <v>2</v>
      </c>
      <c r="D154" s="251">
        <v>3</v>
      </c>
      <c r="E154" s="315">
        <v>4</v>
      </c>
      <c r="F154" s="252">
        <v>5</v>
      </c>
      <c r="G154" s="363">
        <v>6</v>
      </c>
      <c r="H154" s="364">
        <v>7</v>
      </c>
      <c r="I154" s="439">
        <v>8</v>
      </c>
      <c r="J154" s="426" t="s">
        <v>0</v>
      </c>
      <c r="K154" s="246"/>
      <c r="L154" s="291"/>
      <c r="M154" s="416"/>
    </row>
    <row r="155" spans="1:13" x14ac:dyDescent="0.2">
      <c r="A155" s="423" t="s">
        <v>3</v>
      </c>
      <c r="B155" s="253">
        <v>1280</v>
      </c>
      <c r="C155" s="254">
        <v>1280</v>
      </c>
      <c r="D155" s="254">
        <v>1280</v>
      </c>
      <c r="E155" s="254">
        <v>1280</v>
      </c>
      <c r="F155" s="254">
        <v>1280</v>
      </c>
      <c r="G155" s="254">
        <v>1280</v>
      </c>
      <c r="H155" s="254">
        <v>1280</v>
      </c>
      <c r="I155" s="255">
        <v>1280</v>
      </c>
      <c r="J155" s="418">
        <v>1280</v>
      </c>
      <c r="K155" s="294"/>
      <c r="L155" s="291"/>
      <c r="M155" s="416"/>
    </row>
    <row r="156" spans="1:13" x14ac:dyDescent="0.2">
      <c r="A156" s="424" t="s">
        <v>6</v>
      </c>
      <c r="B156" s="256">
        <v>1254.2105263157894</v>
      </c>
      <c r="C156" s="257">
        <v>1283.6842105263158</v>
      </c>
      <c r="D156" s="257">
        <v>1303.6734693877552</v>
      </c>
      <c r="E156" s="257">
        <v>1280.1818181818182</v>
      </c>
      <c r="F156" s="257">
        <v>1326.6666666666667</v>
      </c>
      <c r="G156" s="257">
        <v>1330</v>
      </c>
      <c r="H156" s="257">
        <v>1343.5714285714287</v>
      </c>
      <c r="I156" s="258">
        <v>1381.9230769230769</v>
      </c>
      <c r="J156" s="419">
        <v>1312.6007326007325</v>
      </c>
      <c r="K156" s="298"/>
      <c r="L156" s="291"/>
      <c r="M156" s="416"/>
    </row>
    <row r="157" spans="1:13" x14ac:dyDescent="0.2">
      <c r="A157" s="422" t="s">
        <v>7</v>
      </c>
      <c r="B157" s="260">
        <v>89.473684210526315</v>
      </c>
      <c r="C157" s="261">
        <v>94.736842105263165</v>
      </c>
      <c r="D157" s="261">
        <v>100</v>
      </c>
      <c r="E157" s="261">
        <v>96.36363636363636</v>
      </c>
      <c r="F157" s="261">
        <v>100</v>
      </c>
      <c r="G157" s="261">
        <v>100</v>
      </c>
      <c r="H157" s="261">
        <v>96.428571428571431</v>
      </c>
      <c r="I157" s="262">
        <v>92.307692307692307</v>
      </c>
      <c r="J157" s="427">
        <v>95.604395604395606</v>
      </c>
      <c r="K157" s="301"/>
      <c r="L157" s="291"/>
      <c r="M157" s="416"/>
    </row>
    <row r="158" spans="1:13" x14ac:dyDescent="0.2">
      <c r="A158" s="422" t="s">
        <v>8</v>
      </c>
      <c r="B158" s="263">
        <v>5.687000253932669E-2</v>
      </c>
      <c r="C158" s="264">
        <v>4.0455584693871602E-2</v>
      </c>
      <c r="D158" s="264">
        <v>4.1021571309333614E-2</v>
      </c>
      <c r="E158" s="264">
        <v>4.7163086588154331E-2</v>
      </c>
      <c r="F158" s="264">
        <v>4.1226766539818313E-2</v>
      </c>
      <c r="G158" s="264">
        <v>4.1326393321892127E-2</v>
      </c>
      <c r="H158" s="264">
        <v>4.6574735427791905E-2</v>
      </c>
      <c r="I158" s="265">
        <v>4.8168480451344579E-2</v>
      </c>
      <c r="J158" s="420">
        <v>5.1721380034687257E-2</v>
      </c>
      <c r="K158" s="304"/>
      <c r="L158" s="305"/>
      <c r="M158" s="416"/>
    </row>
    <row r="159" spans="1:13" x14ac:dyDescent="0.2">
      <c r="A159" s="424" t="s">
        <v>1</v>
      </c>
      <c r="B159" s="266">
        <f t="shared" ref="B159:J159" si="37">B156/B155*100-100</f>
        <v>-2.0148026315789593</v>
      </c>
      <c r="C159" s="267">
        <f t="shared" si="37"/>
        <v>0.28782894736842479</v>
      </c>
      <c r="D159" s="267">
        <f t="shared" si="37"/>
        <v>1.8494897959183731</v>
      </c>
      <c r="E159" s="267">
        <f t="shared" si="37"/>
        <v>1.4204545454560957E-2</v>
      </c>
      <c r="F159" s="267">
        <f t="shared" si="37"/>
        <v>3.6458333333333428</v>
      </c>
      <c r="G159" s="267">
        <f t="shared" si="37"/>
        <v>3.90625</v>
      </c>
      <c r="H159" s="267">
        <f t="shared" si="37"/>
        <v>4.9665178571428612</v>
      </c>
      <c r="I159" s="268">
        <f t="shared" si="37"/>
        <v>7.9627403846153726</v>
      </c>
      <c r="J159" s="345">
        <f t="shared" si="37"/>
        <v>2.5469322344322336</v>
      </c>
      <c r="K159" s="304"/>
      <c r="L159" s="305"/>
      <c r="M159" s="416"/>
    </row>
    <row r="160" spans="1:13" ht="13.5" thickBot="1" x14ac:dyDescent="0.25">
      <c r="A160" s="422" t="s">
        <v>27</v>
      </c>
      <c r="B160" s="436">
        <f>B156-B142</f>
        <v>1164.7368421052631</v>
      </c>
      <c r="C160" s="437">
        <f t="shared" ref="C160:I160" si="38">C156-C142</f>
        <v>1189.5665634674924</v>
      </c>
      <c r="D160" s="437">
        <f t="shared" si="38"/>
        <v>1207.3098330241189</v>
      </c>
      <c r="E160" s="437">
        <f t="shared" si="38"/>
        <v>1180.1818181818182</v>
      </c>
      <c r="F160" s="437">
        <f t="shared" si="38"/>
        <v>1229.5238095238096</v>
      </c>
      <c r="G160" s="437">
        <f t="shared" si="38"/>
        <v>1230</v>
      </c>
      <c r="H160" s="437">
        <f t="shared" si="38"/>
        <v>1243.5714285714287</v>
      </c>
      <c r="I160" s="438">
        <f t="shared" si="38"/>
        <v>1281.9230769230769</v>
      </c>
      <c r="J160" s="428">
        <f>J156-I142</f>
        <v>1212.6007326007325</v>
      </c>
      <c r="K160" s="308"/>
      <c r="L160" s="305"/>
      <c r="M160" s="416"/>
    </row>
    <row r="161" spans="1:13" x14ac:dyDescent="0.2">
      <c r="A161" s="309" t="s">
        <v>51</v>
      </c>
      <c r="B161" s="429">
        <v>265</v>
      </c>
      <c r="C161" s="430">
        <v>277</v>
      </c>
      <c r="D161" s="430">
        <v>734</v>
      </c>
      <c r="E161" s="430">
        <v>681</v>
      </c>
      <c r="F161" s="430">
        <v>470</v>
      </c>
      <c r="G161" s="431">
        <v>509</v>
      </c>
      <c r="H161" s="432">
        <v>368</v>
      </c>
      <c r="I161" s="432">
        <v>326</v>
      </c>
      <c r="J161" s="277">
        <f>SUM(B161:I161)</f>
        <v>3630</v>
      </c>
      <c r="K161" s="310" t="s">
        <v>56</v>
      </c>
      <c r="L161" s="311">
        <f>I147-J161</f>
        <v>-3630</v>
      </c>
      <c r="M161" s="332" t="e">
        <f>L161/I147</f>
        <v>#DIV/0!</v>
      </c>
    </row>
    <row r="162" spans="1:13" x14ac:dyDescent="0.2">
      <c r="A162" s="309" t="s">
        <v>28</v>
      </c>
      <c r="B162" s="229"/>
      <c r="C162" s="417"/>
      <c r="D162" s="417"/>
      <c r="E162" s="417"/>
      <c r="F162" s="417"/>
      <c r="G162" s="387"/>
      <c r="H162" s="230"/>
      <c r="I162" s="230"/>
      <c r="J162" s="233"/>
      <c r="K162" s="227" t="s">
        <v>57</v>
      </c>
      <c r="L162" s="416">
        <v>53.11</v>
      </c>
      <c r="M162" s="416"/>
    </row>
    <row r="163" spans="1:13" ht="13.5" thickBot="1" x14ac:dyDescent="0.25">
      <c r="A163" s="312" t="s">
        <v>26</v>
      </c>
      <c r="B163" s="231">
        <f>B162-B148</f>
        <v>3</v>
      </c>
      <c r="C163" s="232">
        <f t="shared" ref="C163:I163" si="39">C162-C148</f>
        <v>2.5</v>
      </c>
      <c r="D163" s="232">
        <f t="shared" si="39"/>
        <v>2.5</v>
      </c>
      <c r="E163" s="232">
        <f t="shared" si="39"/>
        <v>2.5</v>
      </c>
      <c r="F163" s="232">
        <f t="shared" si="39"/>
        <v>2.5</v>
      </c>
      <c r="G163" s="232">
        <f t="shared" si="39"/>
        <v>2.5</v>
      </c>
      <c r="H163" s="238">
        <f t="shared" si="39"/>
        <v>3</v>
      </c>
      <c r="I163" s="238">
        <f t="shared" si="39"/>
        <v>0</v>
      </c>
      <c r="J163" s="234"/>
      <c r="K163" s="416" t="s">
        <v>26</v>
      </c>
      <c r="L163" s="227" t="e">
        <f>L162-K148</f>
        <v>#VALUE!</v>
      </c>
      <c r="M163" s="416"/>
    </row>
    <row r="164" spans="1:13" x14ac:dyDescent="0.2">
      <c r="A164" s="416"/>
      <c r="B164" s="416"/>
      <c r="C164" s="416"/>
      <c r="D164" s="416"/>
      <c r="E164" s="416"/>
      <c r="F164" s="416"/>
      <c r="G164" s="416" t="s">
        <v>63</v>
      </c>
      <c r="H164" s="416" t="s">
        <v>63</v>
      </c>
      <c r="I164" s="416"/>
      <c r="J164" s="416"/>
      <c r="K164" s="416"/>
      <c r="L164" s="416"/>
      <c r="M164" s="416"/>
    </row>
  </sheetData>
  <mergeCells count="9">
    <mergeCell ref="B9:G9"/>
    <mergeCell ref="B23:G23"/>
    <mergeCell ref="B37:G37"/>
    <mergeCell ref="B51:G51"/>
    <mergeCell ref="B122:H122"/>
    <mergeCell ref="B108:H108"/>
    <mergeCell ref="B94:H94"/>
    <mergeCell ref="B80:H80"/>
    <mergeCell ref="B66:H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49"/>
  <sheetViews>
    <sheetView showGridLines="0" tabSelected="1" topLeftCell="A95" zoomScale="75" zoomScaleNormal="75" workbookViewId="0">
      <selection activeCell="G142" sqref="G142:G144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46" t="s">
        <v>53</v>
      </c>
      <c r="C9" s="447"/>
      <c r="D9" s="447"/>
      <c r="E9" s="447"/>
      <c r="F9" s="44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46" t="s">
        <v>53</v>
      </c>
      <c r="C22" s="447"/>
      <c r="D22" s="447"/>
      <c r="E22" s="447"/>
      <c r="F22" s="448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46" t="s">
        <v>53</v>
      </c>
      <c r="C35" s="447"/>
      <c r="D35" s="447"/>
      <c r="E35" s="447"/>
      <c r="F35" s="448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46" t="s">
        <v>53</v>
      </c>
      <c r="C48" s="447"/>
      <c r="D48" s="447"/>
      <c r="E48" s="447"/>
      <c r="F48" s="44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46" t="s">
        <v>53</v>
      </c>
      <c r="C61" s="447"/>
      <c r="D61" s="447"/>
      <c r="E61" s="447"/>
      <c r="F61" s="44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46" t="s">
        <v>53</v>
      </c>
      <c r="C74" s="447"/>
      <c r="D74" s="447"/>
      <c r="E74" s="447"/>
      <c r="F74" s="44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46" t="s">
        <v>53</v>
      </c>
      <c r="C87" s="447"/>
      <c r="D87" s="447"/>
      <c r="E87" s="447"/>
      <c r="F87" s="44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46" t="s">
        <v>53</v>
      </c>
      <c r="C100" s="447"/>
      <c r="D100" s="447"/>
      <c r="E100" s="447"/>
      <c r="F100" s="448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3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46" t="s">
        <v>53</v>
      </c>
      <c r="C113" s="447"/>
      <c r="D113" s="447"/>
      <c r="E113" s="447"/>
      <c r="F113" s="448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446" t="s">
        <v>53</v>
      </c>
      <c r="C126" s="447"/>
      <c r="D126" s="447"/>
      <c r="E126" s="447"/>
      <c r="F126" s="448"/>
      <c r="G126" s="314" t="s">
        <v>0</v>
      </c>
      <c r="H126" s="415"/>
      <c r="I126" s="415"/>
      <c r="J126" s="415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  <c r="H127" s="415"/>
      <c r="I127" s="415"/>
      <c r="J127" s="415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319"/>
      <c r="G128" s="319">
        <v>1670</v>
      </c>
      <c r="H128" s="415"/>
      <c r="I128" s="415"/>
      <c r="J128" s="415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322"/>
      <c r="G129" s="259">
        <v>2085.9183673469388</v>
      </c>
      <c r="H129" s="415"/>
      <c r="I129" s="415"/>
      <c r="J129" s="415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325"/>
      <c r="G130" s="326">
        <v>95.91836734693878</v>
      </c>
      <c r="H130" s="415"/>
      <c r="I130" s="415"/>
      <c r="J130" s="415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327"/>
      <c r="G131" s="328">
        <v>4.2582034356964137E-2</v>
      </c>
      <c r="H131" s="415"/>
      <c r="I131" s="415"/>
      <c r="J131" s="415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7" t="e">
        <f t="shared" si="28"/>
        <v>#DIV/0!</v>
      </c>
      <c r="G132" s="269">
        <f t="shared" si="28"/>
        <v>24.905291457900518</v>
      </c>
      <c r="H132" s="415"/>
      <c r="I132" s="415"/>
      <c r="J132" s="415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1">
        <f t="shared" si="29"/>
        <v>0</v>
      </c>
      <c r="G133" s="273">
        <f t="shared" si="29"/>
        <v>46.751700680272052</v>
      </c>
      <c r="H133" s="415"/>
      <c r="I133" s="415"/>
      <c r="J133" s="415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329"/>
      <c r="G134" s="330">
        <f>SUM(B134:F134)</f>
        <v>507</v>
      </c>
      <c r="H134" s="415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/>
      <c r="C135" s="414"/>
      <c r="D135" s="414"/>
      <c r="E135" s="414"/>
      <c r="F135" s="414"/>
      <c r="G135" s="233"/>
      <c r="H135" s="415" t="s">
        <v>57</v>
      </c>
      <c r="I135" s="415">
        <v>63.01</v>
      </c>
      <c r="J135" s="415"/>
    </row>
    <row r="136" spans="1:10" ht="13.5" thickBot="1" x14ac:dyDescent="0.25">
      <c r="A136" s="312" t="s">
        <v>26</v>
      </c>
      <c r="B136" s="336">
        <f>B135-B122</f>
        <v>-64.5</v>
      </c>
      <c r="C136" s="337">
        <f t="shared" ref="C136:F136" si="30">C135-C122</f>
        <v>-64.5</v>
      </c>
      <c r="D136" s="337">
        <f t="shared" si="30"/>
        <v>-64.5</v>
      </c>
      <c r="E136" s="337">
        <f t="shared" si="30"/>
        <v>0</v>
      </c>
      <c r="F136" s="337">
        <f t="shared" si="30"/>
        <v>0</v>
      </c>
      <c r="G136" s="234"/>
      <c r="H136" s="415" t="s">
        <v>26</v>
      </c>
      <c r="I136" s="227">
        <f>I135-I122</f>
        <v>0</v>
      </c>
      <c r="J136" s="415"/>
    </row>
    <row r="138" spans="1:10" ht="13.5" thickBot="1" x14ac:dyDescent="0.25"/>
    <row r="139" spans="1:10" ht="13.5" thickBot="1" x14ac:dyDescent="0.25">
      <c r="A139" s="285" t="s">
        <v>98</v>
      </c>
      <c r="B139" s="446" t="s">
        <v>53</v>
      </c>
      <c r="C139" s="447"/>
      <c r="D139" s="447"/>
      <c r="E139" s="447"/>
      <c r="F139" s="448"/>
      <c r="G139" s="314" t="s">
        <v>0</v>
      </c>
      <c r="H139" s="416"/>
      <c r="I139" s="416"/>
      <c r="J139" s="416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  <c r="H140" s="416"/>
      <c r="I140" s="416"/>
      <c r="J140" s="416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319"/>
      <c r="G141" s="319">
        <v>1800</v>
      </c>
      <c r="H141" s="416"/>
      <c r="I141" s="416"/>
      <c r="J141" s="416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322"/>
      <c r="G142" s="259">
        <v>2213.9215686274511</v>
      </c>
      <c r="H142" s="416"/>
      <c r="I142" s="416"/>
      <c r="J142" s="416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325"/>
      <c r="G143" s="326">
        <v>92.156862745098039</v>
      </c>
      <c r="H143" s="416"/>
      <c r="I143" s="416"/>
      <c r="J143" s="416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327"/>
      <c r="G144" s="328">
        <v>5.5103356827701774E-2</v>
      </c>
      <c r="H144" s="416"/>
      <c r="I144" s="416"/>
      <c r="J144" s="416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7" t="e">
        <f t="shared" si="31"/>
        <v>#DIV/0!</v>
      </c>
      <c r="G145" s="269">
        <f t="shared" si="31"/>
        <v>22.995642701525057</v>
      </c>
      <c r="H145" s="416"/>
      <c r="I145" s="416"/>
      <c r="J145" s="416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1">
        <f t="shared" si="32"/>
        <v>0</v>
      </c>
      <c r="G146" s="273">
        <f t="shared" si="32"/>
        <v>128.00320128051226</v>
      </c>
      <c r="H146" s="416"/>
      <c r="I146" s="416"/>
      <c r="J146" s="416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329"/>
      <c r="G147" s="330">
        <f>SUM(B147:F147)</f>
        <v>507</v>
      </c>
      <c r="H147" s="416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/>
      <c r="C148" s="417"/>
      <c r="D148" s="417"/>
      <c r="E148" s="417"/>
      <c r="F148" s="417"/>
      <c r="G148" s="233"/>
      <c r="H148" s="416" t="s">
        <v>57</v>
      </c>
      <c r="I148" s="416">
        <v>63.01</v>
      </c>
      <c r="J148" s="416"/>
    </row>
    <row r="149" spans="1:10" ht="13.5" thickBot="1" x14ac:dyDescent="0.25">
      <c r="A149" s="312" t="s">
        <v>26</v>
      </c>
      <c r="B149" s="336">
        <f>B148-B135</f>
        <v>0</v>
      </c>
      <c r="C149" s="337">
        <f t="shared" ref="C149:F149" si="33">C148-C135</f>
        <v>0</v>
      </c>
      <c r="D149" s="337">
        <f t="shared" si="33"/>
        <v>0</v>
      </c>
      <c r="E149" s="337">
        <f t="shared" si="33"/>
        <v>0</v>
      </c>
      <c r="F149" s="337">
        <f t="shared" si="33"/>
        <v>0</v>
      </c>
      <c r="G149" s="234"/>
      <c r="H149" s="416" t="s">
        <v>26</v>
      </c>
      <c r="I149" s="227">
        <f>I148-I135</f>
        <v>0</v>
      </c>
      <c r="J149" s="416"/>
    </row>
  </sheetData>
  <mergeCells count="11"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0" t="s">
        <v>18</v>
      </c>
      <c r="C4" s="441"/>
      <c r="D4" s="441"/>
      <c r="E4" s="441"/>
      <c r="F4" s="441"/>
      <c r="G4" s="441"/>
      <c r="H4" s="441"/>
      <c r="I4" s="441"/>
      <c r="J4" s="442"/>
      <c r="K4" s="440" t="s">
        <v>21</v>
      </c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0" t="s">
        <v>23</v>
      </c>
      <c r="C17" s="441"/>
      <c r="D17" s="441"/>
      <c r="E17" s="441"/>
      <c r="F17" s="4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0" t="s">
        <v>18</v>
      </c>
      <c r="C4" s="441"/>
      <c r="D4" s="441"/>
      <c r="E4" s="441"/>
      <c r="F4" s="441"/>
      <c r="G4" s="441"/>
      <c r="H4" s="441"/>
      <c r="I4" s="441"/>
      <c r="J4" s="442"/>
      <c r="K4" s="440" t="s">
        <v>21</v>
      </c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0" t="s">
        <v>23</v>
      </c>
      <c r="C17" s="441"/>
      <c r="D17" s="441"/>
      <c r="E17" s="441"/>
      <c r="F17" s="4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0" t="s">
        <v>18</v>
      </c>
      <c r="C4" s="441"/>
      <c r="D4" s="441"/>
      <c r="E4" s="441"/>
      <c r="F4" s="441"/>
      <c r="G4" s="441"/>
      <c r="H4" s="441"/>
      <c r="I4" s="441"/>
      <c r="J4" s="442"/>
      <c r="K4" s="440" t="s">
        <v>21</v>
      </c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0" t="s">
        <v>23</v>
      </c>
      <c r="C17" s="441"/>
      <c r="D17" s="441"/>
      <c r="E17" s="441"/>
      <c r="F17" s="4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43" t="s">
        <v>42</v>
      </c>
      <c r="B1" s="44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43" t="s">
        <v>42</v>
      </c>
      <c r="B1" s="44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44" t="s">
        <v>42</v>
      </c>
      <c r="B1" s="44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43" t="s">
        <v>42</v>
      </c>
      <c r="B1" s="44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62"/>
  <sheetViews>
    <sheetView showGridLines="0" topLeftCell="A117" zoomScale="75" zoomScaleNormal="75" workbookViewId="0">
      <selection activeCell="U154" sqref="U154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49"/>
      <c r="G2" s="449"/>
      <c r="H2" s="449"/>
      <c r="I2" s="449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46" t="s">
        <v>50</v>
      </c>
      <c r="C9" s="447"/>
      <c r="D9" s="447"/>
      <c r="E9" s="447"/>
      <c r="F9" s="447"/>
      <c r="G9" s="447"/>
      <c r="H9" s="447"/>
      <c r="I9" s="447"/>
      <c r="J9" s="448"/>
      <c r="K9" s="446" t="s">
        <v>53</v>
      </c>
      <c r="L9" s="447"/>
      <c r="M9" s="447"/>
      <c r="N9" s="447"/>
      <c r="O9" s="447"/>
      <c r="P9" s="447"/>
      <c r="Q9" s="447"/>
      <c r="R9" s="448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46" t="s">
        <v>50</v>
      </c>
      <c r="C23" s="447"/>
      <c r="D23" s="447"/>
      <c r="E23" s="447"/>
      <c r="F23" s="447"/>
      <c r="G23" s="447"/>
      <c r="H23" s="447"/>
      <c r="I23" s="447"/>
      <c r="J23" s="448"/>
      <c r="K23" s="446" t="s">
        <v>53</v>
      </c>
      <c r="L23" s="447"/>
      <c r="M23" s="447"/>
      <c r="N23" s="447"/>
      <c r="O23" s="447"/>
      <c r="P23" s="447"/>
      <c r="Q23" s="447"/>
      <c r="R23" s="448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46" t="s">
        <v>50</v>
      </c>
      <c r="C37" s="447"/>
      <c r="D37" s="447"/>
      <c r="E37" s="447"/>
      <c r="F37" s="447"/>
      <c r="G37" s="447"/>
      <c r="H37" s="447"/>
      <c r="I37" s="447"/>
      <c r="J37" s="448"/>
      <c r="K37" s="368"/>
      <c r="L37" s="368"/>
      <c r="M37" s="368"/>
      <c r="N37" s="446" t="s">
        <v>53</v>
      </c>
      <c r="O37" s="447"/>
      <c r="P37" s="447"/>
      <c r="Q37" s="447"/>
      <c r="R37" s="447"/>
      <c r="S37" s="447"/>
      <c r="T37" s="447"/>
      <c r="U37" s="448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46" t="s">
        <v>50</v>
      </c>
      <c r="C53" s="447"/>
      <c r="D53" s="447"/>
      <c r="E53" s="447"/>
      <c r="F53" s="447"/>
      <c r="G53" s="447"/>
      <c r="H53" s="447"/>
      <c r="I53" s="447"/>
      <c r="J53" s="447"/>
      <c r="K53" s="447"/>
      <c r="L53" s="447"/>
      <c r="M53" s="448"/>
      <c r="N53" s="446" t="s">
        <v>53</v>
      </c>
      <c r="O53" s="447"/>
      <c r="P53" s="447"/>
      <c r="Q53" s="447"/>
      <c r="R53" s="447"/>
      <c r="S53" s="447"/>
      <c r="T53" s="447"/>
      <c r="U53" s="448"/>
      <c r="V53" s="338" t="s">
        <v>55</v>
      </c>
      <c r="W53" s="362"/>
      <c r="X53" s="362"/>
      <c r="Y53" s="362"/>
      <c r="Z53" s="445" t="s">
        <v>74</v>
      </c>
      <c r="AA53" s="445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46" t="s">
        <v>50</v>
      </c>
      <c r="C67" s="447"/>
      <c r="D67" s="447"/>
      <c r="E67" s="447"/>
      <c r="F67" s="447"/>
      <c r="G67" s="447"/>
      <c r="H67" s="447"/>
      <c r="I67" s="447"/>
      <c r="J67" s="447"/>
      <c r="K67" s="447"/>
      <c r="L67" s="447"/>
      <c r="M67" s="448"/>
      <c r="N67" s="446" t="s">
        <v>53</v>
      </c>
      <c r="O67" s="447"/>
      <c r="P67" s="447"/>
      <c r="Q67" s="447"/>
      <c r="R67" s="447"/>
      <c r="S67" s="447"/>
      <c r="T67" s="447"/>
      <c r="U67" s="447"/>
      <c r="V67" s="448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46" t="s">
        <v>50</v>
      </c>
      <c r="C81" s="447"/>
      <c r="D81" s="447"/>
      <c r="E81" s="447"/>
      <c r="F81" s="447"/>
      <c r="G81" s="447"/>
      <c r="H81" s="447"/>
      <c r="I81" s="447"/>
      <c r="J81" s="447"/>
      <c r="K81" s="447"/>
      <c r="L81" s="447"/>
      <c r="M81" s="448"/>
      <c r="N81" s="446" t="s">
        <v>53</v>
      </c>
      <c r="O81" s="447"/>
      <c r="P81" s="447"/>
      <c r="Q81" s="447"/>
      <c r="R81" s="447"/>
      <c r="S81" s="447"/>
      <c r="T81" s="447"/>
      <c r="U81" s="447"/>
      <c r="V81" s="448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46" t="s">
        <v>50</v>
      </c>
      <c r="C95" s="447"/>
      <c r="D95" s="447"/>
      <c r="E95" s="447"/>
      <c r="F95" s="447"/>
      <c r="G95" s="447"/>
      <c r="H95" s="447"/>
      <c r="I95" s="447"/>
      <c r="J95" s="447"/>
      <c r="K95" s="447"/>
      <c r="L95" s="447"/>
      <c r="M95" s="448"/>
      <c r="N95" s="446" t="s">
        <v>53</v>
      </c>
      <c r="O95" s="447"/>
      <c r="P95" s="447"/>
      <c r="Q95" s="447"/>
      <c r="R95" s="447"/>
      <c r="S95" s="447"/>
      <c r="T95" s="447"/>
      <c r="U95" s="447"/>
      <c r="V95" s="448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46" t="s">
        <v>84</v>
      </c>
      <c r="C109" s="447"/>
      <c r="D109" s="447"/>
      <c r="E109" s="447"/>
      <c r="F109" s="447"/>
      <c r="G109" s="447"/>
      <c r="H109" s="447"/>
      <c r="I109" s="447"/>
      <c r="J109" s="447"/>
      <c r="K109" s="448"/>
      <c r="L109" s="446" t="s">
        <v>83</v>
      </c>
      <c r="M109" s="448"/>
      <c r="N109" s="446" t="s">
        <v>53</v>
      </c>
      <c r="O109" s="447"/>
      <c r="P109" s="447"/>
      <c r="Q109" s="447"/>
      <c r="R109" s="447"/>
      <c r="S109" s="447"/>
      <c r="T109" s="447"/>
      <c r="U109" s="447"/>
      <c r="V109" s="448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46" t="s">
        <v>84</v>
      </c>
      <c r="C123" s="447"/>
      <c r="D123" s="447"/>
      <c r="E123" s="447"/>
      <c r="F123" s="447"/>
      <c r="G123" s="447"/>
      <c r="H123" s="447"/>
      <c r="I123" s="447"/>
      <c r="J123" s="447"/>
      <c r="K123" s="448"/>
      <c r="L123" s="446" t="s">
        <v>83</v>
      </c>
      <c r="M123" s="448"/>
      <c r="N123" s="446" t="s">
        <v>53</v>
      </c>
      <c r="O123" s="447"/>
      <c r="P123" s="447"/>
      <c r="Q123" s="447"/>
      <c r="R123" s="447"/>
      <c r="S123" s="447"/>
      <c r="T123" s="447"/>
      <c r="U123" s="447"/>
      <c r="V123" s="448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/>
    <row r="137" spans="1:27" ht="13.5" thickBot="1" x14ac:dyDescent="0.25">
      <c r="A137" s="285" t="s">
        <v>95</v>
      </c>
      <c r="B137" s="446" t="s">
        <v>84</v>
      </c>
      <c r="C137" s="447"/>
      <c r="D137" s="447"/>
      <c r="E137" s="447"/>
      <c r="F137" s="447"/>
      <c r="G137" s="447"/>
      <c r="H137" s="447"/>
      <c r="I137" s="447"/>
      <c r="J137" s="447"/>
      <c r="K137" s="448"/>
      <c r="L137" s="446" t="s">
        <v>83</v>
      </c>
      <c r="M137" s="448"/>
      <c r="N137" s="446" t="s">
        <v>53</v>
      </c>
      <c r="O137" s="447"/>
      <c r="P137" s="447"/>
      <c r="Q137" s="447"/>
      <c r="R137" s="447"/>
      <c r="S137" s="447"/>
      <c r="T137" s="447"/>
      <c r="U137" s="447"/>
      <c r="V137" s="457" t="s">
        <v>55</v>
      </c>
      <c r="W137" s="411"/>
      <c r="X137" s="411"/>
      <c r="Y137" s="411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384">
        <v>8</v>
      </c>
      <c r="V138" s="453"/>
      <c r="W138" s="411"/>
      <c r="X138" s="411"/>
      <c r="Y138" s="411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50">
        <v>7</v>
      </c>
      <c r="V139" s="226" t="s">
        <v>0</v>
      </c>
      <c r="W139" s="411"/>
      <c r="X139" s="411"/>
      <c r="Y139" s="411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385">
        <v>1080</v>
      </c>
      <c r="V140" s="454">
        <v>1080</v>
      </c>
      <c r="W140" s="411"/>
      <c r="X140" s="411"/>
      <c r="Y140" s="411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96">
        <v>1152.1052631578948</v>
      </c>
      <c r="V141" s="259">
        <v>1052.9988331388565</v>
      </c>
      <c r="W141" s="411"/>
      <c r="X141" s="411"/>
      <c r="Y141" s="411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99">
        <v>100</v>
      </c>
      <c r="V142" s="455">
        <v>87.981330221703615</v>
      </c>
      <c r="W142" s="411"/>
      <c r="X142" s="411"/>
      <c r="Y142" s="411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302">
        <v>3.6163673175080353E-2</v>
      </c>
      <c r="V143" s="456">
        <v>6.4897910334724015E-2</v>
      </c>
      <c r="W143" s="411"/>
      <c r="X143" s="411"/>
      <c r="Y143" s="411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451">
        <f t="shared" si="50"/>
        <v>6.676413255360643</v>
      </c>
      <c r="V144" s="269">
        <f t="shared" si="50"/>
        <v>-2.5001080426984714</v>
      </c>
      <c r="W144" s="411"/>
      <c r="X144" s="411"/>
      <c r="Y144" s="411"/>
    </row>
    <row r="145" spans="1:25" ht="13.5" thickBot="1" x14ac:dyDescent="0.25">
      <c r="A145" s="349" t="s">
        <v>27</v>
      </c>
      <c r="B145" s="270">
        <f t="shared" ref="B145:U145" si="51">B141-B127</f>
        <v>99.764957264957275</v>
      </c>
      <c r="C145" s="271">
        <f t="shared" si="51"/>
        <v>97.163742690058484</v>
      </c>
      <c r="D145" s="271">
        <f t="shared" si="51"/>
        <v>115.75710594315251</v>
      </c>
      <c r="E145" s="271">
        <f t="shared" si="51"/>
        <v>89.474254742547487</v>
      </c>
      <c r="F145" s="271">
        <f t="shared" si="51"/>
        <v>78.601010101010047</v>
      </c>
      <c r="G145" s="271">
        <f t="shared" si="51"/>
        <v>125</v>
      </c>
      <c r="H145" s="271">
        <f t="shared" si="51"/>
        <v>114.969696969697</v>
      </c>
      <c r="I145" s="271">
        <f t="shared" si="51"/>
        <v>122.34775641025647</v>
      </c>
      <c r="J145" s="271">
        <f t="shared" si="51"/>
        <v>78.996212121212125</v>
      </c>
      <c r="K145" s="272">
        <f t="shared" si="51"/>
        <v>77.705128205128176</v>
      </c>
      <c r="L145" s="402">
        <f t="shared" si="51"/>
        <v>122.14285714285722</v>
      </c>
      <c r="M145" s="272">
        <f t="shared" si="51"/>
        <v>92.526077097505663</v>
      </c>
      <c r="N145" s="270">
        <f t="shared" si="51"/>
        <v>-6.0499999999999545</v>
      </c>
      <c r="O145" s="271">
        <f t="shared" si="51"/>
        <v>18.545454545454504</v>
      </c>
      <c r="P145" s="271">
        <f t="shared" si="51"/>
        <v>81.5864527629235</v>
      </c>
      <c r="Q145" s="271">
        <f t="shared" si="51"/>
        <v>-19.880952380952294</v>
      </c>
      <c r="R145" s="271">
        <f t="shared" si="51"/>
        <v>105.40286013254286</v>
      </c>
      <c r="S145" s="271">
        <f t="shared" si="51"/>
        <v>129.16552667578662</v>
      </c>
      <c r="T145" s="271">
        <f t="shared" si="51"/>
        <v>150.06707317073176</v>
      </c>
      <c r="U145" s="452">
        <f t="shared" si="51"/>
        <v>180.00000000000011</v>
      </c>
      <c r="V145" s="307">
        <f>V141-W127</f>
        <v>91.450668001241866</v>
      </c>
      <c r="W145" s="411"/>
      <c r="X145" s="411"/>
      <c r="Y145" s="411"/>
    </row>
    <row r="146" spans="1:25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5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5" x14ac:dyDescent="0.2">
      <c r="A147" s="309" t="s">
        <v>28</v>
      </c>
      <c r="B147" s="242"/>
      <c r="C147" s="240"/>
      <c r="D147" s="240"/>
      <c r="E147" s="240"/>
      <c r="F147" s="240"/>
      <c r="G147" s="240"/>
      <c r="H147" s="240"/>
      <c r="I147" s="240"/>
      <c r="J147" s="240"/>
      <c r="K147" s="243"/>
      <c r="L147" s="404"/>
      <c r="M147" s="243"/>
      <c r="N147" s="240"/>
      <c r="O147" s="240"/>
      <c r="P147" s="240"/>
      <c r="Q147" s="240"/>
      <c r="R147" s="240"/>
      <c r="S147" s="240"/>
      <c r="T147" s="240"/>
      <c r="U147" s="240"/>
      <c r="V147" s="339"/>
      <c r="W147" s="227" t="s">
        <v>57</v>
      </c>
      <c r="X147" s="227">
        <v>45.14</v>
      </c>
      <c r="Y147" s="227"/>
    </row>
    <row r="148" spans="1:25" ht="13.5" thickBot="1" x14ac:dyDescent="0.25">
      <c r="A148" s="312" t="s">
        <v>26</v>
      </c>
      <c r="B148" s="244">
        <f>B147-B133</f>
        <v>-49</v>
      </c>
      <c r="C148" s="241">
        <f t="shared" ref="C148:U148" si="52">C147-C133</f>
        <v>-49</v>
      </c>
      <c r="D148" s="241">
        <f t="shared" si="52"/>
        <v>-48.5</v>
      </c>
      <c r="E148" s="241">
        <f t="shared" si="52"/>
        <v>-48.5</v>
      </c>
      <c r="F148" s="241">
        <f t="shared" si="52"/>
        <v>-47.5</v>
      </c>
      <c r="G148" s="241">
        <f t="shared" si="52"/>
        <v>-47.5</v>
      </c>
      <c r="H148" s="241">
        <f t="shared" si="52"/>
        <v>-46.5</v>
      </c>
      <c r="I148" s="241">
        <f t="shared" si="52"/>
        <v>-46.5</v>
      </c>
      <c r="J148" s="241">
        <f t="shared" si="52"/>
        <v>-45.5</v>
      </c>
      <c r="K148" s="245">
        <f t="shared" si="52"/>
        <v>-44.5</v>
      </c>
      <c r="L148" s="405">
        <f t="shared" si="52"/>
        <v>-50</v>
      </c>
      <c r="M148" s="245">
        <f t="shared" si="52"/>
        <v>-49</v>
      </c>
      <c r="N148" s="244">
        <f t="shared" si="52"/>
        <v>-49</v>
      </c>
      <c r="O148" s="241">
        <f t="shared" si="52"/>
        <v>-48.5</v>
      </c>
      <c r="P148" s="241">
        <f t="shared" si="52"/>
        <v>-48.5</v>
      </c>
      <c r="Q148" s="241">
        <f t="shared" si="52"/>
        <v>-47.5</v>
      </c>
      <c r="R148" s="241">
        <f t="shared" si="52"/>
        <v>-47.5</v>
      </c>
      <c r="S148" s="241">
        <f t="shared" si="52"/>
        <v>-47.5</v>
      </c>
      <c r="T148" s="241">
        <f t="shared" si="52"/>
        <v>-47</v>
      </c>
      <c r="U148" s="241">
        <f t="shared" si="52"/>
        <v>-46</v>
      </c>
      <c r="V148" s="348"/>
      <c r="W148" s="227" t="s">
        <v>26</v>
      </c>
      <c r="X148" s="227">
        <f>X147-Y133</f>
        <v>0</v>
      </c>
      <c r="Y148" s="227"/>
    </row>
    <row r="150" spans="1:25" ht="13.5" thickBot="1" x14ac:dyDescent="0.25"/>
    <row r="151" spans="1:25" ht="13.5" thickBot="1" x14ac:dyDescent="0.25">
      <c r="A151" s="285" t="s">
        <v>97</v>
      </c>
      <c r="B151" s="446" t="s">
        <v>84</v>
      </c>
      <c r="C151" s="447"/>
      <c r="D151" s="447"/>
      <c r="E151" s="447"/>
      <c r="F151" s="447"/>
      <c r="G151" s="447"/>
      <c r="H151" s="447"/>
      <c r="I151" s="447"/>
      <c r="J151" s="447"/>
      <c r="K151" s="448"/>
      <c r="L151" s="446" t="s">
        <v>83</v>
      </c>
      <c r="M151" s="448"/>
      <c r="N151" s="446" t="s">
        <v>53</v>
      </c>
      <c r="O151" s="447"/>
      <c r="P151" s="447"/>
      <c r="Q151" s="447"/>
      <c r="R151" s="447"/>
      <c r="S151" s="447"/>
      <c r="T151" s="447"/>
      <c r="U151" s="447"/>
      <c r="V151" s="457" t="s">
        <v>55</v>
      </c>
      <c r="W151" s="416"/>
      <c r="X151" s="416"/>
      <c r="Y151" s="416"/>
    </row>
    <row r="152" spans="1:25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384">
        <v>8</v>
      </c>
      <c r="V152" s="453"/>
      <c r="W152" s="416"/>
      <c r="X152" s="416"/>
      <c r="Y152" s="416"/>
    </row>
    <row r="153" spans="1:25" x14ac:dyDescent="0.2">
      <c r="A153" s="226" t="s">
        <v>2</v>
      </c>
      <c r="B153" s="251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50">
        <v>7</v>
      </c>
      <c r="V153" s="226" t="s">
        <v>0</v>
      </c>
      <c r="W153" s="416"/>
      <c r="X153" s="416"/>
      <c r="Y153" s="416"/>
    </row>
    <row r="154" spans="1:25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385">
        <v>1170</v>
      </c>
      <c r="V154" s="454">
        <v>1170</v>
      </c>
      <c r="W154" s="416"/>
      <c r="X154" s="416"/>
      <c r="Y154" s="416"/>
    </row>
    <row r="155" spans="1:25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96">
        <v>1221.7857142857142</v>
      </c>
      <c r="V155" s="259">
        <v>1167.3333333333333</v>
      </c>
      <c r="W155" s="416"/>
      <c r="X155" s="416"/>
      <c r="Y155" s="416"/>
    </row>
    <row r="156" spans="1:25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99">
        <v>96.428571428571431</v>
      </c>
      <c r="V156" s="455">
        <v>97.888888888888886</v>
      </c>
      <c r="W156" s="416"/>
      <c r="X156" s="416"/>
      <c r="Y156" s="416"/>
    </row>
    <row r="157" spans="1:25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302">
        <v>3.9890708275296505E-2</v>
      </c>
      <c r="V157" s="456">
        <v>4.8255603662841109E-2</v>
      </c>
      <c r="W157" s="416"/>
      <c r="X157" s="416"/>
      <c r="Y157" s="416"/>
    </row>
    <row r="158" spans="1:25" x14ac:dyDescent="0.2">
      <c r="A158" s="295" t="s">
        <v>1</v>
      </c>
      <c r="B158" s="266">
        <f>B155/B154*100-100</f>
        <v>-1.8602312719959713</v>
      </c>
      <c r="C158" s="267">
        <f t="shared" ref="C158:V158" si="53">C155/C154*100-100</f>
        <v>-3.6036036036036023</v>
      </c>
      <c r="D158" s="267">
        <f t="shared" si="53"/>
        <v>-1.0636277302943853</v>
      </c>
      <c r="E158" s="267">
        <f t="shared" si="53"/>
        <v>-0.42735042735043294</v>
      </c>
      <c r="F158" s="267">
        <f t="shared" si="53"/>
        <v>-2.2602089268755776</v>
      </c>
      <c r="G158" s="267">
        <f t="shared" si="53"/>
        <v>1.8233618233618216</v>
      </c>
      <c r="H158" s="267">
        <f t="shared" si="53"/>
        <v>1.0416666666666714</v>
      </c>
      <c r="I158" s="267">
        <f t="shared" si="53"/>
        <v>0.62845651080945686</v>
      </c>
      <c r="J158" s="267">
        <f t="shared" si="53"/>
        <v>0.62678062678061508</v>
      </c>
      <c r="K158" s="268">
        <f t="shared" si="53"/>
        <v>4.0226681531029271</v>
      </c>
      <c r="L158" s="401">
        <f t="shared" si="53"/>
        <v>-4.7817047817047893</v>
      </c>
      <c r="M158" s="268">
        <f t="shared" si="53"/>
        <v>0.94966761633428121</v>
      </c>
      <c r="N158" s="266">
        <f t="shared" si="53"/>
        <v>-6.3034188034188077</v>
      </c>
      <c r="O158" s="267">
        <f t="shared" si="53"/>
        <v>-3.2439782439782476</v>
      </c>
      <c r="P158" s="267">
        <f t="shared" si="53"/>
        <v>-3.5528741411094273</v>
      </c>
      <c r="Q158" s="267">
        <f t="shared" si="53"/>
        <v>-2.2893772893772848</v>
      </c>
      <c r="R158" s="267">
        <f t="shared" si="53"/>
        <v>-1.4051861509488646</v>
      </c>
      <c r="S158" s="267">
        <f t="shared" si="53"/>
        <v>1.4831573655102943</v>
      </c>
      <c r="T158" s="267">
        <f t="shared" si="53"/>
        <v>3.5855743172816403</v>
      </c>
      <c r="U158" s="451">
        <f t="shared" si="53"/>
        <v>4.4261294261294069</v>
      </c>
      <c r="V158" s="269">
        <f t="shared" si="53"/>
        <v>-0.22792022792023658</v>
      </c>
      <c r="W158" s="416"/>
      <c r="X158" s="416"/>
      <c r="Y158" s="416"/>
    </row>
    <row r="159" spans="1:25" ht="13.5" thickBot="1" x14ac:dyDescent="0.25">
      <c r="A159" s="349" t="s">
        <v>27</v>
      </c>
      <c r="B159" s="270">
        <f t="shared" ref="B159:U159" si="54">B155-B141</f>
        <v>117.95751633986924</v>
      </c>
      <c r="C159" s="271">
        <f t="shared" si="54"/>
        <v>101.72672672672684</v>
      </c>
      <c r="D159" s="271">
        <f t="shared" si="54"/>
        <v>98.020671834625318</v>
      </c>
      <c r="E159" s="271">
        <f t="shared" si="54"/>
        <v>112.11111111111109</v>
      </c>
      <c r="F159" s="271">
        <f t="shared" si="54"/>
        <v>106.51010101010115</v>
      </c>
      <c r="G159" s="271">
        <f t="shared" si="54"/>
        <v>95.028985507246261</v>
      </c>
      <c r="H159" s="271">
        <f t="shared" si="54"/>
        <v>95.217803030303003</v>
      </c>
      <c r="I159" s="271">
        <f t="shared" si="54"/>
        <v>71.415441176470495</v>
      </c>
      <c r="J159" s="271">
        <f t="shared" si="54"/>
        <v>101.87878787878776</v>
      </c>
      <c r="K159" s="272">
        <f t="shared" si="54"/>
        <v>98.860089186176083</v>
      </c>
      <c r="L159" s="402">
        <f t="shared" si="54"/>
        <v>105.72072072072058</v>
      </c>
      <c r="M159" s="272">
        <f t="shared" si="54"/>
        <v>162.66666666666663</v>
      </c>
      <c r="N159" s="270">
        <f t="shared" si="54"/>
        <v>153.04999999999995</v>
      </c>
      <c r="O159" s="271">
        <f t="shared" si="54"/>
        <v>171.13636363636363</v>
      </c>
      <c r="P159" s="271">
        <f t="shared" si="54"/>
        <v>90.784313725490165</v>
      </c>
      <c r="Q159" s="271">
        <f t="shared" si="54"/>
        <v>191.38095238095241</v>
      </c>
      <c r="R159" s="271">
        <f t="shared" si="54"/>
        <v>72.411781050291665</v>
      </c>
      <c r="S159" s="271">
        <f t="shared" si="54"/>
        <v>99.117647058823422</v>
      </c>
      <c r="T159" s="271">
        <f t="shared" si="54"/>
        <v>99.201219512195166</v>
      </c>
      <c r="U159" s="452">
        <f t="shared" si="54"/>
        <v>69.680451127819424</v>
      </c>
      <c r="V159" s="307">
        <f>V155-W141</f>
        <v>1167.3333333333333</v>
      </c>
      <c r="W159" s="416"/>
      <c r="X159" s="416"/>
      <c r="Y159" s="416"/>
    </row>
    <row r="160" spans="1:25" x14ac:dyDescent="0.2">
      <c r="A160" s="350" t="s">
        <v>51</v>
      </c>
      <c r="B160" s="274"/>
      <c r="C160" s="275"/>
      <c r="D160" s="275"/>
      <c r="E160" s="275"/>
      <c r="F160" s="275"/>
      <c r="G160" s="275"/>
      <c r="H160" s="275"/>
      <c r="I160" s="275"/>
      <c r="J160" s="275"/>
      <c r="K160" s="276"/>
      <c r="L160" s="403"/>
      <c r="M160" s="276"/>
      <c r="N160" s="274"/>
      <c r="O160" s="275"/>
      <c r="P160" s="275"/>
      <c r="Q160" s="275"/>
      <c r="R160" s="275"/>
      <c r="S160" s="275"/>
      <c r="T160" s="275"/>
      <c r="U160" s="275"/>
      <c r="V160" s="347">
        <f>SUM(B160:U160)</f>
        <v>0</v>
      </c>
      <c r="W160" s="227" t="s">
        <v>56</v>
      </c>
      <c r="X160" s="278" t="e">
        <f>W146-V160</f>
        <v>#VALUE!</v>
      </c>
      <c r="Y160" s="279" t="e">
        <f>X160/W146</f>
        <v>#VALUE!</v>
      </c>
    </row>
    <row r="161" spans="1:25" x14ac:dyDescent="0.2">
      <c r="A161" s="309" t="s">
        <v>28</v>
      </c>
      <c r="B161" s="242"/>
      <c r="C161" s="240"/>
      <c r="D161" s="240"/>
      <c r="E161" s="240"/>
      <c r="F161" s="240"/>
      <c r="G161" s="240"/>
      <c r="H161" s="240"/>
      <c r="I161" s="240"/>
      <c r="J161" s="240"/>
      <c r="K161" s="243"/>
      <c r="L161" s="404"/>
      <c r="M161" s="243"/>
      <c r="N161" s="240"/>
      <c r="O161" s="240"/>
      <c r="P161" s="240"/>
      <c r="Q161" s="240"/>
      <c r="R161" s="240"/>
      <c r="S161" s="240"/>
      <c r="T161" s="240"/>
      <c r="U161" s="240"/>
      <c r="V161" s="339"/>
      <c r="W161" s="227" t="s">
        <v>57</v>
      </c>
      <c r="X161" s="227">
        <v>45.14</v>
      </c>
      <c r="Y161" s="227"/>
    </row>
    <row r="162" spans="1:25" ht="13.5" thickBot="1" x14ac:dyDescent="0.25">
      <c r="A162" s="312" t="s">
        <v>26</v>
      </c>
      <c r="B162" s="244">
        <f>B161-B147</f>
        <v>0</v>
      </c>
      <c r="C162" s="241">
        <f t="shared" ref="C162:U162" si="55">C161-C147</f>
        <v>0</v>
      </c>
      <c r="D162" s="241">
        <f t="shared" si="55"/>
        <v>0</v>
      </c>
      <c r="E162" s="241">
        <f t="shared" si="55"/>
        <v>0</v>
      </c>
      <c r="F162" s="241">
        <f t="shared" si="55"/>
        <v>0</v>
      </c>
      <c r="G162" s="241">
        <f t="shared" si="55"/>
        <v>0</v>
      </c>
      <c r="H162" s="241">
        <f t="shared" si="55"/>
        <v>0</v>
      </c>
      <c r="I162" s="241">
        <f t="shared" si="55"/>
        <v>0</v>
      </c>
      <c r="J162" s="241">
        <f t="shared" si="55"/>
        <v>0</v>
      </c>
      <c r="K162" s="245">
        <f t="shared" si="55"/>
        <v>0</v>
      </c>
      <c r="L162" s="405">
        <f t="shared" si="55"/>
        <v>0</v>
      </c>
      <c r="M162" s="245">
        <f t="shared" si="55"/>
        <v>0</v>
      </c>
      <c r="N162" s="244">
        <f t="shared" si="55"/>
        <v>0</v>
      </c>
      <c r="O162" s="241">
        <f t="shared" si="55"/>
        <v>0</v>
      </c>
      <c r="P162" s="241">
        <f t="shared" si="55"/>
        <v>0</v>
      </c>
      <c r="Q162" s="241">
        <f t="shared" si="55"/>
        <v>0</v>
      </c>
      <c r="R162" s="241">
        <f t="shared" si="55"/>
        <v>0</v>
      </c>
      <c r="S162" s="241">
        <f t="shared" si="55"/>
        <v>0</v>
      </c>
      <c r="T162" s="241">
        <f t="shared" si="55"/>
        <v>0</v>
      </c>
      <c r="U162" s="241">
        <f t="shared" si="55"/>
        <v>0</v>
      </c>
      <c r="V162" s="348"/>
      <c r="W162" s="227" t="s">
        <v>26</v>
      </c>
      <c r="X162" s="227">
        <f>X161-Y147</f>
        <v>45.14</v>
      </c>
      <c r="Y162" s="227"/>
    </row>
  </sheetData>
  <mergeCells count="28">
    <mergeCell ref="B151:K151"/>
    <mergeCell ref="L151:M151"/>
    <mergeCell ref="N151:U151"/>
    <mergeCell ref="B137:K137"/>
    <mergeCell ref="L137:M137"/>
    <mergeCell ref="N137:U137"/>
    <mergeCell ref="B123:K123"/>
    <mergeCell ref="L123:M123"/>
    <mergeCell ref="N123:V123"/>
    <mergeCell ref="N109:V109"/>
    <mergeCell ref="B109:K109"/>
    <mergeCell ref="L109:M109"/>
    <mergeCell ref="K9:R9"/>
    <mergeCell ref="F2:I2"/>
    <mergeCell ref="B9:J9"/>
    <mergeCell ref="B23:J23"/>
    <mergeCell ref="K23:R23"/>
    <mergeCell ref="N53:U53"/>
    <mergeCell ref="B53:M53"/>
    <mergeCell ref="Z53:AA53"/>
    <mergeCell ref="B37:J37"/>
    <mergeCell ref="N37:U37"/>
    <mergeCell ref="B95:M95"/>
    <mergeCell ref="N95:V95"/>
    <mergeCell ref="B81:M81"/>
    <mergeCell ref="N81:V81"/>
    <mergeCell ref="B67:M67"/>
    <mergeCell ref="N67:V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2022-12-19T15:08:54Z</dcterms:modified>
</cp:coreProperties>
</file>