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12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162" i="251" l="1"/>
  <c r="F162" i="251"/>
  <c r="E162" i="251"/>
  <c r="D162" i="251"/>
  <c r="C162" i="251"/>
  <c r="B162" i="251"/>
  <c r="G160" i="251"/>
  <c r="I160" i="251" s="1"/>
  <c r="J160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L176" i="250"/>
  <c r="I176" i="250"/>
  <c r="H176" i="250"/>
  <c r="G176" i="250"/>
  <c r="F176" i="250"/>
  <c r="E176" i="250"/>
  <c r="D176" i="250"/>
  <c r="C176" i="250"/>
  <c r="B176" i="250"/>
  <c r="J174" i="250"/>
  <c r="L174" i="250" s="1"/>
  <c r="M174" i="250" s="1"/>
  <c r="J173" i="250"/>
  <c r="I173" i="250"/>
  <c r="H173" i="250"/>
  <c r="G173" i="250"/>
  <c r="F173" i="250"/>
  <c r="E173" i="250"/>
  <c r="D173" i="250"/>
  <c r="C173" i="250"/>
  <c r="B173" i="250"/>
  <c r="J172" i="250"/>
  <c r="I172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61" i="249" s="1"/>
  <c r="J161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X174" i="248" s="1"/>
  <c r="Y174" i="248" s="1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48" i="249" l="1"/>
  <c r="J148" i="249" s="1"/>
  <c r="I150" i="249"/>
  <c r="I137" i="249"/>
  <c r="J135" i="249"/>
  <c r="I135" i="249"/>
  <c r="I124" i="249"/>
  <c r="J122" i="249"/>
  <c r="U148" i="248" l="1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Y146" i="248"/>
  <c r="X146" i="248"/>
  <c r="I161" i="250" l="1"/>
  <c r="I147" i="250"/>
  <c r="H147" i="250"/>
  <c r="G147" i="250"/>
  <c r="D147" i="250"/>
  <c r="I136" i="251"/>
  <c r="F136" i="251"/>
  <c r="E136" i="251"/>
  <c r="D136" i="251"/>
  <c r="C136" i="251"/>
  <c r="B136" i="251"/>
  <c r="I134" i="251"/>
  <c r="J134" i="251" s="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Y160" i="248"/>
  <c r="X160" i="248"/>
  <c r="L161" i="250"/>
  <c r="L147" i="250"/>
  <c r="H146" i="250"/>
  <c r="H161" i="250" s="1"/>
  <c r="G146" i="250"/>
  <c r="G161" i="250" s="1"/>
  <c r="F146" i="250"/>
  <c r="F147" i="250" s="1"/>
  <c r="E146" i="250"/>
  <c r="E147" i="250" s="1"/>
  <c r="D146" i="250"/>
  <c r="D161" i="250" s="1"/>
  <c r="C146" i="250"/>
  <c r="C147" i="250" s="1"/>
  <c r="B146" i="250"/>
  <c r="B161" i="250" s="1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1" i="250" l="1"/>
  <c r="E161" i="250"/>
  <c r="F161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L159" i="250" s="1"/>
  <c r="M159" i="250" s="1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 l="1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47" i="251" l="1"/>
  <c r="J147" i="251" s="1"/>
  <c r="P134" i="248" l="1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L145" i="250" s="1"/>
  <c r="M145" i="250" s="1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 l="1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L131" i="250" s="1"/>
  <c r="M131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Y132" i="248" s="1"/>
  <c r="Z132" i="248" s="1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 l="1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17" i="250" s="1"/>
  <c r="L117" i="250" s="1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Y118" i="248" s="1"/>
  <c r="Z118" i="248" s="1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I77" i="248"/>
  <c r="F77" i="248"/>
  <c r="F92" i="248" s="1"/>
  <c r="E77" i="248"/>
  <c r="E92" i="248" s="1"/>
  <c r="V78" i="248"/>
  <c r="U78" i="248"/>
  <c r="Q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I69" i="249" s="1"/>
  <c r="J69" i="249" s="1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 s="1"/>
  <c r="Y62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30" i="251"/>
  <c r="J30" i="251" s="1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Z5" i="234" s="1"/>
  <c r="G18" i="233"/>
  <c r="H42" i="233"/>
  <c r="H30" i="233"/>
  <c r="V5" i="233"/>
  <c r="U5" i="233"/>
  <c r="W5" i="233" s="1"/>
  <c r="I17" i="249"/>
  <c r="J17" i="249" s="1"/>
  <c r="G4" i="239"/>
  <c r="H4" i="239" s="1"/>
  <c r="G5" i="239"/>
  <c r="H5" i="239" s="1"/>
  <c r="G4" i="240"/>
  <c r="H3" i="240"/>
  <c r="G5" i="240"/>
  <c r="H5" i="240" s="1"/>
  <c r="H4" i="240"/>
  <c r="D3" i="239" l="1"/>
  <c r="I56" i="251"/>
  <c r="J56" i="251" s="1"/>
  <c r="T78" i="248"/>
  <c r="Y104" i="248"/>
  <c r="Z104" i="248" s="1"/>
  <c r="T106" i="248"/>
  <c r="I95" i="249"/>
  <c r="J95" i="249" s="1"/>
  <c r="I82" i="249"/>
  <c r="J82" i="249" s="1"/>
  <c r="S92" i="248"/>
  <c r="I95" i="251"/>
  <c r="J95" i="251" s="1"/>
  <c r="K103" i="250"/>
  <c r="L103" i="250" s="1"/>
  <c r="K89" i="250"/>
  <c r="L89" i="250" s="1"/>
  <c r="J46" i="250"/>
  <c r="K46" i="250" s="1"/>
  <c r="U32" i="248"/>
  <c r="V32" i="248" s="1"/>
  <c r="Y90" i="248"/>
  <c r="Z90" i="248" s="1"/>
  <c r="U106" i="248"/>
  <c r="F78" i="248"/>
  <c r="V106" i="248"/>
  <c r="D3" i="237"/>
  <c r="D48" i="250"/>
  <c r="R106" i="248"/>
  <c r="R120" i="248"/>
  <c r="Z5" i="235"/>
  <c r="G4" i="238"/>
  <c r="I30" i="249"/>
  <c r="J30" i="249" s="1"/>
  <c r="E78" i="248"/>
  <c r="B4" i="238"/>
  <c r="G6" i="240"/>
  <c r="J32" i="250"/>
  <c r="K32" i="250" s="1"/>
  <c r="R78" i="248"/>
  <c r="G6" i="239"/>
  <c r="G7" i="239" s="1"/>
  <c r="Y76" i="248"/>
  <c r="Z76" i="248" s="1"/>
  <c r="B5" i="239"/>
  <c r="D4" i="239"/>
  <c r="X46" i="248"/>
  <c r="Y46" i="248" s="1"/>
  <c r="B5" i="238"/>
  <c r="D4" i="238"/>
  <c r="I92" i="248"/>
  <c r="I78" i="248"/>
  <c r="G7" i="240"/>
  <c r="H6" i="240"/>
  <c r="G4" i="237"/>
  <c r="H3" i="237"/>
  <c r="B5" i="237"/>
  <c r="D4" i="237"/>
  <c r="D4" i="240"/>
  <c r="B5" i="240"/>
  <c r="P78" i="248"/>
  <c r="P92" i="248"/>
  <c r="I56" i="249"/>
  <c r="J56" i="249" s="1"/>
  <c r="K75" i="250"/>
  <c r="H4" i="238" l="1"/>
  <c r="G5" i="238"/>
  <c r="H6" i="239"/>
  <c r="H4" i="237"/>
  <c r="G5" i="237"/>
  <c r="D5" i="240"/>
  <c r="B6" i="240"/>
  <c r="G8" i="239"/>
  <c r="H7" i="239"/>
  <c r="B6" i="239"/>
  <c r="D5" i="239"/>
  <c r="G8" i="240"/>
  <c r="H7" i="240"/>
  <c r="B6" i="237"/>
  <c r="D5" i="237"/>
  <c r="B6" i="238"/>
  <c r="D5" i="238"/>
  <c r="G6" i="238" l="1"/>
  <c r="H5" i="238"/>
  <c r="G9" i="239"/>
  <c r="H8" i="239"/>
  <c r="D6" i="237"/>
  <c r="B7" i="237"/>
  <c r="G9" i="240"/>
  <c r="H8" i="240"/>
  <c r="B7" i="238"/>
  <c r="D6" i="238"/>
  <c r="B7" i="240"/>
  <c r="D6" i="240"/>
  <c r="H5" i="237"/>
  <c r="G6" i="237"/>
  <c r="B7" i="239"/>
  <c r="D6" i="239"/>
  <c r="H6" i="238" l="1"/>
  <c r="G7" i="238"/>
  <c r="D7" i="239"/>
  <c r="B8" i="239"/>
  <c r="B8" i="238"/>
  <c r="D7" i="238"/>
  <c r="G10" i="240"/>
  <c r="H9" i="240"/>
  <c r="G7" i="237"/>
  <c r="H6" i="237"/>
  <c r="B8" i="237"/>
  <c r="D7" i="237"/>
  <c r="D7" i="240"/>
  <c r="B8" i="240"/>
  <c r="G10" i="239"/>
  <c r="H9" i="239"/>
  <c r="G8" i="238" l="1"/>
  <c r="H7" i="238"/>
  <c r="B9" i="240"/>
  <c r="D8" i="240"/>
  <c r="H10" i="239"/>
  <c r="G11" i="239"/>
  <c r="H10" i="240"/>
  <c r="G11" i="240"/>
  <c r="D8" i="238"/>
  <c r="B9" i="238"/>
  <c r="D8" i="237"/>
  <c r="B9" i="237"/>
  <c r="B9" i="239"/>
  <c r="D8" i="239"/>
  <c r="H7" i="237"/>
  <c r="G8" i="237"/>
  <c r="H8" i="238" l="1"/>
  <c r="G9" i="238"/>
  <c r="H11" i="240"/>
  <c r="G12" i="240"/>
  <c r="D9" i="239"/>
  <c r="B10" i="239"/>
  <c r="B10" i="237"/>
  <c r="D9" i="237"/>
  <c r="H8" i="237"/>
  <c r="G9" i="237"/>
  <c r="H11" i="239"/>
  <c r="G12" i="239"/>
  <c r="D9" i="240"/>
  <c r="B10" i="240"/>
  <c r="B10" i="238"/>
  <c r="D9" i="238"/>
  <c r="G10" i="238" l="1"/>
  <c r="H9" i="238"/>
  <c r="G10" i="237"/>
  <c r="H9" i="237"/>
  <c r="D10" i="237"/>
  <c r="B11" i="237"/>
  <c r="D10" i="239"/>
  <c r="B11" i="239"/>
  <c r="G13" i="240"/>
  <c r="H12" i="240"/>
  <c r="B11" i="238"/>
  <c r="D10" i="238"/>
  <c r="D10" i="240"/>
  <c r="B11" i="240"/>
  <c r="G13" i="239"/>
  <c r="H12" i="239"/>
  <c r="H10" i="238" l="1"/>
  <c r="G11" i="238"/>
  <c r="G14" i="239"/>
  <c r="H13" i="239"/>
  <c r="D11" i="237"/>
  <c r="B12" i="237"/>
  <c r="D11" i="238"/>
  <c r="B12" i="238"/>
  <c r="B12" i="239"/>
  <c r="D11" i="239"/>
  <c r="B12" i="240"/>
  <c r="D11" i="240"/>
  <c r="G14" i="240"/>
  <c r="H13" i="240"/>
  <c r="G11" i="237"/>
  <c r="H10" i="237"/>
  <c r="H11" i="238" l="1"/>
  <c r="G12" i="238"/>
  <c r="D12" i="239"/>
  <c r="B13" i="239"/>
  <c r="D12" i="238"/>
  <c r="B13" i="238"/>
  <c r="G12" i="237"/>
  <c r="H11" i="237"/>
  <c r="H14" i="240"/>
  <c r="G15" i="240"/>
  <c r="D12" i="237"/>
  <c r="B13" i="237"/>
  <c r="B13" i="240"/>
  <c r="D12" i="240"/>
  <c r="G15" i="239"/>
  <c r="H14" i="239"/>
  <c r="H12" i="238" l="1"/>
  <c r="G13" i="238"/>
  <c r="G13" i="237"/>
  <c r="H12" i="237"/>
  <c r="B14" i="238"/>
  <c r="D13" i="238"/>
  <c r="D13" i="237"/>
  <c r="B14" i="237"/>
  <c r="B14" i="239"/>
  <c r="D13" i="239"/>
  <c r="H15" i="239"/>
  <c r="G16" i="239"/>
  <c r="B14" i="240"/>
  <c r="D13" i="240"/>
  <c r="G16" i="240"/>
  <c r="H15" i="240"/>
  <c r="H13" i="238" l="1"/>
  <c r="G14" i="238"/>
  <c r="G17" i="240"/>
  <c r="H16" i="240"/>
  <c r="B15" i="239"/>
  <c r="D14" i="239"/>
  <c r="D14" i="238"/>
  <c r="B15" i="238"/>
  <c r="B15" i="237"/>
  <c r="D14" i="237"/>
  <c r="D14" i="240"/>
  <c r="B15" i="240"/>
  <c r="G17" i="239"/>
  <c r="H16" i="239"/>
  <c r="H13" i="237"/>
  <c r="G14" i="237"/>
  <c r="H14" i="238" l="1"/>
  <c r="G15" i="238"/>
  <c r="B16" i="237"/>
  <c r="D15" i="237"/>
  <c r="D15" i="239"/>
  <c r="B16" i="239"/>
  <c r="H14" i="237"/>
  <c r="G15" i="237"/>
  <c r="B16" i="238"/>
  <c r="D15" i="238"/>
  <c r="G18" i="239"/>
  <c r="H17" i="239"/>
  <c r="D15" i="240"/>
  <c r="B16" i="240"/>
  <c r="G18" i="240"/>
  <c r="H17" i="240"/>
  <c r="G16" i="238" l="1"/>
  <c r="H15" i="238"/>
  <c r="B17" i="240"/>
  <c r="D16" i="240"/>
  <c r="H15" i="237"/>
  <c r="G16" i="237"/>
  <c r="D16" i="239"/>
  <c r="B17" i="239"/>
  <c r="H18" i="239"/>
  <c r="G19" i="239"/>
  <c r="D16" i="238"/>
  <c r="B17" i="238"/>
  <c r="G19" i="240"/>
  <c r="H18" i="240"/>
  <c r="D16" i="237"/>
  <c r="B17" i="237"/>
  <c r="H16" i="238" l="1"/>
  <c r="G17" i="238"/>
  <c r="H19" i="240"/>
  <c r="G20" i="240"/>
  <c r="D17" i="239"/>
  <c r="B18" i="239"/>
  <c r="G20" i="239"/>
  <c r="H19" i="239"/>
  <c r="D17" i="237"/>
  <c r="B18" i="237"/>
  <c r="G17" i="237"/>
  <c r="H16" i="237"/>
  <c r="D17" i="238"/>
  <c r="B18" i="238"/>
  <c r="D17" i="240"/>
  <c r="B18" i="240"/>
  <c r="G18" i="238" l="1"/>
  <c r="H17" i="238"/>
  <c r="D18" i="240"/>
  <c r="B19" i="240"/>
  <c r="B19" i="239"/>
  <c r="D18" i="239"/>
  <c r="G18" i="237"/>
  <c r="H17" i="237"/>
  <c r="D18" i="238"/>
  <c r="B19" i="238"/>
  <c r="G21" i="240"/>
  <c r="H20" i="240"/>
  <c r="G21" i="239"/>
  <c r="H20" i="239"/>
  <c r="D18" i="237"/>
  <c r="B19" i="237"/>
  <c r="G19" i="238" l="1"/>
  <c r="H18" i="238"/>
  <c r="H18" i="237"/>
  <c r="G19" i="237"/>
  <c r="H21" i="239"/>
  <c r="G22" i="239"/>
  <c r="G22" i="240"/>
  <c r="H21" i="240"/>
  <c r="D19" i="239"/>
  <c r="B20" i="239"/>
  <c r="D19" i="240"/>
  <c r="B20" i="240"/>
  <c r="D19" i="237"/>
  <c r="B20" i="237"/>
  <c r="B20" i="238"/>
  <c r="D19" i="238"/>
  <c r="H19" i="238" l="1"/>
  <c r="G20" i="238"/>
  <c r="B21" i="238"/>
  <c r="D20" i="238"/>
  <c r="H22" i="240"/>
  <c r="G23" i="240"/>
  <c r="B21" i="239"/>
  <c r="D20" i="239"/>
  <c r="G23" i="239"/>
  <c r="H22" i="239"/>
  <c r="B21" i="237"/>
  <c r="D20" i="237"/>
  <c r="H19" i="237"/>
  <c r="G20" i="237"/>
  <c r="D20" i="240"/>
  <c r="B21" i="240"/>
  <c r="G21" i="238" l="1"/>
  <c r="H20" i="238"/>
  <c r="G24" i="239"/>
  <c r="H23" i="239"/>
  <c r="D21" i="239"/>
  <c r="B22" i="239"/>
  <c r="H20" i="237"/>
  <c r="G21" i="237"/>
  <c r="G24" i="240"/>
  <c r="H23" i="240"/>
  <c r="B22" i="240"/>
  <c r="D21" i="240"/>
  <c r="B22" i="237"/>
  <c r="D21" i="237"/>
  <c r="D21" i="238"/>
  <c r="B22" i="238"/>
  <c r="G22" i="238" l="1"/>
  <c r="H21" i="238"/>
  <c r="B23" i="239"/>
  <c r="D22" i="239"/>
  <c r="D22" i="238"/>
  <c r="B23" i="238"/>
  <c r="B23" i="240"/>
  <c r="D22" i="240"/>
  <c r="D22" i="237"/>
  <c r="B23" i="237"/>
  <c r="H21" i="237"/>
  <c r="G22" i="237"/>
  <c r="H24" i="240"/>
  <c r="G25" i="240"/>
  <c r="H24" i="239"/>
  <c r="G25" i="239"/>
  <c r="G23" i="238" l="1"/>
  <c r="H22" i="238"/>
  <c r="H25" i="239"/>
  <c r="G26" i="239"/>
  <c r="H26" i="239" s="1"/>
  <c r="D23" i="238"/>
  <c r="B24" i="238"/>
  <c r="B24" i="237"/>
  <c r="D23" i="237"/>
  <c r="B24" i="240"/>
  <c r="D23" i="240"/>
  <c r="H25" i="240"/>
  <c r="G26" i="240"/>
  <c r="H26" i="240" s="1"/>
  <c r="H22" i="237"/>
  <c r="G23" i="237"/>
  <c r="B24" i="239"/>
  <c r="D23" i="239"/>
  <c r="H23" i="238" l="1"/>
  <c r="G24" i="238"/>
  <c r="B25" i="239"/>
  <c r="D24" i="239"/>
  <c r="B25" i="237"/>
  <c r="D24" i="237"/>
  <c r="B25" i="240"/>
  <c r="D24" i="240"/>
  <c r="G24" i="237"/>
  <c r="H23" i="237"/>
  <c r="B25" i="238"/>
  <c r="D24" i="238"/>
  <c r="H24" i="238" l="1"/>
  <c r="G25" i="238"/>
  <c r="D25" i="240"/>
  <c r="B26" i="240"/>
  <c r="D26" i="240" s="1"/>
  <c r="G25" i="237"/>
  <c r="H24" i="237"/>
  <c r="D25" i="238"/>
  <c r="B26" i="238"/>
  <c r="D26" i="238" s="1"/>
  <c r="B26" i="237"/>
  <c r="D26" i="237" s="1"/>
  <c r="D25" i="237"/>
  <c r="D25" i="239"/>
  <c r="B26" i="239"/>
  <c r="D26" i="239" s="1"/>
  <c r="H25" i="238" l="1"/>
  <c r="G26" i="238"/>
  <c r="H26" i="238" s="1"/>
  <c r="H25" i="237"/>
  <c r="G26" i="237"/>
  <c r="H26" i="237" s="1"/>
</calcChain>
</file>

<file path=xl/sharedStrings.xml><?xml version="1.0" encoding="utf-8"?>
<sst xmlns="http://schemas.openxmlformats.org/spreadsheetml/2006/main" count="1221" uniqueCount="105">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</sst>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6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55" t="s">
        <v>18</v>
      </c>
      <c r="C4" s="456"/>
      <c r="D4" s="456"/>
      <c r="E4" s="456"/>
      <c r="F4" s="456"/>
      <c r="G4" s="456"/>
      <c r="H4" s="456"/>
      <c r="I4" s="456"/>
      <c r="J4" s="457"/>
      <c r="K4" s="455" t="s">
        <v>21</v>
      </c>
      <c r="L4" s="456"/>
      <c r="M4" s="456"/>
      <c r="N4" s="456"/>
      <c r="O4" s="456"/>
      <c r="P4" s="456"/>
      <c r="Q4" s="456"/>
      <c r="R4" s="456"/>
      <c r="S4" s="456"/>
      <c r="T4" s="45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55" t="s">
        <v>23</v>
      </c>
      <c r="C17" s="456"/>
      <c r="D17" s="456"/>
      <c r="E17" s="456"/>
      <c r="F17" s="45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163"/>
  <sheetViews>
    <sheetView showGridLines="0" topLeftCell="A119" zoomScale="75" zoomScaleNormal="75" workbookViewId="0">
      <selection activeCell="B161" sqref="B161:F161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0" t="s">
        <v>53</v>
      </c>
      <c r="C9" s="461"/>
      <c r="D9" s="461"/>
      <c r="E9" s="461"/>
      <c r="F9" s="46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60" t="s">
        <v>53</v>
      </c>
      <c r="C22" s="461"/>
      <c r="D22" s="461"/>
      <c r="E22" s="461"/>
      <c r="F22" s="462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60" t="s">
        <v>53</v>
      </c>
      <c r="C35" s="461"/>
      <c r="D35" s="461"/>
      <c r="E35" s="461"/>
      <c r="F35" s="462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60" t="s">
        <v>53</v>
      </c>
      <c r="C48" s="461"/>
      <c r="D48" s="461"/>
      <c r="E48" s="461"/>
      <c r="F48" s="462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60" t="s">
        <v>50</v>
      </c>
      <c r="C61" s="461"/>
      <c r="D61" s="461"/>
      <c r="E61" s="461"/>
      <c r="F61" s="462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60" t="s">
        <v>50</v>
      </c>
      <c r="C74" s="461"/>
      <c r="D74" s="461"/>
      <c r="E74" s="461"/>
      <c r="F74" s="462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60" t="s">
        <v>50</v>
      </c>
      <c r="C87" s="461"/>
      <c r="D87" s="461"/>
      <c r="E87" s="461"/>
      <c r="F87" s="462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60" t="s">
        <v>50</v>
      </c>
      <c r="C100" s="461"/>
      <c r="D100" s="461"/>
      <c r="E100" s="461"/>
      <c r="F100" s="462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460" t="s">
        <v>50</v>
      </c>
      <c r="C114" s="461"/>
      <c r="D114" s="461"/>
      <c r="E114" s="461"/>
      <c r="F114" s="462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460" t="s">
        <v>50</v>
      </c>
      <c r="C127" s="461"/>
      <c r="D127" s="461"/>
      <c r="E127" s="461"/>
      <c r="F127" s="462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460" t="s">
        <v>50</v>
      </c>
      <c r="C140" s="461"/>
      <c r="D140" s="461"/>
      <c r="E140" s="461"/>
      <c r="F140" s="462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460" t="s">
        <v>50</v>
      </c>
      <c r="C153" s="461"/>
      <c r="D153" s="461"/>
      <c r="E153" s="461"/>
      <c r="F153" s="462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/>
      <c r="C162" s="449"/>
      <c r="D162" s="449"/>
      <c r="E162" s="449"/>
      <c r="F162" s="449"/>
      <c r="G162" s="233"/>
      <c r="H162" s="450" t="s">
        <v>57</v>
      </c>
      <c r="I162" s="450">
        <v>71.02</v>
      </c>
      <c r="J162" s="450"/>
    </row>
    <row r="163" spans="1:10" ht="13.5" thickBot="1" x14ac:dyDescent="0.25">
      <c r="A163" s="312" t="s">
        <v>26</v>
      </c>
      <c r="B163" s="336">
        <f>B162-B149</f>
        <v>-72</v>
      </c>
      <c r="C163" s="337">
        <f t="shared" ref="C163:F163" si="35">C162-C149</f>
        <v>-72</v>
      </c>
      <c r="D163" s="337">
        <f t="shared" si="35"/>
        <v>-72</v>
      </c>
      <c r="E163" s="337">
        <f t="shared" si="35"/>
        <v>-72</v>
      </c>
      <c r="F163" s="337">
        <f t="shared" si="35"/>
        <v>-72</v>
      </c>
      <c r="G163" s="234"/>
      <c r="H163" s="450" t="s">
        <v>26</v>
      </c>
      <c r="I163" s="227">
        <f>I162-I149</f>
        <v>0</v>
      </c>
      <c r="J163" s="450"/>
    </row>
  </sheetData>
  <mergeCells count="12">
    <mergeCell ref="B153:F153"/>
    <mergeCell ref="B9:F9"/>
    <mergeCell ref="B22:F22"/>
    <mergeCell ref="B35:F35"/>
    <mergeCell ref="B48:F48"/>
    <mergeCell ref="B61:F61"/>
    <mergeCell ref="B140:F140"/>
    <mergeCell ref="B127:F127"/>
    <mergeCell ref="B100:F100"/>
    <mergeCell ref="B87:F87"/>
    <mergeCell ref="B74:F74"/>
    <mergeCell ref="B114:F11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177"/>
  <sheetViews>
    <sheetView showGridLines="0" topLeftCell="A129" zoomScale="73" zoomScaleNormal="73" workbookViewId="0">
      <selection activeCell="J168" sqref="J16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60" t="s">
        <v>50</v>
      </c>
      <c r="C9" s="461"/>
      <c r="D9" s="461"/>
      <c r="E9" s="461"/>
      <c r="F9" s="461"/>
      <c r="G9" s="46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60" t="s">
        <v>50</v>
      </c>
      <c r="C23" s="461"/>
      <c r="D23" s="461"/>
      <c r="E23" s="461"/>
      <c r="F23" s="461"/>
      <c r="G23" s="462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60" t="s">
        <v>50</v>
      </c>
      <c r="C37" s="461"/>
      <c r="D37" s="461"/>
      <c r="E37" s="461"/>
      <c r="F37" s="461"/>
      <c r="G37" s="462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60" t="s">
        <v>50</v>
      </c>
      <c r="C51" s="461"/>
      <c r="D51" s="461"/>
      <c r="E51" s="461"/>
      <c r="F51" s="461"/>
      <c r="G51" s="462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60" t="s">
        <v>53</v>
      </c>
      <c r="C66" s="461"/>
      <c r="D66" s="461"/>
      <c r="E66" s="461"/>
      <c r="F66" s="461"/>
      <c r="G66" s="461"/>
      <c r="H66" s="462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60" t="s">
        <v>53</v>
      </c>
      <c r="C80" s="461"/>
      <c r="D80" s="461"/>
      <c r="E80" s="461"/>
      <c r="F80" s="461"/>
      <c r="G80" s="461"/>
      <c r="H80" s="462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60" t="s">
        <v>53</v>
      </c>
      <c r="C94" s="461"/>
      <c r="D94" s="461"/>
      <c r="E94" s="461"/>
      <c r="F94" s="461"/>
      <c r="G94" s="461"/>
      <c r="H94" s="462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60" t="s">
        <v>53</v>
      </c>
      <c r="C108" s="461"/>
      <c r="D108" s="461"/>
      <c r="E108" s="461"/>
      <c r="F108" s="461"/>
      <c r="G108" s="461"/>
      <c r="H108" s="462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60" t="s">
        <v>53</v>
      </c>
      <c r="C122" s="461"/>
      <c r="D122" s="461"/>
      <c r="E122" s="461"/>
      <c r="F122" s="461"/>
      <c r="G122" s="461"/>
      <c r="H122" s="461"/>
      <c r="I122" s="462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460" t="s">
        <v>53</v>
      </c>
      <c r="C136" s="461"/>
      <c r="D136" s="461"/>
      <c r="E136" s="461"/>
      <c r="F136" s="461"/>
      <c r="G136" s="461"/>
      <c r="H136" s="461"/>
      <c r="I136" s="462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f>B132+2</f>
        <v>60</v>
      </c>
      <c r="C146" s="429">
        <f>B132+2</f>
        <v>60</v>
      </c>
      <c r="D146" s="429">
        <f>E132+2</f>
        <v>58</v>
      </c>
      <c r="E146" s="429">
        <f>F132+2</f>
        <v>57.5</v>
      </c>
      <c r="F146" s="429">
        <f>G132+2</f>
        <v>56.5</v>
      </c>
      <c r="G146" s="429">
        <f>H132+2</f>
        <v>55.5</v>
      </c>
      <c r="H146" s="429">
        <f>I132+2</f>
        <v>55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1</v>
      </c>
      <c r="E147" s="232">
        <f t="shared" si="33"/>
        <v>1.5</v>
      </c>
      <c r="F147" s="232">
        <f t="shared" si="33"/>
        <v>1</v>
      </c>
      <c r="G147" s="232">
        <f t="shared" si="33"/>
        <v>1</v>
      </c>
      <c r="H147" s="232">
        <f t="shared" si="33"/>
        <v>1.5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465" t="s">
        <v>53</v>
      </c>
      <c r="C150" s="466"/>
      <c r="D150" s="466"/>
      <c r="E150" s="466"/>
      <c r="F150" s="466"/>
      <c r="G150" s="466"/>
      <c r="H150" s="466"/>
      <c r="I150" s="467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58</v>
      </c>
      <c r="G160" s="387">
        <v>57</v>
      </c>
      <c r="H160" s="429">
        <v>56.5</v>
      </c>
      <c r="I160" s="230">
        <v>57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231">
        <f>B160-B146</f>
        <v>1.5</v>
      </c>
      <c r="C161" s="232">
        <f t="shared" ref="C161:I161" si="36">C160-C146</f>
        <v>1.5</v>
      </c>
      <c r="D161" s="232">
        <f t="shared" si="36"/>
        <v>1.5</v>
      </c>
      <c r="E161" s="232">
        <f t="shared" si="36"/>
        <v>1.5</v>
      </c>
      <c r="F161" s="232">
        <f t="shared" si="36"/>
        <v>1.5</v>
      </c>
      <c r="G161" s="232">
        <f t="shared" si="36"/>
        <v>1.5</v>
      </c>
      <c r="H161" s="232">
        <f t="shared" si="36"/>
        <v>1.5</v>
      </c>
      <c r="I161" s="238">
        <f t="shared" si="36"/>
        <v>1.5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x14ac:dyDescent="0.2">
      <c r="F163" s="454"/>
      <c r="G163" s="454"/>
      <c r="H163" s="454"/>
      <c r="I163" s="454"/>
    </row>
    <row r="164" spans="1:13" ht="13.5" thickBot="1" x14ac:dyDescent="0.25"/>
    <row r="165" spans="1:13" ht="13.5" thickBot="1" x14ac:dyDescent="0.25">
      <c r="A165" s="419" t="s">
        <v>104</v>
      </c>
      <c r="B165" s="465" t="s">
        <v>53</v>
      </c>
      <c r="C165" s="466"/>
      <c r="D165" s="466"/>
      <c r="E165" s="466"/>
      <c r="F165" s="466"/>
      <c r="G165" s="466"/>
      <c r="H165" s="466"/>
      <c r="I165" s="467"/>
      <c r="J165" s="313" t="s">
        <v>0</v>
      </c>
      <c r="K165" s="227"/>
      <c r="L165" s="450"/>
      <c r="M165" s="450"/>
    </row>
    <row r="166" spans="1:13" x14ac:dyDescent="0.2">
      <c r="A166" s="420" t="s">
        <v>54</v>
      </c>
      <c r="B166" s="229">
        <v>1</v>
      </c>
      <c r="C166" s="449">
        <v>2</v>
      </c>
      <c r="D166" s="449">
        <v>3</v>
      </c>
      <c r="E166" s="449">
        <v>4</v>
      </c>
      <c r="F166" s="449">
        <v>5</v>
      </c>
      <c r="G166" s="449">
        <v>6</v>
      </c>
      <c r="H166" s="449">
        <v>7</v>
      </c>
      <c r="I166" s="230">
        <v>8</v>
      </c>
      <c r="J166" s="423"/>
      <c r="K166" s="290"/>
      <c r="L166" s="450"/>
      <c r="M166" s="450"/>
    </row>
    <row r="167" spans="1:13" x14ac:dyDescent="0.2">
      <c r="A167" s="420" t="s">
        <v>2</v>
      </c>
      <c r="B167" s="250">
        <v>1</v>
      </c>
      <c r="C167" s="333">
        <v>2</v>
      </c>
      <c r="D167" s="251">
        <v>3</v>
      </c>
      <c r="E167" s="315">
        <v>4</v>
      </c>
      <c r="F167" s="252">
        <v>5</v>
      </c>
      <c r="G167" s="363">
        <v>6</v>
      </c>
      <c r="H167" s="364">
        <v>7</v>
      </c>
      <c r="I167" s="427">
        <v>8</v>
      </c>
      <c r="J167" s="424" t="s">
        <v>0</v>
      </c>
      <c r="K167" s="246"/>
      <c r="L167" s="291"/>
      <c r="M167" s="450"/>
    </row>
    <row r="168" spans="1:13" x14ac:dyDescent="0.2">
      <c r="A168" s="421" t="s">
        <v>3</v>
      </c>
      <c r="B168" s="253">
        <v>1375</v>
      </c>
      <c r="C168" s="254">
        <v>1375</v>
      </c>
      <c r="D168" s="254">
        <v>1375</v>
      </c>
      <c r="E168" s="254">
        <v>1375</v>
      </c>
      <c r="F168" s="254">
        <v>1375</v>
      </c>
      <c r="G168" s="254">
        <v>1375</v>
      </c>
      <c r="H168" s="254">
        <v>1375</v>
      </c>
      <c r="I168" s="255">
        <v>1375</v>
      </c>
      <c r="J168" s="416">
        <v>1375</v>
      </c>
      <c r="K168" s="294"/>
      <c r="L168" s="291"/>
      <c r="M168" s="450"/>
    </row>
    <row r="169" spans="1:13" x14ac:dyDescent="0.2">
      <c r="A169" s="422" t="s">
        <v>6</v>
      </c>
      <c r="B169" s="256">
        <v>1391</v>
      </c>
      <c r="C169" s="257">
        <v>1444.7368421052631</v>
      </c>
      <c r="D169" s="257">
        <v>1421.132075471698</v>
      </c>
      <c r="E169" s="257">
        <v>1386.8</v>
      </c>
      <c r="F169" s="257">
        <v>1435.7142857142858</v>
      </c>
      <c r="G169" s="257">
        <v>1415.5263157894738</v>
      </c>
      <c r="H169" s="257">
        <v>1415.7142857142858</v>
      </c>
      <c r="I169" s="258">
        <v>1493.0434782608695</v>
      </c>
      <c r="J169" s="417">
        <v>1420.8646616541353</v>
      </c>
      <c r="K169" s="298"/>
      <c r="L169" s="291"/>
      <c r="M169" s="450"/>
    </row>
    <row r="170" spans="1:13" x14ac:dyDescent="0.2">
      <c r="A170" s="420" t="s">
        <v>7</v>
      </c>
      <c r="B170" s="260">
        <v>100</v>
      </c>
      <c r="C170" s="261">
        <v>94.736842105263165</v>
      </c>
      <c r="D170" s="261">
        <v>98.113207547169807</v>
      </c>
      <c r="E170" s="261">
        <v>96</v>
      </c>
      <c r="F170" s="261">
        <v>94.285714285714292</v>
      </c>
      <c r="G170" s="261">
        <v>94.736842105263165</v>
      </c>
      <c r="H170" s="261">
        <v>96.428571428571431</v>
      </c>
      <c r="I170" s="262">
        <v>86.956521739130437</v>
      </c>
      <c r="J170" s="425">
        <v>97.368421052631575</v>
      </c>
      <c r="K170" s="301"/>
      <c r="L170" s="291"/>
      <c r="M170" s="450"/>
    </row>
    <row r="171" spans="1:13" x14ac:dyDescent="0.2">
      <c r="A171" s="420" t="s">
        <v>8</v>
      </c>
      <c r="B171" s="263">
        <v>4.0851395097556781E-2</v>
      </c>
      <c r="C171" s="264">
        <v>4.8704437060452264E-2</v>
      </c>
      <c r="D171" s="264">
        <v>4.9221601648866652E-2</v>
      </c>
      <c r="E171" s="264">
        <v>4.7228338214001235E-2</v>
      </c>
      <c r="F171" s="264">
        <v>5.3494965592835994E-2</v>
      </c>
      <c r="G171" s="264">
        <v>4.3869993263514533E-2</v>
      </c>
      <c r="H171" s="264">
        <v>3.9302405840869192E-2</v>
      </c>
      <c r="I171" s="265">
        <v>5.2938581505684118E-2</v>
      </c>
      <c r="J171" s="418">
        <v>5.1637235594984746E-2</v>
      </c>
      <c r="K171" s="304"/>
      <c r="L171" s="305"/>
      <c r="M171" s="450"/>
    </row>
    <row r="172" spans="1:13" x14ac:dyDescent="0.2">
      <c r="A172" s="422" t="s">
        <v>1</v>
      </c>
      <c r="B172" s="266">
        <f t="shared" ref="B172:J172" si="37">B169/B168*100-100</f>
        <v>1.1636363636363711</v>
      </c>
      <c r="C172" s="267">
        <f t="shared" si="37"/>
        <v>5.0717703349282317</v>
      </c>
      <c r="D172" s="267">
        <f t="shared" si="37"/>
        <v>3.3550600343052963</v>
      </c>
      <c r="E172" s="267">
        <f t="shared" si="37"/>
        <v>0.85818181818181927</v>
      </c>
      <c r="F172" s="267">
        <f t="shared" si="37"/>
        <v>4.4155844155844335</v>
      </c>
      <c r="G172" s="267">
        <f t="shared" si="37"/>
        <v>2.9473684210526301</v>
      </c>
      <c r="H172" s="267">
        <f t="shared" si="37"/>
        <v>2.961038961038966</v>
      </c>
      <c r="I172" s="268">
        <f t="shared" si="37"/>
        <v>8.5849802371541557</v>
      </c>
      <c r="J172" s="345">
        <f t="shared" si="37"/>
        <v>3.3356117566643917</v>
      </c>
      <c r="K172" s="304"/>
      <c r="L172" s="305"/>
      <c r="M172" s="450"/>
    </row>
    <row r="173" spans="1:13" ht="13.5" thickBot="1" x14ac:dyDescent="0.25">
      <c r="A173" s="420" t="s">
        <v>27</v>
      </c>
      <c r="B173" s="270">
        <f>B169-B155</f>
        <v>1301.5263157894738</v>
      </c>
      <c r="C173" s="271">
        <f t="shared" ref="C173:J173" si="38">C169-C155</f>
        <v>1350</v>
      </c>
      <c r="D173" s="271">
        <f t="shared" si="38"/>
        <v>1321.132075471698</v>
      </c>
      <c r="E173" s="271">
        <f t="shared" si="38"/>
        <v>1290.4363636363637</v>
      </c>
      <c r="F173" s="271">
        <f t="shared" si="38"/>
        <v>1335.7142857142858</v>
      </c>
      <c r="G173" s="271">
        <f t="shared" si="38"/>
        <v>1315.5263157894738</v>
      </c>
      <c r="H173" s="271">
        <f t="shared" si="38"/>
        <v>1319.2857142857144</v>
      </c>
      <c r="I173" s="272">
        <f t="shared" si="38"/>
        <v>1400.7357859531771</v>
      </c>
      <c r="J173" s="426">
        <f t="shared" si="38"/>
        <v>1325.2602660497396</v>
      </c>
      <c r="K173" s="308"/>
      <c r="L173" s="305"/>
      <c r="M173" s="450"/>
    </row>
    <row r="174" spans="1:13" x14ac:dyDescent="0.2">
      <c r="A174" s="309" t="s">
        <v>51</v>
      </c>
      <c r="B174" s="274">
        <v>264</v>
      </c>
      <c r="C174" s="275">
        <v>277</v>
      </c>
      <c r="D174" s="275">
        <v>732</v>
      </c>
      <c r="E174" s="275">
        <v>681</v>
      </c>
      <c r="F174" s="275">
        <v>468</v>
      </c>
      <c r="G174" s="386">
        <v>505</v>
      </c>
      <c r="H174" s="275">
        <v>367</v>
      </c>
      <c r="I174" s="276">
        <v>326</v>
      </c>
      <c r="J174" s="347">
        <f>SUM(B174:I174)</f>
        <v>3620</v>
      </c>
      <c r="K174" s="310" t="s">
        <v>56</v>
      </c>
      <c r="L174" s="311">
        <f>J160-J174</f>
        <v>-3620</v>
      </c>
      <c r="M174" s="332" t="e">
        <f>L174/J160</f>
        <v>#DIV/0!</v>
      </c>
    </row>
    <row r="175" spans="1:13" x14ac:dyDescent="0.2">
      <c r="A175" s="309" t="s">
        <v>28</v>
      </c>
      <c r="B175" s="229"/>
      <c r="C175" s="449"/>
      <c r="D175" s="449"/>
      <c r="E175" s="449"/>
      <c r="F175" s="449"/>
      <c r="G175" s="387"/>
      <c r="H175" s="449"/>
      <c r="I175" s="230"/>
      <c r="J175" s="339"/>
      <c r="K175" s="227" t="s">
        <v>57</v>
      </c>
      <c r="L175" s="450">
        <v>57.8</v>
      </c>
      <c r="M175" s="450"/>
    </row>
    <row r="176" spans="1:13" ht="13.5" thickBot="1" x14ac:dyDescent="0.25">
      <c r="A176" s="312" t="s">
        <v>26</v>
      </c>
      <c r="B176" s="231">
        <f>B175-B161</f>
        <v>-1.5</v>
      </c>
      <c r="C176" s="232">
        <f t="shared" ref="C176:I176" si="39">C175-C161</f>
        <v>-1.5</v>
      </c>
      <c r="D176" s="232">
        <f t="shared" si="39"/>
        <v>-1.5</v>
      </c>
      <c r="E176" s="232">
        <f t="shared" si="39"/>
        <v>-1.5</v>
      </c>
      <c r="F176" s="232">
        <f t="shared" si="39"/>
        <v>-1.5</v>
      </c>
      <c r="G176" s="232">
        <f t="shared" si="39"/>
        <v>-1.5</v>
      </c>
      <c r="H176" s="232">
        <f t="shared" si="39"/>
        <v>-1.5</v>
      </c>
      <c r="I176" s="238">
        <f t="shared" si="39"/>
        <v>-1.5</v>
      </c>
      <c r="J176" s="348"/>
      <c r="K176" s="450" t="s">
        <v>26</v>
      </c>
      <c r="L176" s="227">
        <f>L175-L161</f>
        <v>55.8</v>
      </c>
      <c r="M176" s="450"/>
    </row>
    <row r="177" spans="1:13" x14ac:dyDescent="0.2">
      <c r="A177" s="450"/>
      <c r="B177" s="450"/>
      <c r="C177" s="450"/>
      <c r="D177" s="450"/>
      <c r="E177" s="450"/>
      <c r="F177" s="450">
        <v>57.5</v>
      </c>
      <c r="G177" s="450">
        <v>56.5</v>
      </c>
      <c r="H177" s="450">
        <v>56</v>
      </c>
      <c r="I177" s="450">
        <v>56.5</v>
      </c>
      <c r="J177" s="450"/>
      <c r="K177" s="450"/>
      <c r="L177" s="450"/>
      <c r="M177" s="450"/>
    </row>
  </sheetData>
  <mergeCells count="12">
    <mergeCell ref="B165:I165"/>
    <mergeCell ref="B136:I136"/>
    <mergeCell ref="B150:I150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62"/>
  <sheetViews>
    <sheetView showGridLines="0" topLeftCell="A119" zoomScale="75" zoomScaleNormal="75" workbookViewId="0">
      <selection activeCell="H169" sqref="H169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0" t="s">
        <v>53</v>
      </c>
      <c r="C9" s="461"/>
      <c r="D9" s="461"/>
      <c r="E9" s="461"/>
      <c r="F9" s="46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60" t="s">
        <v>53</v>
      </c>
      <c r="C22" s="461"/>
      <c r="D22" s="461"/>
      <c r="E22" s="461"/>
      <c r="F22" s="462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60" t="s">
        <v>53</v>
      </c>
      <c r="C35" s="461"/>
      <c r="D35" s="461"/>
      <c r="E35" s="461"/>
      <c r="F35" s="462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60" t="s">
        <v>53</v>
      </c>
      <c r="C48" s="461"/>
      <c r="D48" s="461"/>
      <c r="E48" s="461"/>
      <c r="F48" s="462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60" t="s">
        <v>53</v>
      </c>
      <c r="C61" s="461"/>
      <c r="D61" s="461"/>
      <c r="E61" s="461"/>
      <c r="F61" s="462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60" t="s">
        <v>53</v>
      </c>
      <c r="C74" s="461"/>
      <c r="D74" s="461"/>
      <c r="E74" s="461"/>
      <c r="F74" s="462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60" t="s">
        <v>53</v>
      </c>
      <c r="C87" s="461"/>
      <c r="D87" s="461"/>
      <c r="E87" s="461"/>
      <c r="F87" s="462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60" t="s">
        <v>53</v>
      </c>
      <c r="C100" s="461"/>
      <c r="D100" s="461"/>
      <c r="E100" s="461"/>
      <c r="F100" s="462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60" t="s">
        <v>53</v>
      </c>
      <c r="C113" s="461"/>
      <c r="D113" s="461"/>
      <c r="E113" s="461"/>
      <c r="F113" s="462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460" t="s">
        <v>53</v>
      </c>
      <c r="C126" s="461"/>
      <c r="D126" s="461"/>
      <c r="E126" s="461"/>
      <c r="F126" s="462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460" t="s">
        <v>53</v>
      </c>
      <c r="C139" s="461"/>
      <c r="D139" s="461"/>
      <c r="E139" s="461"/>
      <c r="F139" s="462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460" t="s">
        <v>53</v>
      </c>
      <c r="C152" s="461"/>
      <c r="D152" s="461"/>
      <c r="E152" s="461"/>
      <c r="F152" s="462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/>
      <c r="C161" s="449"/>
      <c r="D161" s="449"/>
      <c r="E161" s="449"/>
      <c r="F161" s="230"/>
      <c r="G161" s="339"/>
      <c r="H161" s="450" t="s">
        <v>57</v>
      </c>
      <c r="I161" s="450">
        <v>66.459999999999994</v>
      </c>
      <c r="J161" s="450"/>
    </row>
    <row r="162" spans="1:10" ht="13.5" thickBot="1" x14ac:dyDescent="0.25">
      <c r="A162" s="312" t="s">
        <v>26</v>
      </c>
      <c r="B162" s="336">
        <f>B161-B148</f>
        <v>-68.5</v>
      </c>
      <c r="C162" s="337">
        <f t="shared" ref="C162:F162" si="36">C161-C148</f>
        <v>-68.5</v>
      </c>
      <c r="D162" s="337">
        <f t="shared" si="36"/>
        <v>-68.5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0</v>
      </c>
      <c r="J162" s="450"/>
    </row>
  </sheetData>
  <mergeCells count="12"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5" t="s">
        <v>18</v>
      </c>
      <c r="C4" s="456"/>
      <c r="D4" s="456"/>
      <c r="E4" s="456"/>
      <c r="F4" s="456"/>
      <c r="G4" s="456"/>
      <c r="H4" s="456"/>
      <c r="I4" s="456"/>
      <c r="J4" s="457"/>
      <c r="K4" s="455" t="s">
        <v>21</v>
      </c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5" t="s">
        <v>23</v>
      </c>
      <c r="C17" s="456"/>
      <c r="D17" s="456"/>
      <c r="E17" s="456"/>
      <c r="F17" s="45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5" t="s">
        <v>18</v>
      </c>
      <c r="C4" s="456"/>
      <c r="D4" s="456"/>
      <c r="E4" s="456"/>
      <c r="F4" s="456"/>
      <c r="G4" s="456"/>
      <c r="H4" s="456"/>
      <c r="I4" s="456"/>
      <c r="J4" s="457"/>
      <c r="K4" s="455" t="s">
        <v>21</v>
      </c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5" t="s">
        <v>23</v>
      </c>
      <c r="C17" s="456"/>
      <c r="D17" s="456"/>
      <c r="E17" s="456"/>
      <c r="F17" s="45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5" t="s">
        <v>18</v>
      </c>
      <c r="C4" s="456"/>
      <c r="D4" s="456"/>
      <c r="E4" s="456"/>
      <c r="F4" s="456"/>
      <c r="G4" s="456"/>
      <c r="H4" s="456"/>
      <c r="I4" s="456"/>
      <c r="J4" s="457"/>
      <c r="K4" s="455" t="s">
        <v>21</v>
      </c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5" t="s">
        <v>23</v>
      </c>
      <c r="C17" s="456"/>
      <c r="D17" s="456"/>
      <c r="E17" s="456"/>
      <c r="F17" s="45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8" t="s">
        <v>42</v>
      </c>
      <c r="B1" s="45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58" t="s">
        <v>42</v>
      </c>
      <c r="B1" s="45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59" t="s">
        <v>42</v>
      </c>
      <c r="B1" s="45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8" t="s">
        <v>42</v>
      </c>
      <c r="B1" s="45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76"/>
  <sheetViews>
    <sheetView showGridLines="0" tabSelected="1" topLeftCell="A130" zoomScale="75" zoomScaleNormal="75" workbookViewId="0">
      <selection activeCell="X182" sqref="X18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63"/>
      <c r="G2" s="463"/>
      <c r="H2" s="463"/>
      <c r="I2" s="463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60" t="s">
        <v>50</v>
      </c>
      <c r="C9" s="461"/>
      <c r="D9" s="461"/>
      <c r="E9" s="461"/>
      <c r="F9" s="461"/>
      <c r="G9" s="461"/>
      <c r="H9" s="461"/>
      <c r="I9" s="461"/>
      <c r="J9" s="462"/>
      <c r="K9" s="460" t="s">
        <v>53</v>
      </c>
      <c r="L9" s="461"/>
      <c r="M9" s="461"/>
      <c r="N9" s="461"/>
      <c r="O9" s="461"/>
      <c r="P9" s="461"/>
      <c r="Q9" s="461"/>
      <c r="R9" s="462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60" t="s">
        <v>50</v>
      </c>
      <c r="C23" s="461"/>
      <c r="D23" s="461"/>
      <c r="E23" s="461"/>
      <c r="F23" s="461"/>
      <c r="G23" s="461"/>
      <c r="H23" s="461"/>
      <c r="I23" s="461"/>
      <c r="J23" s="462"/>
      <c r="K23" s="460" t="s">
        <v>53</v>
      </c>
      <c r="L23" s="461"/>
      <c r="M23" s="461"/>
      <c r="N23" s="461"/>
      <c r="O23" s="461"/>
      <c r="P23" s="461"/>
      <c r="Q23" s="461"/>
      <c r="R23" s="462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60" t="s">
        <v>50</v>
      </c>
      <c r="C37" s="461"/>
      <c r="D37" s="461"/>
      <c r="E37" s="461"/>
      <c r="F37" s="461"/>
      <c r="G37" s="461"/>
      <c r="H37" s="461"/>
      <c r="I37" s="461"/>
      <c r="J37" s="462"/>
      <c r="K37" s="368"/>
      <c r="L37" s="368"/>
      <c r="M37" s="368"/>
      <c r="N37" s="460" t="s">
        <v>53</v>
      </c>
      <c r="O37" s="461"/>
      <c r="P37" s="461"/>
      <c r="Q37" s="461"/>
      <c r="R37" s="461"/>
      <c r="S37" s="461"/>
      <c r="T37" s="461"/>
      <c r="U37" s="462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60" t="s">
        <v>50</v>
      </c>
      <c r="C53" s="461"/>
      <c r="D53" s="461"/>
      <c r="E53" s="461"/>
      <c r="F53" s="461"/>
      <c r="G53" s="461"/>
      <c r="H53" s="461"/>
      <c r="I53" s="461"/>
      <c r="J53" s="461"/>
      <c r="K53" s="461"/>
      <c r="L53" s="461"/>
      <c r="M53" s="462"/>
      <c r="N53" s="460" t="s">
        <v>53</v>
      </c>
      <c r="O53" s="461"/>
      <c r="P53" s="461"/>
      <c r="Q53" s="461"/>
      <c r="R53" s="461"/>
      <c r="S53" s="461"/>
      <c r="T53" s="461"/>
      <c r="U53" s="462"/>
      <c r="V53" s="338" t="s">
        <v>55</v>
      </c>
      <c r="W53" s="362"/>
      <c r="X53" s="362"/>
      <c r="Y53" s="362"/>
      <c r="Z53" s="464" t="s">
        <v>74</v>
      </c>
      <c r="AA53" s="464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60" t="s">
        <v>50</v>
      </c>
      <c r="C67" s="461"/>
      <c r="D67" s="461"/>
      <c r="E67" s="461"/>
      <c r="F67" s="461"/>
      <c r="G67" s="461"/>
      <c r="H67" s="461"/>
      <c r="I67" s="461"/>
      <c r="J67" s="461"/>
      <c r="K67" s="461"/>
      <c r="L67" s="461"/>
      <c r="M67" s="462"/>
      <c r="N67" s="460" t="s">
        <v>53</v>
      </c>
      <c r="O67" s="461"/>
      <c r="P67" s="461"/>
      <c r="Q67" s="461"/>
      <c r="R67" s="461"/>
      <c r="S67" s="461"/>
      <c r="T67" s="461"/>
      <c r="U67" s="461"/>
      <c r="V67" s="462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60" t="s">
        <v>50</v>
      </c>
      <c r="C81" s="461"/>
      <c r="D81" s="461"/>
      <c r="E81" s="461"/>
      <c r="F81" s="461"/>
      <c r="G81" s="461"/>
      <c r="H81" s="461"/>
      <c r="I81" s="461"/>
      <c r="J81" s="461"/>
      <c r="K81" s="461"/>
      <c r="L81" s="461"/>
      <c r="M81" s="462"/>
      <c r="N81" s="460" t="s">
        <v>53</v>
      </c>
      <c r="O81" s="461"/>
      <c r="P81" s="461"/>
      <c r="Q81" s="461"/>
      <c r="R81" s="461"/>
      <c r="S81" s="461"/>
      <c r="T81" s="461"/>
      <c r="U81" s="461"/>
      <c r="V81" s="462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60" t="s">
        <v>50</v>
      </c>
      <c r="C95" s="461"/>
      <c r="D95" s="461"/>
      <c r="E95" s="461"/>
      <c r="F95" s="461"/>
      <c r="G95" s="461"/>
      <c r="H95" s="461"/>
      <c r="I95" s="461"/>
      <c r="J95" s="461"/>
      <c r="K95" s="461"/>
      <c r="L95" s="461"/>
      <c r="M95" s="462"/>
      <c r="N95" s="460" t="s">
        <v>53</v>
      </c>
      <c r="O95" s="461"/>
      <c r="P95" s="461"/>
      <c r="Q95" s="461"/>
      <c r="R95" s="461"/>
      <c r="S95" s="461"/>
      <c r="T95" s="461"/>
      <c r="U95" s="461"/>
      <c r="V95" s="462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60" t="s">
        <v>84</v>
      </c>
      <c r="C109" s="461"/>
      <c r="D109" s="461"/>
      <c r="E109" s="461"/>
      <c r="F109" s="461"/>
      <c r="G109" s="461"/>
      <c r="H109" s="461"/>
      <c r="I109" s="461"/>
      <c r="J109" s="461"/>
      <c r="K109" s="462"/>
      <c r="L109" s="460" t="s">
        <v>83</v>
      </c>
      <c r="M109" s="462"/>
      <c r="N109" s="460" t="s">
        <v>53</v>
      </c>
      <c r="O109" s="461"/>
      <c r="P109" s="461"/>
      <c r="Q109" s="461"/>
      <c r="R109" s="461"/>
      <c r="S109" s="461"/>
      <c r="T109" s="461"/>
      <c r="U109" s="461"/>
      <c r="V109" s="462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60" t="s">
        <v>84</v>
      </c>
      <c r="C123" s="461"/>
      <c r="D123" s="461"/>
      <c r="E123" s="461"/>
      <c r="F123" s="461"/>
      <c r="G123" s="461"/>
      <c r="H123" s="461"/>
      <c r="I123" s="461"/>
      <c r="J123" s="461"/>
      <c r="K123" s="462"/>
      <c r="L123" s="460" t="s">
        <v>83</v>
      </c>
      <c r="M123" s="462"/>
      <c r="N123" s="460" t="s">
        <v>53</v>
      </c>
      <c r="O123" s="461"/>
      <c r="P123" s="461"/>
      <c r="Q123" s="461"/>
      <c r="R123" s="461"/>
      <c r="S123" s="461"/>
      <c r="T123" s="461"/>
      <c r="U123" s="461"/>
      <c r="V123" s="462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460" t="s">
        <v>84</v>
      </c>
      <c r="C137" s="461"/>
      <c r="D137" s="461"/>
      <c r="E137" s="461"/>
      <c r="F137" s="461"/>
      <c r="G137" s="461"/>
      <c r="H137" s="461"/>
      <c r="I137" s="461"/>
      <c r="J137" s="461"/>
      <c r="K137" s="462"/>
      <c r="L137" s="460" t="s">
        <v>83</v>
      </c>
      <c r="M137" s="462"/>
      <c r="N137" s="460" t="s">
        <v>53</v>
      </c>
      <c r="O137" s="461"/>
      <c r="P137" s="461"/>
      <c r="Q137" s="461"/>
      <c r="R137" s="461"/>
      <c r="S137" s="461"/>
      <c r="T137" s="461"/>
      <c r="U137" s="462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460" t="s">
        <v>84</v>
      </c>
      <c r="C151" s="461"/>
      <c r="D151" s="461"/>
      <c r="E151" s="461"/>
      <c r="F151" s="461"/>
      <c r="G151" s="461"/>
      <c r="H151" s="461"/>
      <c r="I151" s="461"/>
      <c r="J151" s="461"/>
      <c r="K151" s="462"/>
      <c r="L151" s="460" t="s">
        <v>83</v>
      </c>
      <c r="M151" s="462"/>
      <c r="N151" s="460" t="s">
        <v>53</v>
      </c>
      <c r="O151" s="461"/>
      <c r="P151" s="461"/>
      <c r="Q151" s="461"/>
      <c r="R151" s="461"/>
      <c r="S151" s="461"/>
      <c r="T151" s="461"/>
      <c r="U151" s="462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460" t="s">
        <v>84</v>
      </c>
      <c r="C165" s="461"/>
      <c r="D165" s="461"/>
      <c r="E165" s="461"/>
      <c r="F165" s="461"/>
      <c r="G165" s="461"/>
      <c r="H165" s="461"/>
      <c r="I165" s="461"/>
      <c r="J165" s="461"/>
      <c r="K165" s="462"/>
      <c r="L165" s="460" t="s">
        <v>83</v>
      </c>
      <c r="M165" s="462"/>
      <c r="N165" s="460" t="s">
        <v>53</v>
      </c>
      <c r="O165" s="461"/>
      <c r="P165" s="461"/>
      <c r="Q165" s="461"/>
      <c r="R165" s="461"/>
      <c r="S165" s="461"/>
      <c r="T165" s="461"/>
      <c r="U165" s="462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V169-W155</f>
        <v>1253.7759815242493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/>
      <c r="C175" s="240"/>
      <c r="D175" s="240"/>
      <c r="E175" s="240"/>
      <c r="F175" s="240"/>
      <c r="G175" s="240"/>
      <c r="H175" s="240"/>
      <c r="I175" s="240"/>
      <c r="J175" s="240"/>
      <c r="K175" s="243"/>
      <c r="L175" s="404"/>
      <c r="M175" s="243"/>
      <c r="N175" s="240"/>
      <c r="O175" s="240"/>
      <c r="P175" s="240"/>
      <c r="Q175" s="240"/>
      <c r="R175" s="240"/>
      <c r="S175" s="240"/>
      <c r="T175" s="240"/>
      <c r="U175" s="243"/>
      <c r="V175" s="339"/>
      <c r="W175" s="227" t="s">
        <v>57</v>
      </c>
      <c r="X175" s="227">
        <v>50.3</v>
      </c>
      <c r="Y175" s="227"/>
    </row>
    <row r="176" spans="1:26" ht="13.5" thickBot="1" x14ac:dyDescent="0.25">
      <c r="A176" s="312" t="s">
        <v>26</v>
      </c>
      <c r="B176" s="244">
        <f>B175-B161</f>
        <v>-53</v>
      </c>
      <c r="C176" s="241">
        <f t="shared" ref="C176:U176" si="59">C175-C161</f>
        <v>-53.5</v>
      </c>
      <c r="D176" s="241">
        <f t="shared" si="59"/>
        <v>-52.5</v>
      </c>
      <c r="E176" s="241">
        <f t="shared" si="59"/>
        <v>-52.5</v>
      </c>
      <c r="F176" s="241">
        <f t="shared" si="59"/>
        <v>-52</v>
      </c>
      <c r="G176" s="241">
        <f t="shared" si="59"/>
        <v>-51</v>
      </c>
      <c r="H176" s="241">
        <f t="shared" si="59"/>
        <v>-50</v>
      </c>
      <c r="I176" s="241">
        <f t="shared" si="59"/>
        <v>-50.5</v>
      </c>
      <c r="J176" s="241">
        <f t="shared" si="59"/>
        <v>-49.5</v>
      </c>
      <c r="K176" s="245">
        <f t="shared" si="59"/>
        <v>-48.5</v>
      </c>
      <c r="L176" s="405">
        <f t="shared" si="59"/>
        <v>-54.5</v>
      </c>
      <c r="M176" s="245">
        <f t="shared" si="59"/>
        <v>-53</v>
      </c>
      <c r="N176" s="244">
        <f t="shared" si="59"/>
        <v>-54.5</v>
      </c>
      <c r="O176" s="241">
        <f t="shared" si="59"/>
        <v>-54</v>
      </c>
      <c r="P176" s="241">
        <f t="shared" si="59"/>
        <v>-53.5</v>
      </c>
      <c r="Q176" s="241">
        <f t="shared" si="59"/>
        <v>-53.5</v>
      </c>
      <c r="R176" s="241">
        <f t="shared" si="59"/>
        <v>-52.5</v>
      </c>
      <c r="S176" s="241">
        <f t="shared" si="59"/>
        <v>-51.5</v>
      </c>
      <c r="T176" s="241">
        <f t="shared" si="59"/>
        <v>-50.5</v>
      </c>
      <c r="U176" s="245">
        <f t="shared" si="59"/>
        <v>-50.5</v>
      </c>
      <c r="V176" s="348"/>
      <c r="W176" s="227" t="s">
        <v>26</v>
      </c>
      <c r="X176" s="227">
        <f>X175-X161</f>
        <v>0</v>
      </c>
      <c r="Y176" s="227"/>
    </row>
  </sheetData>
  <mergeCells count="31">
    <mergeCell ref="B165:K165"/>
    <mergeCell ref="L165:M165"/>
    <mergeCell ref="N165:U165"/>
    <mergeCell ref="B95:M95"/>
    <mergeCell ref="N95:V95"/>
    <mergeCell ref="B81:M81"/>
    <mergeCell ref="N81:V81"/>
    <mergeCell ref="B67:M67"/>
    <mergeCell ref="N67:V67"/>
    <mergeCell ref="N53:U53"/>
    <mergeCell ref="B53:M53"/>
    <mergeCell ref="Z53:AA53"/>
    <mergeCell ref="B37:J37"/>
    <mergeCell ref="N37:U37"/>
    <mergeCell ref="K9:R9"/>
    <mergeCell ref="F2:I2"/>
    <mergeCell ref="B9:J9"/>
    <mergeCell ref="B23:J23"/>
    <mergeCell ref="K23:R23"/>
    <mergeCell ref="B123:K123"/>
    <mergeCell ref="L123:M123"/>
    <mergeCell ref="N123:V123"/>
    <mergeCell ref="N109:V109"/>
    <mergeCell ref="B109:K109"/>
    <mergeCell ref="L109:M109"/>
    <mergeCell ref="B151:K151"/>
    <mergeCell ref="L151:M151"/>
    <mergeCell ref="N151:U151"/>
    <mergeCell ref="B137:K137"/>
    <mergeCell ref="L137:M137"/>
    <mergeCell ref="N137:U1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2022-12-26T16:43:07Z</dcterms:modified>
</cp:coreProperties>
</file>