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591D7CD7-521D-4BD4-8A8A-F7607368BB35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iterate="1"/>
</workbook>
</file>

<file path=xl/calcChain.xml><?xml version="1.0" encoding="utf-8"?>
<calcChain xmlns="http://schemas.openxmlformats.org/spreadsheetml/2006/main">
  <c r="G261" i="250" l="1"/>
  <c r="F261" i="250"/>
  <c r="E261" i="250"/>
  <c r="D261" i="250"/>
  <c r="C261" i="250"/>
  <c r="B261" i="250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G239" i="249" l="1"/>
  <c r="C260" i="248"/>
  <c r="D260" i="248"/>
  <c r="E260" i="248"/>
  <c r="F260" i="248"/>
  <c r="G260" i="248"/>
  <c r="H260" i="248"/>
  <c r="I260" i="248"/>
  <c r="J260" i="248"/>
  <c r="K260" i="248"/>
  <c r="L260" i="248"/>
  <c r="M260" i="248"/>
  <c r="M259" i="248"/>
  <c r="I240" i="25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1" i="250"/>
  <c r="H259" i="250"/>
  <c r="H258" i="250"/>
  <c r="G258" i="250"/>
  <c r="F258" i="250"/>
  <c r="E258" i="250"/>
  <c r="D258" i="250"/>
  <c r="C258" i="250"/>
  <c r="B258" i="250"/>
  <c r="H257" i="250"/>
  <c r="G257" i="250"/>
  <c r="F257" i="250"/>
  <c r="E257" i="250"/>
  <c r="D257" i="250"/>
  <c r="C257" i="250"/>
  <c r="B257" i="250"/>
  <c r="I241" i="249"/>
  <c r="F241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W263" i="248"/>
  <c r="U261" i="248"/>
  <c r="U260" i="248"/>
  <c r="T260" i="248"/>
  <c r="S260" i="248"/>
  <c r="R260" i="248"/>
  <c r="Q260" i="248"/>
  <c r="P260" i="248"/>
  <c r="O260" i="248"/>
  <c r="N260" i="248"/>
  <c r="B260" i="248"/>
  <c r="U259" i="248"/>
  <c r="T259" i="248"/>
  <c r="S259" i="248"/>
  <c r="R259" i="248"/>
  <c r="Q259" i="248"/>
  <c r="P259" i="248"/>
  <c r="O259" i="248"/>
  <c r="N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E227" i="249" l="1"/>
  <c r="E241" i="249" s="1"/>
  <c r="D227" i="249"/>
  <c r="D241" i="249" s="1"/>
  <c r="C227" i="249"/>
  <c r="C241" i="249" s="1"/>
  <c r="B227" i="249"/>
  <c r="D226" i="251"/>
  <c r="D240" i="251" s="1"/>
  <c r="I227" i="25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6" i="250"/>
  <c r="H246" i="250"/>
  <c r="G246" i="250"/>
  <c r="F246" i="250"/>
  <c r="E246" i="250"/>
  <c r="D246" i="250"/>
  <c r="C246" i="250"/>
  <c r="B246" i="250"/>
  <c r="I244" i="250"/>
  <c r="J259" i="250" s="1"/>
  <c r="K259" i="250" s="1"/>
  <c r="I230" i="250"/>
  <c r="K244" i="250" s="1"/>
  <c r="L244" i="250" s="1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C228" i="249"/>
  <c r="G226" i="249"/>
  <c r="I239" i="249" s="1"/>
  <c r="J239" i="249" s="1"/>
  <c r="I226" i="249"/>
  <c r="J226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W261" i="248" s="1"/>
  <c r="X261" i="248" s="1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W231" i="248" s="1"/>
  <c r="X231" i="248" s="1"/>
  <c r="U203" i="248"/>
  <c r="I201" i="251"/>
  <c r="F201" i="251"/>
  <c r="E201" i="251"/>
  <c r="D201" i="251"/>
  <c r="C201" i="251"/>
  <c r="B201" i="251"/>
  <c r="G199" i="251"/>
  <c r="I212" i="25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I213" i="249" s="1"/>
  <c r="J213" i="249" s="1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K230" i="250"/>
  <c r="L230" i="250" s="1"/>
  <c r="I188" i="251"/>
  <c r="F188" i="251"/>
  <c r="E188" i="251"/>
  <c r="D188" i="251"/>
  <c r="C188" i="251"/>
  <c r="B188" i="251"/>
  <c r="G186" i="251"/>
  <c r="I199" i="25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K216" i="250" s="1"/>
  <c r="L216" i="250" s="1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I200" i="249" s="1"/>
  <c r="J200" i="249" s="1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I186" i="251"/>
  <c r="J186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I173" i="25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L187" i="250" s="1"/>
  <c r="M187" i="250" s="1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88" i="248" s="1"/>
  <c r="Y188" i="248" s="1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61" i="249"/>
  <c r="J161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L159" i="250"/>
  <c r="M159" i="250" s="1"/>
  <c r="L173" i="250"/>
  <c r="M173" i="250" s="1"/>
  <c r="I148" i="249"/>
  <c r="J148" i="249" s="1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/>
  <c r="I135" i="249"/>
  <c r="J135" i="249" s="1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/>
  <c r="E137" i="249" s="1"/>
  <c r="D110" i="249"/>
  <c r="D124" i="249"/>
  <c r="D137" i="249" s="1"/>
  <c r="C110" i="249"/>
  <c r="C124" i="249" s="1"/>
  <c r="C137" i="249" s="1"/>
  <c r="B110" i="249"/>
  <c r="B124" i="249" s="1"/>
  <c r="B137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K89" i="250" s="1"/>
  <c r="L89" i="250" s="1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Y76" i="248" s="1"/>
  <c r="Z76" i="248" s="1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 s="1"/>
  <c r="V32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30" i="249" s="1"/>
  <c r="J30" i="249" s="1"/>
  <c r="I17" i="249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/>
  <c r="B5" i="240" s="1"/>
  <c r="B6" i="240" s="1"/>
  <c r="B7" i="240" s="1"/>
  <c r="B8" i="240" s="1"/>
  <c r="D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 s="1"/>
  <c r="I7" i="238"/>
  <c r="I8" i="238"/>
  <c r="I9" i="238" s="1"/>
  <c r="I10" i="238" s="1"/>
  <c r="I11" i="238" s="1"/>
  <c r="I12" i="238" s="1"/>
  <c r="I13" i="238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/>
  <c r="B5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/>
  <c r="I7" i="237" s="1"/>
  <c r="I8" i="237"/>
  <c r="I9" i="237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Z5" i="236" s="1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43" i="249"/>
  <c r="J43" i="249"/>
  <c r="J82" i="251"/>
  <c r="H3" i="240"/>
  <c r="G4" i="239"/>
  <c r="H4" i="239"/>
  <c r="I69" i="251"/>
  <c r="J69" i="251" s="1"/>
  <c r="D3" i="240"/>
  <c r="Z5" i="234"/>
  <c r="D3" i="239"/>
  <c r="I56" i="251"/>
  <c r="J56" i="251" s="1"/>
  <c r="T78" i="248"/>
  <c r="T106" i="248"/>
  <c r="I95" i="249"/>
  <c r="J95" i="249"/>
  <c r="S92" i="248"/>
  <c r="I95" i="251"/>
  <c r="J95" i="251" s="1"/>
  <c r="K103" i="250"/>
  <c r="L103" i="250" s="1"/>
  <c r="Y90" i="248"/>
  <c r="Z90" i="248" s="1"/>
  <c r="U106" i="248"/>
  <c r="F78" i="248"/>
  <c r="V106" i="248"/>
  <c r="D3" i="237"/>
  <c r="Z5" i="235"/>
  <c r="G4" i="238"/>
  <c r="H4" i="238" s="1"/>
  <c r="E78" i="248"/>
  <c r="B4" i="238"/>
  <c r="D4" i="238"/>
  <c r="J32" i="250"/>
  <c r="K32" i="250" s="1"/>
  <c r="B5" i="239"/>
  <c r="B6" i="239" s="1"/>
  <c r="X46" i="248"/>
  <c r="Y46" i="248" s="1"/>
  <c r="I78" i="248"/>
  <c r="D4" i="237"/>
  <c r="D4" i="240"/>
  <c r="P78" i="248"/>
  <c r="P92" i="248"/>
  <c r="B5" i="238"/>
  <c r="B6" i="238"/>
  <c r="B7" i="238" s="1"/>
  <c r="G5" i="239"/>
  <c r="D5" i="240"/>
  <c r="D5" i="238"/>
  <c r="D6" i="240"/>
  <c r="D7" i="240"/>
  <c r="B9" i="240"/>
  <c r="D9" i="240" s="1"/>
  <c r="B10" i="240"/>
  <c r="B11" i="240" s="1"/>
  <c r="B12" i="240" s="1"/>
  <c r="D12" i="240" s="1"/>
  <c r="D10" i="240"/>
  <c r="B13" i="240"/>
  <c r="D13" i="240" s="1"/>
  <c r="D6" i="239" l="1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D11" i="240"/>
  <c r="D5" i="239"/>
  <c r="I174" i="249"/>
  <c r="J174" i="249" s="1"/>
  <c r="B241" i="249"/>
  <c r="B228" i="249"/>
  <c r="G6" i="239"/>
  <c r="H5" i="239"/>
  <c r="B6" i="237"/>
  <c r="D5" i="237"/>
  <c r="I69" i="249"/>
  <c r="J69" i="249" s="1"/>
  <c r="I82" i="249"/>
  <c r="J82" i="249" s="1"/>
  <c r="B14" i="240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B8" i="238"/>
  <c r="D7" i="238"/>
  <c r="I43" i="251"/>
  <c r="J43" i="251" s="1"/>
  <c r="I30" i="251"/>
  <c r="J30" i="251" s="1"/>
  <c r="K202" i="250"/>
  <c r="L202" i="250" s="1"/>
  <c r="D6" i="238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D14" i="240" l="1"/>
  <c r="B15" i="240"/>
  <c r="D8" i="238"/>
  <c r="B9" i="238"/>
  <c r="G6" i="238"/>
  <c r="H5" i="238"/>
  <c r="H5" i="240"/>
  <c r="G6" i="240"/>
  <c r="B7" i="237"/>
  <c r="D6" i="237"/>
  <c r="H5" i="237"/>
  <c r="G6" i="237"/>
  <c r="B8" i="239"/>
  <c r="D7" i="239"/>
  <c r="G7" i="239"/>
  <c r="H6" i="239"/>
  <c r="G8" i="239" l="1"/>
  <c r="H7" i="239"/>
  <c r="B9" i="239"/>
  <c r="D8" i="239"/>
  <c r="H6" i="238"/>
  <c r="G7" i="238"/>
  <c r="D9" i="238"/>
  <c r="B10" i="238"/>
  <c r="G7" i="237"/>
  <c r="H6" i="237"/>
  <c r="H6" i="240"/>
  <c r="G7" i="240"/>
  <c r="B16" i="240"/>
  <c r="D15" i="240"/>
  <c r="B8" i="237"/>
  <c r="D7" i="237"/>
  <c r="D8" i="237" l="1"/>
  <c r="B9" i="237"/>
  <c r="G8" i="238"/>
  <c r="H7" i="238"/>
  <c r="G8" i="240"/>
  <c r="H7" i="240"/>
  <c r="B10" i="239"/>
  <c r="D9" i="239"/>
  <c r="B11" i="238"/>
  <c r="D10" i="238"/>
  <c r="D16" i="240"/>
  <c r="B17" i="240"/>
  <c r="G8" i="237"/>
  <c r="H7" i="237"/>
  <c r="H8" i="239"/>
  <c r="G9" i="239"/>
  <c r="G9" i="240" l="1"/>
  <c r="H8" i="240"/>
  <c r="G10" i="239"/>
  <c r="H9" i="239"/>
  <c r="H8" i="238"/>
  <c r="G9" i="238"/>
  <c r="D10" i="239"/>
  <c r="B11" i="239"/>
  <c r="H8" i="237"/>
  <c r="G9" i="237"/>
  <c r="B10" i="237"/>
  <c r="D9" i="237"/>
  <c r="B18" i="240"/>
  <c r="D17" i="240"/>
  <c r="D11" i="238"/>
  <c r="B12" i="238"/>
  <c r="G10" i="238" l="1"/>
  <c r="H9" i="238"/>
  <c r="B12" i="239"/>
  <c r="D11" i="239"/>
  <c r="D12" i="238"/>
  <c r="B13" i="238"/>
  <c r="G10" i="240"/>
  <c r="H9" i="240"/>
  <c r="B19" i="240"/>
  <c r="D18" i="240"/>
  <c r="D10" i="237"/>
  <c r="B11" i="237"/>
  <c r="H10" i="239"/>
  <c r="G11" i="239"/>
  <c r="H9" i="237"/>
  <c r="G10" i="237"/>
  <c r="B14" i="238" l="1"/>
  <c r="D13" i="238"/>
  <c r="H10" i="240"/>
  <c r="G11" i="240"/>
  <c r="G12" i="239"/>
  <c r="H11" i="239"/>
  <c r="B13" i="239"/>
  <c r="D12" i="239"/>
  <c r="B12" i="237"/>
  <c r="D11" i="237"/>
  <c r="H10" i="237"/>
  <c r="G11" i="237"/>
  <c r="D19" i="240"/>
  <c r="B20" i="240"/>
  <c r="H10" i="238"/>
  <c r="G11" i="238"/>
  <c r="H11" i="238" l="1"/>
  <c r="G12" i="238"/>
  <c r="B21" i="240"/>
  <c r="D20" i="240"/>
  <c r="B14" i="239"/>
  <c r="D13" i="239"/>
  <c r="H12" i="239"/>
  <c r="G13" i="239"/>
  <c r="G12" i="240"/>
  <c r="H11" i="240"/>
  <c r="G12" i="237"/>
  <c r="H11" i="237"/>
  <c r="D12" i="237"/>
  <c r="B13" i="237"/>
  <c r="D14" i="238"/>
  <c r="B15" i="238"/>
  <c r="D14" i="239" l="1"/>
  <c r="B15" i="239"/>
  <c r="H13" i="239"/>
  <c r="G14" i="239"/>
  <c r="B22" i="240"/>
  <c r="D21" i="240"/>
  <c r="B16" i="238"/>
  <c r="D15" i="238"/>
  <c r="D13" i="237"/>
  <c r="B14" i="237"/>
  <c r="H12" i="237"/>
  <c r="G13" i="237"/>
  <c r="H12" i="238"/>
  <c r="G13" i="238"/>
  <c r="H12" i="240"/>
  <c r="G13" i="240"/>
  <c r="D16" i="238" l="1"/>
  <c r="B17" i="238"/>
  <c r="B23" i="240"/>
  <c r="D22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H14" i="238" l="1"/>
  <c r="G15" i="238"/>
  <c r="G15" i="240"/>
  <c r="H14" i="240"/>
  <c r="D16" i="239"/>
  <c r="B17" i="239"/>
  <c r="D15" i="237"/>
  <c r="B16" i="237"/>
  <c r="B24" i="240"/>
  <c r="D23" i="240"/>
  <c r="G16" i="239"/>
  <c r="H15" i="239"/>
  <c r="D17" i="238"/>
  <c r="B18" i="238"/>
  <c r="H14" i="237"/>
  <c r="G15" i="237"/>
  <c r="B17" i="237" l="1"/>
  <c r="D16" i="237"/>
  <c r="B18" i="239"/>
  <c r="D17" i="239"/>
  <c r="G17" i="239"/>
  <c r="H16" i="239"/>
  <c r="G16" i="240"/>
  <c r="H15" i="240"/>
  <c r="G16" i="238"/>
  <c r="H15" i="238"/>
  <c r="H15" i="237"/>
  <c r="G16" i="237"/>
  <c r="D18" i="238"/>
  <c r="B19" i="238"/>
  <c r="B25" i="240"/>
  <c r="D24" i="240"/>
  <c r="D25" i="240" l="1"/>
  <c r="B26" i="240"/>
  <c r="D26" i="240" s="1"/>
  <c r="H17" i="239"/>
  <c r="G18" i="239"/>
  <c r="H16" i="240"/>
  <c r="G17" i="240"/>
  <c r="B19" i="239"/>
  <c r="D18" i="239"/>
  <c r="D19" i="238"/>
  <c r="B20" i="238"/>
  <c r="G17" i="237"/>
  <c r="H16" i="237"/>
  <c r="H16" i="238"/>
  <c r="G17" i="238"/>
  <c r="D17" i="237"/>
  <c r="B18" i="237"/>
  <c r="H17" i="240" l="1"/>
  <c r="G18" i="240"/>
  <c r="B19" i="237"/>
  <c r="D18" i="237"/>
  <c r="G18" i="238"/>
  <c r="H17" i="238"/>
  <c r="G19" i="239"/>
  <c r="H18" i="239"/>
  <c r="D20" i="238"/>
  <c r="B21" i="238"/>
  <c r="D19" i="239"/>
  <c r="B20" i="239"/>
  <c r="G18" i="237"/>
  <c r="H17" i="237"/>
  <c r="G19" i="238" l="1"/>
  <c r="H18" i="238"/>
  <c r="H19" i="239"/>
  <c r="G20" i="239"/>
  <c r="D19" i="237"/>
  <c r="B20" i="237"/>
  <c r="B21" i="239"/>
  <c r="D20" i="239"/>
  <c r="B22" i="238"/>
  <c r="D21" i="238"/>
  <c r="G19" i="240"/>
  <c r="H18" i="240"/>
  <c r="G19" i="237"/>
  <c r="H18" i="237"/>
  <c r="H19" i="237" l="1"/>
  <c r="G20" i="237"/>
  <c r="G20" i="240"/>
  <c r="H19" i="240"/>
  <c r="B22" i="239"/>
  <c r="D21" i="239"/>
  <c r="H20" i="239"/>
  <c r="G21" i="239"/>
  <c r="B21" i="237"/>
  <c r="D20" i="237"/>
  <c r="B23" i="238"/>
  <c r="D22" i="238"/>
  <c r="H19" i="238"/>
  <c r="G20" i="238"/>
  <c r="H21" i="239" l="1"/>
  <c r="G22" i="239"/>
  <c r="G21" i="238"/>
  <c r="H20" i="238"/>
  <c r="D22" i="239"/>
  <c r="B23" i="239"/>
  <c r="G21" i="240"/>
  <c r="H20" i="240"/>
  <c r="H20" i="237"/>
  <c r="G21" i="237"/>
  <c r="B24" i="238"/>
  <c r="D23" i="238"/>
  <c r="B22" i="237"/>
  <c r="D21" i="237"/>
  <c r="D23" i="239" l="1"/>
  <c r="B24" i="239"/>
  <c r="D22" i="237"/>
  <c r="B23" i="237"/>
  <c r="G22" i="240"/>
  <c r="H21" i="240"/>
  <c r="G22" i="238"/>
  <c r="H21" i="238"/>
  <c r="G22" i="237"/>
  <c r="H21" i="237"/>
  <c r="H22" i="239"/>
  <c r="G23" i="239"/>
  <c r="D24" i="238"/>
  <c r="B25" i="238"/>
  <c r="D25" i="238" l="1"/>
  <c r="B26" i="238"/>
  <c r="D26" i="238" s="1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G24" i="237" l="1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B26" i="237" l="1"/>
  <c r="D26" i="237" s="1"/>
  <c r="D25" i="237"/>
  <c r="H24" i="240"/>
  <c r="G25" i="240"/>
  <c r="H25" i="239"/>
  <c r="G26" i="239"/>
  <c r="H26" i="239" s="1"/>
  <c r="G25" i="238"/>
  <c r="H24" i="238"/>
  <c r="G25" i="237"/>
  <c r="H24" i="237"/>
  <c r="H25" i="238" l="1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<sst xmlns="http://schemas.openxmlformats.org/spreadsheetml/2006/main" count="1659" uniqueCount="121">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</sst>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0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241"/>
  <sheetViews>
    <sheetView showGridLines="0" topLeftCell="A213" zoomScale="75" zoomScaleNormal="75" workbookViewId="0">
      <selection activeCell="E241" sqref="E24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97" t="s">
        <v>53</v>
      </c>
      <c r="C9" s="498"/>
      <c r="D9" s="498"/>
      <c r="E9" s="498"/>
      <c r="F9" s="49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97" t="s">
        <v>53</v>
      </c>
      <c r="C22" s="498"/>
      <c r="D22" s="498"/>
      <c r="E22" s="498"/>
      <c r="F22" s="49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97" t="s">
        <v>53</v>
      </c>
      <c r="C35" s="498"/>
      <c r="D35" s="498"/>
      <c r="E35" s="498"/>
      <c r="F35" s="49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97" t="s">
        <v>53</v>
      </c>
      <c r="C48" s="498"/>
      <c r="D48" s="498"/>
      <c r="E48" s="498"/>
      <c r="F48" s="49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97" t="s">
        <v>50</v>
      </c>
      <c r="C61" s="498"/>
      <c r="D61" s="498"/>
      <c r="E61" s="498"/>
      <c r="F61" s="49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97" t="s">
        <v>50</v>
      </c>
      <c r="C74" s="498"/>
      <c r="D74" s="498"/>
      <c r="E74" s="498"/>
      <c r="F74" s="49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97" t="s">
        <v>50</v>
      </c>
      <c r="C87" s="498"/>
      <c r="D87" s="498"/>
      <c r="E87" s="498"/>
      <c r="F87" s="49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97" t="s">
        <v>50</v>
      </c>
      <c r="C100" s="498"/>
      <c r="D100" s="498"/>
      <c r="E100" s="498"/>
      <c r="F100" s="49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97" t="s">
        <v>50</v>
      </c>
      <c r="C114" s="498"/>
      <c r="D114" s="498"/>
      <c r="E114" s="498"/>
      <c r="F114" s="49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97" t="s">
        <v>50</v>
      </c>
      <c r="C127" s="498"/>
      <c r="D127" s="498"/>
      <c r="E127" s="498"/>
      <c r="F127" s="49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97" t="s">
        <v>50</v>
      </c>
      <c r="C140" s="498"/>
      <c r="D140" s="498"/>
      <c r="E140" s="498"/>
      <c r="F140" s="49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97" t="s">
        <v>50</v>
      </c>
      <c r="C153" s="498"/>
      <c r="D153" s="498"/>
      <c r="E153" s="498"/>
      <c r="F153" s="49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497" t="s">
        <v>50</v>
      </c>
      <c r="C166" s="498"/>
      <c r="D166" s="498"/>
      <c r="E166" s="498"/>
      <c r="F166" s="49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497" t="s">
        <v>50</v>
      </c>
      <c r="C179" s="498"/>
      <c r="D179" s="498"/>
      <c r="E179" s="498"/>
      <c r="F179" s="49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497" t="s">
        <v>50</v>
      </c>
      <c r="C192" s="498"/>
      <c r="D192" s="498"/>
      <c r="E192" s="498"/>
      <c r="F192" s="49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497" t="s">
        <v>50</v>
      </c>
      <c r="C205" s="498"/>
      <c r="D205" s="498"/>
      <c r="E205" s="498"/>
      <c r="F205" s="49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497" t="s">
        <v>50</v>
      </c>
      <c r="C218" s="498"/>
      <c r="D218" s="498"/>
      <c r="E218" s="498"/>
      <c r="F218" s="49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285" t="s">
        <v>118</v>
      </c>
      <c r="B231" s="497" t="s">
        <v>50</v>
      </c>
      <c r="C231" s="498"/>
      <c r="D231" s="498"/>
      <c r="E231" s="498"/>
      <c r="F231" s="499"/>
      <c r="G231" s="314" t="s">
        <v>0</v>
      </c>
      <c r="H231" s="482"/>
      <c r="I231" s="482"/>
      <c r="J231" s="482"/>
    </row>
    <row r="232" spans="1:10" x14ac:dyDescent="0.2">
      <c r="A232" s="226" t="s">
        <v>2</v>
      </c>
      <c r="B232" s="316">
        <v>1</v>
      </c>
      <c r="C232" s="236">
        <v>2</v>
      </c>
      <c r="D232" s="236">
        <v>3</v>
      </c>
      <c r="E232" s="236">
        <v>4</v>
      </c>
      <c r="F232" s="236">
        <v>5</v>
      </c>
      <c r="G232" s="235"/>
      <c r="H232" s="482"/>
      <c r="I232" s="482"/>
      <c r="J232" s="482"/>
    </row>
    <row r="233" spans="1:10" x14ac:dyDescent="0.2">
      <c r="A233" s="292" t="s">
        <v>3</v>
      </c>
      <c r="B233" s="355">
        <v>2650</v>
      </c>
      <c r="C233" s="356">
        <v>2650</v>
      </c>
      <c r="D233" s="357">
        <v>2650</v>
      </c>
      <c r="E233" s="357">
        <v>2650</v>
      </c>
      <c r="F233" s="357"/>
      <c r="G233" s="358">
        <v>2650</v>
      </c>
      <c r="H233" s="482"/>
      <c r="I233" s="482"/>
      <c r="J233" s="482"/>
    </row>
    <row r="234" spans="1:10" x14ac:dyDescent="0.2">
      <c r="A234" s="295" t="s">
        <v>6</v>
      </c>
      <c r="B234" s="321">
        <v>2619.2307692307691</v>
      </c>
      <c r="C234" s="322">
        <v>2720.3846153846152</v>
      </c>
      <c r="D234" s="322">
        <v>2794.5945945945946</v>
      </c>
      <c r="E234" s="322">
        <v>3033.8636363636365</v>
      </c>
      <c r="F234" s="322"/>
      <c r="G234" s="259">
        <v>2847.25</v>
      </c>
      <c r="H234" s="482"/>
      <c r="I234" s="482"/>
      <c r="J234" s="482"/>
    </row>
    <row r="235" spans="1:10" x14ac:dyDescent="0.2">
      <c r="A235" s="226" t="s">
        <v>7</v>
      </c>
      <c r="B235" s="323">
        <v>100</v>
      </c>
      <c r="C235" s="324">
        <v>100</v>
      </c>
      <c r="D235" s="325">
        <v>100</v>
      </c>
      <c r="E235" s="325">
        <v>95.454545454545453</v>
      </c>
      <c r="F235" s="325"/>
      <c r="G235" s="326">
        <v>91.666666666666671</v>
      </c>
      <c r="H235" s="482"/>
      <c r="I235" s="482"/>
      <c r="J235" s="482"/>
    </row>
    <row r="236" spans="1:10" x14ac:dyDescent="0.2">
      <c r="A236" s="226" t="s">
        <v>8</v>
      </c>
      <c r="B236" s="263">
        <v>3.7211271762256033E-2</v>
      </c>
      <c r="C236" s="264">
        <v>1.6071055657830149E-2</v>
      </c>
      <c r="D236" s="327">
        <v>2.1926081332213101E-2</v>
      </c>
      <c r="E236" s="327">
        <v>4.5271819401500789E-2</v>
      </c>
      <c r="F236" s="327"/>
      <c r="G236" s="328">
        <v>6.3083731926080577E-2</v>
      </c>
      <c r="H236" s="482"/>
      <c r="I236" s="482"/>
      <c r="J236" s="482"/>
    </row>
    <row r="237" spans="1:10" x14ac:dyDescent="0.2">
      <c r="A237" s="295" t="s">
        <v>1</v>
      </c>
      <c r="B237" s="266">
        <f t="shared" ref="B237:G237" si="51">B234/B233*100-100</f>
        <v>-1.1611030478955087</v>
      </c>
      <c r="C237" s="267">
        <f t="shared" si="51"/>
        <v>2.6560232220609521</v>
      </c>
      <c r="D237" s="267">
        <f t="shared" si="51"/>
        <v>5.4563997960224384</v>
      </c>
      <c r="E237" s="267">
        <f t="shared" si="51"/>
        <v>14.485420240137231</v>
      </c>
      <c r="F237" s="267" t="e">
        <f t="shared" si="51"/>
        <v>#DIV/0!</v>
      </c>
      <c r="G237" s="269">
        <f t="shared" si="51"/>
        <v>7.4433962264151035</v>
      </c>
      <c r="H237" s="482"/>
      <c r="I237" s="482"/>
      <c r="J237" s="482"/>
    </row>
    <row r="238" spans="1:10" ht="13.5" thickBot="1" x14ac:dyDescent="0.25">
      <c r="A238" s="226" t="s">
        <v>27</v>
      </c>
      <c r="B238" s="270">
        <f>B234-B221</f>
        <v>8.2307692307690559</v>
      </c>
      <c r="C238" s="271">
        <f t="shared" ref="C238:G238" si="52">C234-C221</f>
        <v>41.098901098901024</v>
      </c>
      <c r="D238" s="271">
        <f t="shared" si="52"/>
        <v>57.018837018837075</v>
      </c>
      <c r="E238" s="271">
        <f t="shared" si="52"/>
        <v>216.89393939393949</v>
      </c>
      <c r="F238" s="271">
        <f t="shared" si="52"/>
        <v>0</v>
      </c>
      <c r="G238" s="273">
        <f t="shared" si="52"/>
        <v>128.109375</v>
      </c>
      <c r="H238" s="482"/>
      <c r="I238" s="482"/>
      <c r="J238" s="482"/>
    </row>
    <row r="239" spans="1:10" x14ac:dyDescent="0.2">
      <c r="A239" s="309" t="s">
        <v>52</v>
      </c>
      <c r="B239" s="274">
        <v>146</v>
      </c>
      <c r="C239" s="275">
        <v>265</v>
      </c>
      <c r="D239" s="275">
        <v>478</v>
      </c>
      <c r="E239" s="275">
        <v>444</v>
      </c>
      <c r="F239" s="329"/>
      <c r="G239" s="330">
        <f>SUM(B239:F239)</f>
        <v>1333</v>
      </c>
      <c r="H239" s="482" t="s">
        <v>56</v>
      </c>
      <c r="I239" s="331">
        <f>G226-G239</f>
        <v>1</v>
      </c>
      <c r="J239" s="332">
        <f>I239/G226</f>
        <v>7.4962518740629683E-4</v>
      </c>
    </row>
    <row r="240" spans="1:10" x14ac:dyDescent="0.2">
      <c r="A240" s="309" t="s">
        <v>28</v>
      </c>
      <c r="B240" s="229">
        <v>101</v>
      </c>
      <c r="C240" s="483">
        <v>100</v>
      </c>
      <c r="D240" s="483">
        <v>100</v>
      </c>
      <c r="E240" s="483">
        <v>99</v>
      </c>
      <c r="F240" s="483"/>
      <c r="G240" s="233"/>
      <c r="H240" s="482" t="s">
        <v>57</v>
      </c>
      <c r="I240" s="482">
        <v>93.58</v>
      </c>
      <c r="J240" s="482"/>
    </row>
    <row r="241" spans="1:10" ht="13.5" thickBot="1" x14ac:dyDescent="0.25">
      <c r="A241" s="312" t="s">
        <v>26</v>
      </c>
      <c r="B241" s="336">
        <f>B240-B227</f>
        <v>6.5</v>
      </c>
      <c r="C241" s="337">
        <f t="shared" ref="C241:F241" si="53">C240-C227</f>
        <v>6.5</v>
      </c>
      <c r="D241" s="337">
        <f t="shared" si="53"/>
        <v>6.5</v>
      </c>
      <c r="E241" s="337">
        <f t="shared" si="53"/>
        <v>6</v>
      </c>
      <c r="F241" s="337">
        <f t="shared" si="53"/>
        <v>0</v>
      </c>
      <c r="G241" s="234"/>
      <c r="H241" s="482" t="s">
        <v>26</v>
      </c>
      <c r="I241" s="227">
        <f>I240-I227</f>
        <v>5.519999999999996</v>
      </c>
      <c r="J241" s="482"/>
    </row>
  </sheetData>
  <mergeCells count="18">
    <mergeCell ref="B74:F74"/>
    <mergeCell ref="B114:F114"/>
    <mergeCell ref="B9:F9"/>
    <mergeCell ref="B22:F22"/>
    <mergeCell ref="B35:F35"/>
    <mergeCell ref="B48:F48"/>
    <mergeCell ref="B61:F61"/>
    <mergeCell ref="B87:F87"/>
    <mergeCell ref="B205:F205"/>
    <mergeCell ref="B192:F192"/>
    <mergeCell ref="B179:F179"/>
    <mergeCell ref="B166:F166"/>
    <mergeCell ref="B153:F153"/>
    <mergeCell ref="B231:F231"/>
    <mergeCell ref="B218:F218"/>
    <mergeCell ref="B140:F140"/>
    <mergeCell ref="B127:F127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61"/>
  <sheetViews>
    <sheetView showGridLines="0" topLeftCell="A229" zoomScale="73" zoomScaleNormal="73" workbookViewId="0">
      <selection activeCell="D260" sqref="D26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97" t="s">
        <v>50</v>
      </c>
      <c r="C9" s="498"/>
      <c r="D9" s="498"/>
      <c r="E9" s="498"/>
      <c r="F9" s="498"/>
      <c r="G9" s="49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97" t="s">
        <v>50</v>
      </c>
      <c r="C23" s="498"/>
      <c r="D23" s="498"/>
      <c r="E23" s="498"/>
      <c r="F23" s="498"/>
      <c r="G23" s="49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97" t="s">
        <v>50</v>
      </c>
      <c r="C37" s="498"/>
      <c r="D37" s="498"/>
      <c r="E37" s="498"/>
      <c r="F37" s="498"/>
      <c r="G37" s="49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97" t="s">
        <v>50</v>
      </c>
      <c r="C51" s="498"/>
      <c r="D51" s="498"/>
      <c r="E51" s="498"/>
      <c r="F51" s="498"/>
      <c r="G51" s="49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97" t="s">
        <v>53</v>
      </c>
      <c r="C66" s="498"/>
      <c r="D66" s="498"/>
      <c r="E66" s="498"/>
      <c r="F66" s="498"/>
      <c r="G66" s="498"/>
      <c r="H66" s="49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97" t="s">
        <v>53</v>
      </c>
      <c r="C80" s="498"/>
      <c r="D80" s="498"/>
      <c r="E80" s="498"/>
      <c r="F80" s="498"/>
      <c r="G80" s="498"/>
      <c r="H80" s="49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97" t="s">
        <v>53</v>
      </c>
      <c r="C94" s="498"/>
      <c r="D94" s="498"/>
      <c r="E94" s="498"/>
      <c r="F94" s="498"/>
      <c r="G94" s="498"/>
      <c r="H94" s="49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97" t="s">
        <v>53</v>
      </c>
      <c r="C108" s="498"/>
      <c r="D108" s="498"/>
      <c r="E108" s="498"/>
      <c r="F108" s="498"/>
      <c r="G108" s="498"/>
      <c r="H108" s="49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97" t="s">
        <v>53</v>
      </c>
      <c r="C122" s="498"/>
      <c r="D122" s="498"/>
      <c r="E122" s="498"/>
      <c r="F122" s="498"/>
      <c r="G122" s="498"/>
      <c r="H122" s="498"/>
      <c r="I122" s="49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97" t="s">
        <v>53</v>
      </c>
      <c r="C136" s="498"/>
      <c r="D136" s="498"/>
      <c r="E136" s="498"/>
      <c r="F136" s="498"/>
      <c r="G136" s="498"/>
      <c r="H136" s="498"/>
      <c r="I136" s="49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505" t="s">
        <v>53</v>
      </c>
      <c r="C150" s="506"/>
      <c r="D150" s="506"/>
      <c r="E150" s="506"/>
      <c r="F150" s="506"/>
      <c r="G150" s="506"/>
      <c r="H150" s="506"/>
      <c r="I150" s="50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505" t="s">
        <v>53</v>
      </c>
      <c r="C164" s="506"/>
      <c r="D164" s="506"/>
      <c r="E164" s="506"/>
      <c r="F164" s="506"/>
      <c r="G164" s="506"/>
      <c r="H164" s="506"/>
      <c r="I164" s="507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505" t="s">
        <v>53</v>
      </c>
      <c r="C178" s="506"/>
      <c r="D178" s="506"/>
      <c r="E178" s="506"/>
      <c r="F178" s="506"/>
      <c r="G178" s="506"/>
      <c r="H178" s="506"/>
      <c r="I178" s="507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505" t="s">
        <v>53</v>
      </c>
      <c r="C193" s="506"/>
      <c r="D193" s="506"/>
      <c r="E193" s="506"/>
      <c r="F193" s="506"/>
      <c r="G193" s="506"/>
      <c r="H193" s="507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505" t="s">
        <v>53</v>
      </c>
      <c r="C207" s="506"/>
      <c r="D207" s="506"/>
      <c r="E207" s="506"/>
      <c r="F207" s="506"/>
      <c r="G207" s="506"/>
      <c r="H207" s="507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505" t="s">
        <v>53</v>
      </c>
      <c r="C221" s="506"/>
      <c r="D221" s="506"/>
      <c r="E221" s="506"/>
      <c r="F221" s="506"/>
      <c r="G221" s="506"/>
      <c r="H221" s="507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505" t="s">
        <v>53</v>
      </c>
      <c r="C235" s="506"/>
      <c r="D235" s="506"/>
      <c r="E235" s="506"/>
      <c r="F235" s="506"/>
      <c r="G235" s="506"/>
      <c r="H235" s="507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2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2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2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2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2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2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2" x14ac:dyDescent="0.2">
      <c r="C247" s="280">
        <v>83.5</v>
      </c>
      <c r="D247" s="280">
        <v>83</v>
      </c>
      <c r="E247" s="280">
        <v>82.5</v>
      </c>
    </row>
    <row r="249" spans="1:12" s="484" customFormat="1" ht="13.5" thickBot="1" x14ac:dyDescent="0.25">
      <c r="B249" s="484">
        <v>82.2</v>
      </c>
      <c r="C249" s="484">
        <v>82.2</v>
      </c>
      <c r="D249" s="484">
        <v>82.2</v>
      </c>
      <c r="E249" s="484">
        <v>82.2</v>
      </c>
      <c r="F249" s="484">
        <v>82.2</v>
      </c>
      <c r="G249" s="484">
        <v>82.2</v>
      </c>
    </row>
    <row r="250" spans="1:12" ht="13.5" thickBot="1" x14ac:dyDescent="0.25">
      <c r="A250" s="419" t="s">
        <v>118</v>
      </c>
      <c r="B250" s="497" t="s">
        <v>53</v>
      </c>
      <c r="C250" s="498"/>
      <c r="D250" s="498"/>
      <c r="E250" s="498"/>
      <c r="F250" s="498"/>
      <c r="G250" s="499"/>
      <c r="H250" s="313" t="s">
        <v>0</v>
      </c>
      <c r="I250" s="227"/>
      <c r="J250" s="482"/>
      <c r="K250" s="482"/>
    </row>
    <row r="251" spans="1:12" x14ac:dyDescent="0.2">
      <c r="A251" s="420" t="s">
        <v>54</v>
      </c>
      <c r="B251" s="247">
        <v>1</v>
      </c>
      <c r="C251" s="248">
        <v>2</v>
      </c>
      <c r="D251" s="248">
        <v>3</v>
      </c>
      <c r="E251" s="248">
        <v>4</v>
      </c>
      <c r="F251" s="248">
        <v>5</v>
      </c>
      <c r="G251" s="384">
        <v>6</v>
      </c>
      <c r="H251" s="289"/>
      <c r="I251" s="290"/>
      <c r="J251" s="482"/>
      <c r="K251" s="482"/>
    </row>
    <row r="252" spans="1:12" x14ac:dyDescent="0.2">
      <c r="A252" s="420" t="s">
        <v>2</v>
      </c>
      <c r="B252" s="250">
        <v>1</v>
      </c>
      <c r="C252" s="333">
        <v>2</v>
      </c>
      <c r="D252" s="251">
        <v>3</v>
      </c>
      <c r="E252" s="315">
        <v>4</v>
      </c>
      <c r="F252" s="252">
        <v>5</v>
      </c>
      <c r="G252" s="490">
        <v>6</v>
      </c>
      <c r="H252" s="284" t="s">
        <v>0</v>
      </c>
      <c r="I252" s="246"/>
      <c r="J252" s="291"/>
      <c r="K252" s="482"/>
    </row>
    <row r="253" spans="1:12" x14ac:dyDescent="0.2">
      <c r="A253" s="421" t="s">
        <v>3</v>
      </c>
      <c r="B253" s="253">
        <v>2070</v>
      </c>
      <c r="C253" s="254">
        <v>2070</v>
      </c>
      <c r="D253" s="254">
        <v>2070</v>
      </c>
      <c r="E253" s="254">
        <v>2070</v>
      </c>
      <c r="F253" s="254">
        <v>2070</v>
      </c>
      <c r="G253" s="385">
        <v>2070</v>
      </c>
      <c r="H253" s="293">
        <v>2070</v>
      </c>
      <c r="I253" s="294"/>
      <c r="J253" s="291"/>
      <c r="K253" s="482"/>
    </row>
    <row r="254" spans="1:12" x14ac:dyDescent="0.2">
      <c r="A254" s="422" t="s">
        <v>6</v>
      </c>
      <c r="B254" s="256">
        <v>1980</v>
      </c>
      <c r="C254" s="257">
        <v>2026.2068965517242</v>
      </c>
      <c r="D254" s="257">
        <v>2114.4444444444443</v>
      </c>
      <c r="E254" s="257">
        <v>2157.6923076923076</v>
      </c>
      <c r="F254" s="257">
        <v>2212.037037037037</v>
      </c>
      <c r="G254" s="296">
        <v>2280</v>
      </c>
      <c r="H254" s="297">
        <v>2164.318181818182</v>
      </c>
      <c r="I254" s="298"/>
      <c r="J254" s="291"/>
      <c r="K254" s="482"/>
    </row>
    <row r="255" spans="1:12" x14ac:dyDescent="0.2">
      <c r="A255" s="420" t="s">
        <v>7</v>
      </c>
      <c r="B255" s="260">
        <v>100</v>
      </c>
      <c r="C255" s="261">
        <v>100</v>
      </c>
      <c r="D255" s="261">
        <v>100</v>
      </c>
      <c r="E255" s="261">
        <v>100</v>
      </c>
      <c r="F255" s="261">
        <v>100</v>
      </c>
      <c r="G255" s="299">
        <v>98.461538461538467</v>
      </c>
      <c r="H255" s="300">
        <v>93.560606060606062</v>
      </c>
      <c r="I255" s="301"/>
      <c r="J255" s="291"/>
      <c r="K255" s="482"/>
    </row>
    <row r="256" spans="1:12" x14ac:dyDescent="0.2">
      <c r="A256" s="420" t="s">
        <v>8</v>
      </c>
      <c r="B256" s="263">
        <v>4.390714809134709E-2</v>
      </c>
      <c r="C256" s="264">
        <v>2.1587196011473436E-2</v>
      </c>
      <c r="D256" s="264">
        <v>2.2922278409793082E-2</v>
      </c>
      <c r="E256" s="264">
        <v>2.5957718433613317E-2</v>
      </c>
      <c r="F256" s="264">
        <v>1.9635705520865521E-2</v>
      </c>
      <c r="G256" s="302">
        <v>3.9857928913100277E-2</v>
      </c>
      <c r="H256" s="303">
        <v>5.252899423417573E-2</v>
      </c>
      <c r="I256" s="304"/>
      <c r="J256" s="305"/>
      <c r="K256" s="482"/>
    </row>
    <row r="257" spans="1:11" x14ac:dyDescent="0.2">
      <c r="A257" s="422" t="s">
        <v>1</v>
      </c>
      <c r="B257" s="266">
        <f>B254/B253*100-100</f>
        <v>-4.3478260869565162</v>
      </c>
      <c r="C257" s="267">
        <f t="shared" ref="C257:H257" si="55">C254/C253*100-100</f>
        <v>-2.1156088622355469</v>
      </c>
      <c r="D257" s="267">
        <f t="shared" si="55"/>
        <v>2.1470746108427079</v>
      </c>
      <c r="E257" s="267">
        <f t="shared" si="55"/>
        <v>4.2363433667781436</v>
      </c>
      <c r="F257" s="267">
        <f t="shared" si="55"/>
        <v>6.8616926104848801</v>
      </c>
      <c r="G257" s="466">
        <f t="shared" si="55"/>
        <v>10.14492753623189</v>
      </c>
      <c r="H257" s="269">
        <f t="shared" si="55"/>
        <v>4.5564339042599897</v>
      </c>
      <c r="I257" s="304"/>
      <c r="J257" s="305"/>
      <c r="K257" s="482"/>
    </row>
    <row r="258" spans="1:11" ht="13.5" thickBot="1" x14ac:dyDescent="0.25">
      <c r="A258" s="420" t="s">
        <v>27</v>
      </c>
      <c r="B258" s="270">
        <f>B254-B239</f>
        <v>12.608695652173992</v>
      </c>
      <c r="C258" s="271">
        <f t="shared" ref="C258:G258" si="56">C254-C239</f>
        <v>54.467766116941675</v>
      </c>
      <c r="D258" s="271">
        <f t="shared" si="56"/>
        <v>138.27423167848679</v>
      </c>
      <c r="E258" s="271">
        <f t="shared" si="56"/>
        <v>143.78986866791729</v>
      </c>
      <c r="F258" s="271">
        <f t="shared" si="56"/>
        <v>180.28703703703695</v>
      </c>
      <c r="G258" s="467">
        <f t="shared" si="56"/>
        <v>204.16666666666652</v>
      </c>
      <c r="H258" s="307">
        <f>H254-I239</f>
        <v>134.31818181818198</v>
      </c>
      <c r="I258" s="308"/>
      <c r="J258" s="305"/>
      <c r="K258" s="482"/>
    </row>
    <row r="259" spans="1:11" x14ac:dyDescent="0.2">
      <c r="A259" s="309" t="s">
        <v>51</v>
      </c>
      <c r="B259" s="274">
        <v>253</v>
      </c>
      <c r="C259" s="275">
        <v>408</v>
      </c>
      <c r="D259" s="275">
        <v>618</v>
      </c>
      <c r="E259" s="275">
        <v>687</v>
      </c>
      <c r="F259" s="275">
        <v>722</v>
      </c>
      <c r="G259" s="386">
        <v>873</v>
      </c>
      <c r="H259" s="277">
        <f>SUM(B259:G259)</f>
        <v>3561</v>
      </c>
      <c r="I259" s="310" t="s">
        <v>56</v>
      </c>
      <c r="J259" s="311">
        <f>I244-H259</f>
        <v>45</v>
      </c>
      <c r="K259" s="332">
        <f>J259/I244</f>
        <v>1.2479201331114808E-2</v>
      </c>
    </row>
    <row r="260" spans="1:11" x14ac:dyDescent="0.2">
      <c r="A260" s="309" t="s">
        <v>28</v>
      </c>
      <c r="B260" s="229">
        <v>90</v>
      </c>
      <c r="C260" s="483">
        <v>89.5</v>
      </c>
      <c r="D260" s="483">
        <v>89</v>
      </c>
      <c r="E260" s="483">
        <v>88.5</v>
      </c>
      <c r="F260" s="483">
        <v>87.5</v>
      </c>
      <c r="G260" s="387">
        <v>86.5</v>
      </c>
      <c r="H260" s="233"/>
      <c r="I260" s="227" t="s">
        <v>57</v>
      </c>
      <c r="J260" s="482">
        <v>82.24</v>
      </c>
      <c r="K260" s="482"/>
    </row>
    <row r="261" spans="1:11" ht="13.5" thickBot="1" x14ac:dyDescent="0.25">
      <c r="A261" s="312" t="s">
        <v>26</v>
      </c>
      <c r="B261" s="231">
        <f>B260-B249</f>
        <v>7.7999999999999972</v>
      </c>
      <c r="C261" s="232">
        <f t="shared" ref="C261:G261" si="57">C260-C249</f>
        <v>7.2999999999999972</v>
      </c>
      <c r="D261" s="232">
        <f t="shared" si="57"/>
        <v>6.7999999999999972</v>
      </c>
      <c r="E261" s="232">
        <f t="shared" si="57"/>
        <v>6.2999999999999972</v>
      </c>
      <c r="F261" s="232">
        <f t="shared" si="57"/>
        <v>5.2999999999999972</v>
      </c>
      <c r="G261" s="491">
        <f t="shared" si="57"/>
        <v>4.2999999999999972</v>
      </c>
      <c r="H261" s="234"/>
      <c r="I261" s="482" t="s">
        <v>26</v>
      </c>
      <c r="J261" s="462">
        <f>J260-K245</f>
        <v>6.0599999999999881</v>
      </c>
      <c r="K261" s="482"/>
    </row>
  </sheetData>
  <mergeCells count="18">
    <mergeCell ref="B164:I164"/>
    <mergeCell ref="B136:I136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50:I150"/>
    <mergeCell ref="B235:H235"/>
    <mergeCell ref="B221:H221"/>
    <mergeCell ref="B207:H207"/>
    <mergeCell ref="B122:I122"/>
    <mergeCell ref="B193:H193"/>
    <mergeCell ref="B178:I17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40"/>
  <sheetViews>
    <sheetView showGridLines="0" topLeftCell="A209" zoomScale="75" zoomScaleNormal="75" workbookViewId="0">
      <selection activeCell="C239" sqref="C23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97" t="s">
        <v>53</v>
      </c>
      <c r="C9" s="498"/>
      <c r="D9" s="498"/>
      <c r="E9" s="498"/>
      <c r="F9" s="49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97" t="s">
        <v>53</v>
      </c>
      <c r="C22" s="498"/>
      <c r="D22" s="498"/>
      <c r="E22" s="498"/>
      <c r="F22" s="49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97" t="s">
        <v>53</v>
      </c>
      <c r="C35" s="498"/>
      <c r="D35" s="498"/>
      <c r="E35" s="498"/>
      <c r="F35" s="49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97" t="s">
        <v>53</v>
      </c>
      <c r="C48" s="498"/>
      <c r="D48" s="498"/>
      <c r="E48" s="498"/>
      <c r="F48" s="49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97" t="s">
        <v>53</v>
      </c>
      <c r="C61" s="498"/>
      <c r="D61" s="498"/>
      <c r="E61" s="498"/>
      <c r="F61" s="49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97" t="s">
        <v>53</v>
      </c>
      <c r="C74" s="498"/>
      <c r="D74" s="498"/>
      <c r="E74" s="498"/>
      <c r="F74" s="49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97" t="s">
        <v>53</v>
      </c>
      <c r="C87" s="498"/>
      <c r="D87" s="498"/>
      <c r="E87" s="498"/>
      <c r="F87" s="49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97" t="s">
        <v>53</v>
      </c>
      <c r="C100" s="498"/>
      <c r="D100" s="498"/>
      <c r="E100" s="498"/>
      <c r="F100" s="49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97" t="s">
        <v>53</v>
      </c>
      <c r="C113" s="498"/>
      <c r="D113" s="498"/>
      <c r="E113" s="498"/>
      <c r="F113" s="49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97" t="s">
        <v>53</v>
      </c>
      <c r="C126" s="498"/>
      <c r="D126" s="498"/>
      <c r="E126" s="498"/>
      <c r="F126" s="49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97" t="s">
        <v>53</v>
      </c>
      <c r="C139" s="498"/>
      <c r="D139" s="498"/>
      <c r="E139" s="498"/>
      <c r="F139" s="49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97" t="s">
        <v>53</v>
      </c>
      <c r="C152" s="498"/>
      <c r="D152" s="498"/>
      <c r="E152" s="498"/>
      <c r="F152" s="49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497" t="s">
        <v>53</v>
      </c>
      <c r="C165" s="498"/>
      <c r="D165" s="498"/>
      <c r="E165" s="498"/>
      <c r="F165" s="49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497" t="s">
        <v>53</v>
      </c>
      <c r="C178" s="498"/>
      <c r="D178" s="498"/>
      <c r="E178" s="498"/>
      <c r="F178" s="49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497" t="s">
        <v>53</v>
      </c>
      <c r="C191" s="498"/>
      <c r="D191" s="498"/>
      <c r="E191" s="498"/>
      <c r="F191" s="49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497" t="s">
        <v>53</v>
      </c>
      <c r="C204" s="498"/>
      <c r="D204" s="498"/>
      <c r="E204" s="498"/>
      <c r="F204" s="49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497" t="s">
        <v>53</v>
      </c>
      <c r="C217" s="498"/>
      <c r="D217" s="498"/>
      <c r="E217" s="498"/>
      <c r="F217" s="49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497" t="s">
        <v>53</v>
      </c>
      <c r="C230" s="498"/>
      <c r="D230" s="498"/>
      <c r="E230" s="498"/>
      <c r="F230" s="499"/>
      <c r="G230" s="314" t="s">
        <v>0</v>
      </c>
      <c r="H230" s="482"/>
      <c r="I230" s="482"/>
      <c r="J230" s="482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82"/>
      <c r="I231" s="482"/>
      <c r="J231" s="482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82"/>
      <c r="I232" s="482"/>
      <c r="J232" s="482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82"/>
      <c r="I233" s="482"/>
      <c r="J233" s="482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82"/>
      <c r="I234" s="482"/>
      <c r="J234" s="482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82"/>
      <c r="I235" s="482"/>
      <c r="J235" s="482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82"/>
      <c r="I236" s="482"/>
      <c r="J236" s="482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82"/>
      <c r="I237" s="482"/>
      <c r="J237" s="482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82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83">
        <v>97</v>
      </c>
      <c r="D239" s="483">
        <v>97</v>
      </c>
      <c r="E239" s="483"/>
      <c r="F239" s="230"/>
      <c r="G239" s="339"/>
      <c r="H239" s="482" t="s">
        <v>57</v>
      </c>
      <c r="I239" s="482">
        <v>91.31</v>
      </c>
      <c r="J239" s="482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82" t="s">
        <v>26</v>
      </c>
      <c r="I240" s="227">
        <f>I239-I226</f>
        <v>5.1099999999999994</v>
      </c>
      <c r="J240" s="482"/>
    </row>
  </sheetData>
  <mergeCells count="18">
    <mergeCell ref="B191:F191"/>
    <mergeCell ref="B178:F178"/>
    <mergeCell ref="B230:F230"/>
    <mergeCell ref="B9:F9"/>
    <mergeCell ref="B22:F22"/>
    <mergeCell ref="B35:F35"/>
    <mergeCell ref="B48:F48"/>
    <mergeCell ref="B61:F61"/>
    <mergeCell ref="B165:F165"/>
    <mergeCell ref="B152:F152"/>
    <mergeCell ref="B139:F139"/>
    <mergeCell ref="B217:F217"/>
    <mergeCell ref="B74:F74"/>
    <mergeCell ref="B204:F204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5" t="s">
        <v>42</v>
      </c>
      <c r="B1" s="49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5" t="s">
        <v>42</v>
      </c>
      <c r="B1" s="49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6" t="s">
        <v>42</v>
      </c>
      <c r="B1" s="49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5" t="s">
        <v>42</v>
      </c>
      <c r="B1" s="49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63"/>
  <sheetViews>
    <sheetView showGridLines="0" tabSelected="1" topLeftCell="A233" zoomScale="74" zoomScaleNormal="74" workbookViewId="0">
      <selection activeCell="E250" sqref="E250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503"/>
      <c r="G2" s="503"/>
      <c r="H2" s="503"/>
      <c r="I2" s="50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97" t="s">
        <v>50</v>
      </c>
      <c r="C9" s="498"/>
      <c r="D9" s="498"/>
      <c r="E9" s="498"/>
      <c r="F9" s="498"/>
      <c r="G9" s="498"/>
      <c r="H9" s="498"/>
      <c r="I9" s="498"/>
      <c r="J9" s="499"/>
      <c r="K9" s="497" t="s">
        <v>53</v>
      </c>
      <c r="L9" s="498"/>
      <c r="M9" s="498"/>
      <c r="N9" s="498"/>
      <c r="O9" s="498"/>
      <c r="P9" s="498"/>
      <c r="Q9" s="498"/>
      <c r="R9" s="49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97" t="s">
        <v>50</v>
      </c>
      <c r="C23" s="498"/>
      <c r="D23" s="498"/>
      <c r="E23" s="498"/>
      <c r="F23" s="498"/>
      <c r="G23" s="498"/>
      <c r="H23" s="498"/>
      <c r="I23" s="498"/>
      <c r="J23" s="499"/>
      <c r="K23" s="497" t="s">
        <v>53</v>
      </c>
      <c r="L23" s="498"/>
      <c r="M23" s="498"/>
      <c r="N23" s="498"/>
      <c r="O23" s="498"/>
      <c r="P23" s="498"/>
      <c r="Q23" s="498"/>
      <c r="R23" s="49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97" t="s">
        <v>50</v>
      </c>
      <c r="C37" s="498"/>
      <c r="D37" s="498"/>
      <c r="E37" s="498"/>
      <c r="F37" s="498"/>
      <c r="G37" s="498"/>
      <c r="H37" s="498"/>
      <c r="I37" s="498"/>
      <c r="J37" s="499"/>
      <c r="K37" s="368"/>
      <c r="L37" s="368"/>
      <c r="M37" s="368"/>
      <c r="N37" s="497" t="s">
        <v>53</v>
      </c>
      <c r="O37" s="498"/>
      <c r="P37" s="498"/>
      <c r="Q37" s="498"/>
      <c r="R37" s="498"/>
      <c r="S37" s="498"/>
      <c r="T37" s="498"/>
      <c r="U37" s="49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97" t="s">
        <v>50</v>
      </c>
      <c r="C53" s="498"/>
      <c r="D53" s="498"/>
      <c r="E53" s="498"/>
      <c r="F53" s="498"/>
      <c r="G53" s="498"/>
      <c r="H53" s="498"/>
      <c r="I53" s="498"/>
      <c r="J53" s="498"/>
      <c r="K53" s="498"/>
      <c r="L53" s="498"/>
      <c r="M53" s="499"/>
      <c r="N53" s="497" t="s">
        <v>53</v>
      </c>
      <c r="O53" s="498"/>
      <c r="P53" s="498"/>
      <c r="Q53" s="498"/>
      <c r="R53" s="498"/>
      <c r="S53" s="498"/>
      <c r="T53" s="498"/>
      <c r="U53" s="499"/>
      <c r="V53" s="338" t="s">
        <v>55</v>
      </c>
      <c r="W53" s="362"/>
      <c r="X53" s="362"/>
      <c r="Y53" s="362"/>
      <c r="Z53" s="504" t="s">
        <v>74</v>
      </c>
      <c r="AA53" s="50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97" t="s">
        <v>50</v>
      </c>
      <c r="C67" s="498"/>
      <c r="D67" s="498"/>
      <c r="E67" s="498"/>
      <c r="F67" s="498"/>
      <c r="G67" s="498"/>
      <c r="H67" s="498"/>
      <c r="I67" s="498"/>
      <c r="J67" s="498"/>
      <c r="K67" s="498"/>
      <c r="L67" s="498"/>
      <c r="M67" s="499"/>
      <c r="N67" s="497" t="s">
        <v>53</v>
      </c>
      <c r="O67" s="498"/>
      <c r="P67" s="498"/>
      <c r="Q67" s="498"/>
      <c r="R67" s="498"/>
      <c r="S67" s="498"/>
      <c r="T67" s="498"/>
      <c r="U67" s="498"/>
      <c r="V67" s="49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97" t="s">
        <v>50</v>
      </c>
      <c r="C81" s="498"/>
      <c r="D81" s="498"/>
      <c r="E81" s="498"/>
      <c r="F81" s="498"/>
      <c r="G81" s="498"/>
      <c r="H81" s="498"/>
      <c r="I81" s="498"/>
      <c r="J81" s="498"/>
      <c r="K81" s="498"/>
      <c r="L81" s="498"/>
      <c r="M81" s="499"/>
      <c r="N81" s="497" t="s">
        <v>53</v>
      </c>
      <c r="O81" s="498"/>
      <c r="P81" s="498"/>
      <c r="Q81" s="498"/>
      <c r="R81" s="498"/>
      <c r="S81" s="498"/>
      <c r="T81" s="498"/>
      <c r="U81" s="498"/>
      <c r="V81" s="49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97" t="s">
        <v>50</v>
      </c>
      <c r="C95" s="498"/>
      <c r="D95" s="498"/>
      <c r="E95" s="498"/>
      <c r="F95" s="498"/>
      <c r="G95" s="498"/>
      <c r="H95" s="498"/>
      <c r="I95" s="498"/>
      <c r="J95" s="498"/>
      <c r="K95" s="498"/>
      <c r="L95" s="498"/>
      <c r="M95" s="499"/>
      <c r="N95" s="497" t="s">
        <v>53</v>
      </c>
      <c r="O95" s="498"/>
      <c r="P95" s="498"/>
      <c r="Q95" s="498"/>
      <c r="R95" s="498"/>
      <c r="S95" s="498"/>
      <c r="T95" s="498"/>
      <c r="U95" s="498"/>
      <c r="V95" s="49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97" t="s">
        <v>84</v>
      </c>
      <c r="C109" s="498"/>
      <c r="D109" s="498"/>
      <c r="E109" s="498"/>
      <c r="F109" s="498"/>
      <c r="G109" s="498"/>
      <c r="H109" s="498"/>
      <c r="I109" s="498"/>
      <c r="J109" s="498"/>
      <c r="K109" s="499"/>
      <c r="L109" s="497" t="s">
        <v>83</v>
      </c>
      <c r="M109" s="499"/>
      <c r="N109" s="497" t="s">
        <v>53</v>
      </c>
      <c r="O109" s="498"/>
      <c r="P109" s="498"/>
      <c r="Q109" s="498"/>
      <c r="R109" s="498"/>
      <c r="S109" s="498"/>
      <c r="T109" s="498"/>
      <c r="U109" s="498"/>
      <c r="V109" s="49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97" t="s">
        <v>84</v>
      </c>
      <c r="C123" s="498"/>
      <c r="D123" s="498"/>
      <c r="E123" s="498"/>
      <c r="F123" s="498"/>
      <c r="G123" s="498"/>
      <c r="H123" s="498"/>
      <c r="I123" s="498"/>
      <c r="J123" s="498"/>
      <c r="K123" s="499"/>
      <c r="L123" s="497" t="s">
        <v>83</v>
      </c>
      <c r="M123" s="499"/>
      <c r="N123" s="497" t="s">
        <v>53</v>
      </c>
      <c r="O123" s="498"/>
      <c r="P123" s="498"/>
      <c r="Q123" s="498"/>
      <c r="R123" s="498"/>
      <c r="S123" s="498"/>
      <c r="T123" s="498"/>
      <c r="U123" s="498"/>
      <c r="V123" s="49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97" t="s">
        <v>84</v>
      </c>
      <c r="C137" s="498"/>
      <c r="D137" s="498"/>
      <c r="E137" s="498"/>
      <c r="F137" s="498"/>
      <c r="G137" s="498"/>
      <c r="H137" s="498"/>
      <c r="I137" s="498"/>
      <c r="J137" s="498"/>
      <c r="K137" s="499"/>
      <c r="L137" s="497" t="s">
        <v>83</v>
      </c>
      <c r="M137" s="499"/>
      <c r="N137" s="497" t="s">
        <v>53</v>
      </c>
      <c r="O137" s="498"/>
      <c r="P137" s="498"/>
      <c r="Q137" s="498"/>
      <c r="R137" s="498"/>
      <c r="S137" s="498"/>
      <c r="T137" s="498"/>
      <c r="U137" s="49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97" t="s">
        <v>84</v>
      </c>
      <c r="C151" s="498"/>
      <c r="D151" s="498"/>
      <c r="E151" s="498"/>
      <c r="F151" s="498"/>
      <c r="G151" s="498"/>
      <c r="H151" s="498"/>
      <c r="I151" s="498"/>
      <c r="J151" s="498"/>
      <c r="K151" s="499"/>
      <c r="L151" s="497" t="s">
        <v>83</v>
      </c>
      <c r="M151" s="499"/>
      <c r="N151" s="497" t="s">
        <v>53</v>
      </c>
      <c r="O151" s="498"/>
      <c r="P151" s="498"/>
      <c r="Q151" s="498"/>
      <c r="R151" s="498"/>
      <c r="S151" s="498"/>
      <c r="T151" s="498"/>
      <c r="U151" s="49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97" t="s">
        <v>84</v>
      </c>
      <c r="C165" s="498"/>
      <c r="D165" s="498"/>
      <c r="E165" s="498"/>
      <c r="F165" s="498"/>
      <c r="G165" s="498"/>
      <c r="H165" s="498"/>
      <c r="I165" s="498"/>
      <c r="J165" s="498"/>
      <c r="K165" s="499"/>
      <c r="L165" s="497" t="s">
        <v>83</v>
      </c>
      <c r="M165" s="499"/>
      <c r="N165" s="497" t="s">
        <v>53</v>
      </c>
      <c r="O165" s="498"/>
      <c r="P165" s="498"/>
      <c r="Q165" s="498"/>
      <c r="R165" s="498"/>
      <c r="S165" s="498"/>
      <c r="T165" s="498"/>
      <c r="U165" s="49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497" t="s">
        <v>84</v>
      </c>
      <c r="C179" s="498"/>
      <c r="D179" s="498"/>
      <c r="E179" s="498"/>
      <c r="F179" s="498"/>
      <c r="G179" s="498"/>
      <c r="H179" s="498"/>
      <c r="I179" s="498"/>
      <c r="J179" s="498"/>
      <c r="K179" s="499"/>
      <c r="L179" s="497" t="s">
        <v>83</v>
      </c>
      <c r="M179" s="499"/>
      <c r="N179" s="497" t="s">
        <v>53</v>
      </c>
      <c r="O179" s="498"/>
      <c r="P179" s="498"/>
      <c r="Q179" s="498"/>
      <c r="R179" s="498"/>
      <c r="S179" s="498"/>
      <c r="T179" s="498"/>
      <c r="U179" s="49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497" t="s">
        <v>84</v>
      </c>
      <c r="C194" s="498"/>
      <c r="D194" s="498"/>
      <c r="E194" s="498"/>
      <c r="F194" s="498"/>
      <c r="G194" s="498"/>
      <c r="H194" s="498"/>
      <c r="I194" s="499"/>
      <c r="J194" s="501" t="s">
        <v>83</v>
      </c>
      <c r="K194" s="501"/>
      <c r="L194" s="502"/>
      <c r="M194" s="497" t="s">
        <v>53</v>
      </c>
      <c r="N194" s="498"/>
      <c r="O194" s="498"/>
      <c r="P194" s="498"/>
      <c r="Q194" s="498"/>
      <c r="R194" s="498"/>
      <c r="S194" s="498"/>
      <c r="T194" s="49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497" t="s">
        <v>84</v>
      </c>
      <c r="C208" s="498"/>
      <c r="D208" s="498"/>
      <c r="E208" s="498"/>
      <c r="F208" s="498"/>
      <c r="G208" s="498"/>
      <c r="H208" s="498"/>
      <c r="I208" s="499"/>
      <c r="J208" s="501" t="s">
        <v>83</v>
      </c>
      <c r="K208" s="501"/>
      <c r="L208" s="502"/>
      <c r="M208" s="497" t="s">
        <v>53</v>
      </c>
      <c r="N208" s="498"/>
      <c r="O208" s="498"/>
      <c r="P208" s="498"/>
      <c r="Q208" s="498"/>
      <c r="R208" s="498"/>
      <c r="S208" s="498"/>
      <c r="T208" s="49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497" t="s">
        <v>84</v>
      </c>
      <c r="C222" s="498"/>
      <c r="D222" s="498"/>
      <c r="E222" s="498"/>
      <c r="F222" s="498"/>
      <c r="G222" s="498"/>
      <c r="H222" s="498"/>
      <c r="I222" s="499"/>
      <c r="J222" s="501" t="s">
        <v>83</v>
      </c>
      <c r="K222" s="501"/>
      <c r="L222" s="502"/>
      <c r="M222" s="497" t="s">
        <v>53</v>
      </c>
      <c r="N222" s="498"/>
      <c r="O222" s="498"/>
      <c r="P222" s="498"/>
      <c r="Q222" s="498"/>
      <c r="R222" s="498"/>
      <c r="S222" s="498"/>
      <c r="T222" s="49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497" t="s">
        <v>84</v>
      </c>
      <c r="C236" s="498"/>
      <c r="D236" s="498"/>
      <c r="E236" s="498"/>
      <c r="F236" s="498"/>
      <c r="G236" s="498"/>
      <c r="H236" s="498"/>
      <c r="I236" s="499"/>
      <c r="J236" s="501" t="s">
        <v>83</v>
      </c>
      <c r="K236" s="501"/>
      <c r="L236" s="502"/>
      <c r="M236" s="497" t="s">
        <v>53</v>
      </c>
      <c r="N236" s="498"/>
      <c r="O236" s="498"/>
      <c r="P236" s="498"/>
      <c r="Q236" s="498"/>
      <c r="R236" s="498"/>
      <c r="S236" s="498"/>
      <c r="T236" s="49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25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25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25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25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25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25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25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25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25" x14ac:dyDescent="0.2">
      <c r="T249" s="237">
        <v>81.5</v>
      </c>
    </row>
    <row r="250" spans="1:25" s="484" customFormat="1" x14ac:dyDescent="0.2"/>
    <row r="251" spans="1:25" s="484" customFormat="1" ht="13.5" thickBot="1" x14ac:dyDescent="0.25">
      <c r="B251" s="484">
        <v>83.5</v>
      </c>
      <c r="C251" s="484">
        <v>83.5</v>
      </c>
      <c r="D251" s="484">
        <v>83.5</v>
      </c>
      <c r="E251" s="484">
        <v>83.5</v>
      </c>
      <c r="F251" s="484">
        <v>83.5</v>
      </c>
      <c r="G251" s="484">
        <v>83.5</v>
      </c>
      <c r="H251" s="484">
        <v>83.5</v>
      </c>
      <c r="I251" s="484">
        <v>86.8</v>
      </c>
      <c r="J251" s="484">
        <v>86.8</v>
      </c>
      <c r="K251" s="484">
        <v>86.8</v>
      </c>
      <c r="L251" s="484">
        <v>86.8</v>
      </c>
      <c r="M251" s="484">
        <v>84.7</v>
      </c>
      <c r="N251" s="484">
        <v>84.7</v>
      </c>
      <c r="O251" s="484">
        <v>84.7</v>
      </c>
      <c r="P251" s="484">
        <v>84.7</v>
      </c>
      <c r="Q251" s="484">
        <v>84.7</v>
      </c>
      <c r="R251" s="484">
        <v>84.7</v>
      </c>
      <c r="S251" s="484">
        <v>84.7</v>
      </c>
      <c r="T251" s="484">
        <v>84.7</v>
      </c>
    </row>
    <row r="252" spans="1:25" ht="13.5" thickBot="1" x14ac:dyDescent="0.25">
      <c r="A252" s="285" t="s">
        <v>117</v>
      </c>
      <c r="B252" s="497" t="s">
        <v>84</v>
      </c>
      <c r="C252" s="498"/>
      <c r="D252" s="498"/>
      <c r="E252" s="498"/>
      <c r="F252" s="498"/>
      <c r="G252" s="498"/>
      <c r="H252" s="499"/>
      <c r="I252" s="500" t="s">
        <v>83</v>
      </c>
      <c r="J252" s="501"/>
      <c r="K252" s="501"/>
      <c r="L252" s="502"/>
      <c r="M252" s="497" t="s">
        <v>53</v>
      </c>
      <c r="N252" s="498"/>
      <c r="O252" s="498"/>
      <c r="P252" s="498"/>
      <c r="Q252" s="498"/>
      <c r="R252" s="498"/>
      <c r="S252" s="498"/>
      <c r="T252" s="498"/>
      <c r="U252" s="508" t="s">
        <v>55</v>
      </c>
      <c r="V252" s="484"/>
      <c r="W252" s="484"/>
      <c r="X252" s="482"/>
      <c r="Y252" s="482"/>
    </row>
    <row r="253" spans="1:25" x14ac:dyDescent="0.2">
      <c r="A253" s="226" t="s">
        <v>54</v>
      </c>
      <c r="B253" s="247">
        <v>1</v>
      </c>
      <c r="C253" s="248">
        <v>2</v>
      </c>
      <c r="D253" s="248">
        <v>3</v>
      </c>
      <c r="E253" s="248">
        <v>4</v>
      </c>
      <c r="F253" s="248">
        <v>5</v>
      </c>
      <c r="G253" s="248">
        <v>6</v>
      </c>
      <c r="H253" s="384">
        <v>7</v>
      </c>
      <c r="I253" s="470">
        <v>8</v>
      </c>
      <c r="J253" s="471">
        <v>9</v>
      </c>
      <c r="K253" s="471">
        <v>10</v>
      </c>
      <c r="L253" s="472">
        <v>11</v>
      </c>
      <c r="M253" s="470">
        <v>1</v>
      </c>
      <c r="N253" s="471">
        <v>2</v>
      </c>
      <c r="O253" s="471">
        <v>3</v>
      </c>
      <c r="P253" s="471">
        <v>4</v>
      </c>
      <c r="Q253" s="471">
        <v>5</v>
      </c>
      <c r="R253" s="471">
        <v>6</v>
      </c>
      <c r="S253" s="471">
        <v>7</v>
      </c>
      <c r="T253" s="472">
        <v>8</v>
      </c>
      <c r="U253" s="489"/>
      <c r="V253" s="482"/>
      <c r="W253" s="482"/>
      <c r="X253" s="482"/>
    </row>
    <row r="254" spans="1:25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2">
        <v>5</v>
      </c>
      <c r="G254" s="363">
        <v>6</v>
      </c>
      <c r="H254" s="485">
        <v>7</v>
      </c>
      <c r="I254" s="250">
        <v>1</v>
      </c>
      <c r="J254" s="333">
        <v>2</v>
      </c>
      <c r="K254" s="251">
        <v>3</v>
      </c>
      <c r="L254" s="488">
        <v>4</v>
      </c>
      <c r="M254" s="250">
        <v>1</v>
      </c>
      <c r="N254" s="333">
        <v>2</v>
      </c>
      <c r="O254" s="251">
        <v>3</v>
      </c>
      <c r="P254" s="315">
        <v>4</v>
      </c>
      <c r="Q254" s="252">
        <v>5</v>
      </c>
      <c r="R254" s="363">
        <v>6</v>
      </c>
      <c r="S254" s="396">
        <v>7</v>
      </c>
      <c r="T254" s="365">
        <v>8</v>
      </c>
      <c r="U254" s="340" t="s">
        <v>0</v>
      </c>
      <c r="V254" s="482"/>
      <c r="W254" s="482"/>
      <c r="X254" s="482"/>
    </row>
    <row r="255" spans="1:25" x14ac:dyDescent="0.2">
      <c r="A255" s="292" t="s">
        <v>3</v>
      </c>
      <c r="B255" s="253">
        <v>1980</v>
      </c>
      <c r="C255" s="254">
        <v>1980</v>
      </c>
      <c r="D255" s="254">
        <v>1980</v>
      </c>
      <c r="E255" s="254">
        <v>1980</v>
      </c>
      <c r="F255" s="254">
        <v>1980</v>
      </c>
      <c r="G255" s="254">
        <v>1980</v>
      </c>
      <c r="H255" s="385">
        <v>1980</v>
      </c>
      <c r="I255" s="253">
        <v>1980</v>
      </c>
      <c r="J255" s="254">
        <v>1980</v>
      </c>
      <c r="K255" s="254">
        <v>1980</v>
      </c>
      <c r="L255" s="255">
        <v>1980</v>
      </c>
      <c r="M255" s="253">
        <v>1980</v>
      </c>
      <c r="N255" s="254">
        <v>1980</v>
      </c>
      <c r="O255" s="254">
        <v>1980</v>
      </c>
      <c r="P255" s="254">
        <v>1980</v>
      </c>
      <c r="Q255" s="254">
        <v>1980</v>
      </c>
      <c r="R255" s="254">
        <v>1980</v>
      </c>
      <c r="S255" s="254">
        <v>1980</v>
      </c>
      <c r="T255" s="255">
        <v>1980</v>
      </c>
      <c r="U255" s="341">
        <v>1980</v>
      </c>
      <c r="V255" s="482"/>
      <c r="W255" s="482"/>
      <c r="X255" s="482"/>
    </row>
    <row r="256" spans="1:25" x14ac:dyDescent="0.2">
      <c r="A256" s="295" t="s">
        <v>6</v>
      </c>
      <c r="B256" s="256">
        <v>1886.75</v>
      </c>
      <c r="C256" s="257">
        <v>1920.6666666666667</v>
      </c>
      <c r="D256" s="257">
        <v>1891.304347826087</v>
      </c>
      <c r="E256" s="257">
        <v>1967.037037037037</v>
      </c>
      <c r="F256" s="257">
        <v>2024.8936170212767</v>
      </c>
      <c r="G256" s="257">
        <v>2087.1428571428573</v>
      </c>
      <c r="H256" s="296">
        <v>2128.2608695652175</v>
      </c>
      <c r="I256" s="256">
        <v>1761.0526315789473</v>
      </c>
      <c r="J256" s="257">
        <v>1761.6666666666667</v>
      </c>
      <c r="K256" s="257">
        <v>1908.4782608695652</v>
      </c>
      <c r="L256" s="258">
        <v>2124</v>
      </c>
      <c r="M256" s="256">
        <v>1862.258064516129</v>
      </c>
      <c r="N256" s="257">
        <v>1922.1621621621621</v>
      </c>
      <c r="O256" s="257">
        <v>1932.65625</v>
      </c>
      <c r="P256" s="257">
        <v>1919.8275862068965</v>
      </c>
      <c r="Q256" s="257">
        <v>1970.2173913043478</v>
      </c>
      <c r="R256" s="257">
        <v>2063.5714285714284</v>
      </c>
      <c r="S256" s="257">
        <v>2092.8205128205127</v>
      </c>
      <c r="T256" s="258">
        <v>2191.3513513513512</v>
      </c>
      <c r="U256" s="342">
        <v>1980.5324074074074</v>
      </c>
      <c r="V256" s="482"/>
      <c r="W256" s="482"/>
      <c r="X256" s="482"/>
    </row>
    <row r="257" spans="1:25" x14ac:dyDescent="0.2">
      <c r="A257" s="226" t="s">
        <v>7</v>
      </c>
      <c r="B257" s="260">
        <v>100</v>
      </c>
      <c r="C257" s="261">
        <v>100</v>
      </c>
      <c r="D257" s="261">
        <v>100</v>
      </c>
      <c r="E257" s="261">
        <v>100</v>
      </c>
      <c r="F257" s="261">
        <v>100</v>
      </c>
      <c r="G257" s="261">
        <v>100</v>
      </c>
      <c r="H257" s="299">
        <v>100</v>
      </c>
      <c r="I257" s="260">
        <v>89.473684210526315</v>
      </c>
      <c r="J257" s="261">
        <v>75</v>
      </c>
      <c r="K257" s="261">
        <v>100</v>
      </c>
      <c r="L257" s="262">
        <v>88.333333333333329</v>
      </c>
      <c r="M257" s="260">
        <v>100</v>
      </c>
      <c r="N257" s="261">
        <v>100</v>
      </c>
      <c r="O257" s="261">
        <v>100</v>
      </c>
      <c r="P257" s="261">
        <v>100</v>
      </c>
      <c r="Q257" s="261">
        <v>100</v>
      </c>
      <c r="R257" s="261">
        <v>100</v>
      </c>
      <c r="S257" s="261">
        <v>100</v>
      </c>
      <c r="T257" s="262">
        <v>94.594594594594597</v>
      </c>
      <c r="U257" s="343">
        <v>90.740740740740748</v>
      </c>
      <c r="V257" s="482"/>
      <c r="W257" s="482"/>
      <c r="X257" s="482"/>
    </row>
    <row r="258" spans="1:25" x14ac:dyDescent="0.2">
      <c r="A258" s="226" t="s">
        <v>8</v>
      </c>
      <c r="B258" s="263">
        <v>3.544324721556745E-2</v>
      </c>
      <c r="C258" s="264">
        <v>1.924459045557669E-2</v>
      </c>
      <c r="D258" s="264">
        <v>3.0395725339364413E-2</v>
      </c>
      <c r="E258" s="264">
        <v>2.8282154865772981E-2</v>
      </c>
      <c r="F258" s="264">
        <v>2.3250350563561867E-2</v>
      </c>
      <c r="G258" s="264">
        <v>2.542666067215155E-2</v>
      </c>
      <c r="H258" s="302">
        <v>3.3488000565462889E-2</v>
      </c>
      <c r="I258" s="263">
        <v>5.6541463671896976E-2</v>
      </c>
      <c r="J258" s="264">
        <v>8.1762891643566163E-2</v>
      </c>
      <c r="K258" s="264">
        <v>3.3550361345850169E-2</v>
      </c>
      <c r="L258" s="265">
        <v>6.4423572441044533E-2</v>
      </c>
      <c r="M258" s="263">
        <v>3.8036718179658556E-2</v>
      </c>
      <c r="N258" s="264">
        <v>2.9852515818819168E-2</v>
      </c>
      <c r="O258" s="264">
        <v>2.5220075260880603E-2</v>
      </c>
      <c r="P258" s="264">
        <v>2.6249594998499649E-2</v>
      </c>
      <c r="Q258" s="264">
        <v>3.3973762096689043E-2</v>
      </c>
      <c r="R258" s="264">
        <v>3.298279159433111E-2</v>
      </c>
      <c r="S258" s="264">
        <v>2.1367536737652154E-2</v>
      </c>
      <c r="T258" s="265">
        <v>5.3839920641611978E-2</v>
      </c>
      <c r="U258" s="344">
        <v>6.3650998832593883E-2</v>
      </c>
      <c r="V258" s="482"/>
      <c r="W258" s="482"/>
      <c r="X258" s="482"/>
    </row>
    <row r="259" spans="1:25" x14ac:dyDescent="0.2">
      <c r="A259" s="295" t="s">
        <v>1</v>
      </c>
      <c r="B259" s="266">
        <f t="shared" ref="B259:U259" si="75">B256/B255*100-100</f>
        <v>-4.7095959595959584</v>
      </c>
      <c r="C259" s="267">
        <f t="shared" si="75"/>
        <v>-2.9966329966329965</v>
      </c>
      <c r="D259" s="267">
        <f t="shared" si="75"/>
        <v>-4.4795783926218604</v>
      </c>
      <c r="E259" s="267">
        <f t="shared" si="75"/>
        <v>-0.65469509913954482</v>
      </c>
      <c r="F259" s="267">
        <f t="shared" si="75"/>
        <v>2.2673543950139816</v>
      </c>
      <c r="G259" s="267">
        <f t="shared" si="75"/>
        <v>5.411255411255425</v>
      </c>
      <c r="H259" s="466">
        <f t="shared" si="75"/>
        <v>7.4879227053140198</v>
      </c>
      <c r="I259" s="266">
        <f t="shared" si="75"/>
        <v>-11.057947900053165</v>
      </c>
      <c r="J259" s="267">
        <f t="shared" si="75"/>
        <v>-11.026936026936013</v>
      </c>
      <c r="K259" s="267">
        <f t="shared" si="75"/>
        <v>-3.6122090469916515</v>
      </c>
      <c r="L259" s="268">
        <f t="shared" si="75"/>
        <v>7.2727272727272805</v>
      </c>
      <c r="M259" s="267">
        <f t="shared" si="75"/>
        <v>-5.9465623981753026</v>
      </c>
      <c r="N259" s="267">
        <f t="shared" si="75"/>
        <v>-2.9211029211029285</v>
      </c>
      <c r="O259" s="267">
        <f t="shared" si="75"/>
        <v>-2.3910984848484844</v>
      </c>
      <c r="P259" s="267">
        <f t="shared" si="75"/>
        <v>-3.0390107976314908</v>
      </c>
      <c r="Q259" s="267">
        <f t="shared" si="75"/>
        <v>-0.49407114624506221</v>
      </c>
      <c r="R259" s="267">
        <f t="shared" si="75"/>
        <v>4.2207792207792068</v>
      </c>
      <c r="S259" s="267">
        <f t="shared" si="75"/>
        <v>5.6980056980056872</v>
      </c>
      <c r="T259" s="268">
        <f t="shared" si="75"/>
        <v>10.674310674310661</v>
      </c>
      <c r="U259" s="345">
        <f t="shared" si="75"/>
        <v>2.6889263000356323E-2</v>
      </c>
      <c r="V259" s="482"/>
      <c r="W259" s="482"/>
      <c r="X259" s="482"/>
    </row>
    <row r="260" spans="1:25" ht="13.5" thickBot="1" x14ac:dyDescent="0.25">
      <c r="A260" s="349" t="s">
        <v>27</v>
      </c>
      <c r="B260" s="270">
        <f t="shared" ref="B260:L260" si="76">B256-B240</f>
        <v>141.0978260869565</v>
      </c>
      <c r="C260" s="271">
        <f t="shared" si="76"/>
        <v>47</v>
      </c>
      <c r="D260" s="271">
        <f t="shared" si="76"/>
        <v>73.345164152617599</v>
      </c>
      <c r="E260" s="271">
        <f t="shared" si="76"/>
        <v>156.14151464897736</v>
      </c>
      <c r="F260" s="271">
        <f t="shared" si="76"/>
        <v>193.87320885801137</v>
      </c>
      <c r="G260" s="271">
        <f t="shared" si="76"/>
        <v>226.68831168831184</v>
      </c>
      <c r="H260" s="467">
        <f t="shared" si="76"/>
        <v>251.26086956521749</v>
      </c>
      <c r="I260" s="270">
        <f t="shared" si="76"/>
        <v>-159.35553168635874</v>
      </c>
      <c r="J260" s="271">
        <f t="shared" si="76"/>
        <v>9.6666666666667425</v>
      </c>
      <c r="K260" s="271">
        <f t="shared" si="76"/>
        <v>56.478260869565247</v>
      </c>
      <c r="L260" s="272">
        <f t="shared" si="76"/>
        <v>192.59649122807014</v>
      </c>
      <c r="M260" s="486">
        <f t="shared" ref="M260:U260" si="77">M256-M240</f>
        <v>51.873449131513553</v>
      </c>
      <c r="N260" s="486">
        <f t="shared" si="77"/>
        <v>148.16216216216208</v>
      </c>
      <c r="O260" s="486">
        <f t="shared" si="77"/>
        <v>112.84143518518522</v>
      </c>
      <c r="P260" s="486">
        <f t="shared" si="77"/>
        <v>58.506831489915385</v>
      </c>
      <c r="Q260" s="486">
        <f t="shared" si="77"/>
        <v>107.30830039525677</v>
      </c>
      <c r="R260" s="486">
        <f t="shared" si="77"/>
        <v>164.4047619047617</v>
      </c>
      <c r="S260" s="486">
        <f t="shared" si="77"/>
        <v>200.14194139194137</v>
      </c>
      <c r="T260" s="487">
        <f t="shared" si="77"/>
        <v>170.72635135135124</v>
      </c>
      <c r="U260" s="426">
        <f t="shared" si="77"/>
        <v>118.46983498562281</v>
      </c>
      <c r="V260" s="482"/>
      <c r="W260" s="482"/>
      <c r="X260" s="482"/>
    </row>
    <row r="261" spans="1:25" x14ac:dyDescent="0.2">
      <c r="A261" s="350" t="s">
        <v>51</v>
      </c>
      <c r="B261" s="274">
        <v>499</v>
      </c>
      <c r="C261" s="275">
        <v>573</v>
      </c>
      <c r="D261" s="275">
        <v>835</v>
      </c>
      <c r="E261" s="275">
        <v>621</v>
      </c>
      <c r="F261" s="275">
        <v>719</v>
      </c>
      <c r="G261" s="275">
        <v>637</v>
      </c>
      <c r="H261" s="386">
        <v>576</v>
      </c>
      <c r="I261" s="274">
        <v>232</v>
      </c>
      <c r="J261" s="275">
        <v>163</v>
      </c>
      <c r="K261" s="275">
        <v>543</v>
      </c>
      <c r="L261" s="276">
        <v>820</v>
      </c>
      <c r="M261" s="274">
        <v>421</v>
      </c>
      <c r="N261" s="275">
        <v>496</v>
      </c>
      <c r="O261" s="275">
        <v>905</v>
      </c>
      <c r="P261" s="275">
        <v>780</v>
      </c>
      <c r="Q261" s="275">
        <v>628</v>
      </c>
      <c r="R261" s="275">
        <v>567</v>
      </c>
      <c r="S261" s="275">
        <v>520</v>
      </c>
      <c r="T261" s="276">
        <v>501</v>
      </c>
      <c r="U261" s="347">
        <f>SUM(A261:T261)</f>
        <v>11036</v>
      </c>
      <c r="V261" s="227" t="s">
        <v>56</v>
      </c>
      <c r="W261" s="278">
        <f>U245-U261</f>
        <v>529</v>
      </c>
      <c r="X261" s="279">
        <f>W261/U245</f>
        <v>4.5741461305663637E-2</v>
      </c>
      <c r="Y261" s="353" t="s">
        <v>119</v>
      </c>
    </row>
    <row r="262" spans="1:25" x14ac:dyDescent="0.2">
      <c r="A262" s="309" t="s">
        <v>28</v>
      </c>
      <c r="B262" s="242">
        <v>92.5</v>
      </c>
      <c r="C262" s="240">
        <v>91.5</v>
      </c>
      <c r="D262" s="240">
        <v>91.5</v>
      </c>
      <c r="E262" s="240">
        <v>91</v>
      </c>
      <c r="F262" s="240">
        <v>90</v>
      </c>
      <c r="G262" s="240">
        <v>89</v>
      </c>
      <c r="H262" s="468">
        <v>88</v>
      </c>
      <c r="I262" s="242">
        <v>95</v>
      </c>
      <c r="J262" s="240">
        <v>95</v>
      </c>
      <c r="K262" s="240">
        <v>94</v>
      </c>
      <c r="L262" s="243">
        <v>91.5</v>
      </c>
      <c r="M262" s="242">
        <v>94</v>
      </c>
      <c r="N262" s="240">
        <v>93</v>
      </c>
      <c r="O262" s="240">
        <v>92.5</v>
      </c>
      <c r="P262" s="240">
        <v>92.5</v>
      </c>
      <c r="Q262" s="240">
        <v>91.5</v>
      </c>
      <c r="R262" s="240">
        <v>91</v>
      </c>
      <c r="S262" s="240">
        <v>90</v>
      </c>
      <c r="T262" s="243">
        <v>89</v>
      </c>
      <c r="U262" s="339"/>
      <c r="V262" s="227" t="s">
        <v>57</v>
      </c>
      <c r="W262" s="227">
        <v>84.36</v>
      </c>
      <c r="X262" s="227"/>
      <c r="Y262" s="474" t="s">
        <v>120</v>
      </c>
    </row>
    <row r="263" spans="1:25" ht="13.5" thickBot="1" x14ac:dyDescent="0.25">
      <c r="A263" s="312" t="s">
        <v>26</v>
      </c>
      <c r="B263" s="244">
        <f>B262-B251</f>
        <v>9</v>
      </c>
      <c r="C263" s="241">
        <f t="shared" ref="C263:T263" si="78">C262-C251</f>
        <v>8</v>
      </c>
      <c r="D263" s="241">
        <f t="shared" si="78"/>
        <v>8</v>
      </c>
      <c r="E263" s="241">
        <f t="shared" si="78"/>
        <v>7.5</v>
      </c>
      <c r="F263" s="241">
        <f t="shared" si="78"/>
        <v>6.5</v>
      </c>
      <c r="G263" s="241">
        <f t="shared" si="78"/>
        <v>5.5</v>
      </c>
      <c r="H263" s="469">
        <f t="shared" si="78"/>
        <v>4.5</v>
      </c>
      <c r="I263" s="244">
        <f t="shared" si="78"/>
        <v>8.2000000000000028</v>
      </c>
      <c r="J263" s="241">
        <f t="shared" si="78"/>
        <v>8.2000000000000028</v>
      </c>
      <c r="K263" s="241">
        <f t="shared" si="78"/>
        <v>7.2000000000000028</v>
      </c>
      <c r="L263" s="245">
        <f t="shared" si="78"/>
        <v>4.7000000000000028</v>
      </c>
      <c r="M263" s="241">
        <f t="shared" si="78"/>
        <v>9.2999999999999972</v>
      </c>
      <c r="N263" s="241">
        <f t="shared" si="78"/>
        <v>8.2999999999999972</v>
      </c>
      <c r="O263" s="241">
        <f t="shared" si="78"/>
        <v>7.7999999999999972</v>
      </c>
      <c r="P263" s="241">
        <f t="shared" si="78"/>
        <v>7.7999999999999972</v>
      </c>
      <c r="Q263" s="241">
        <f t="shared" si="78"/>
        <v>6.7999999999999972</v>
      </c>
      <c r="R263" s="241">
        <f t="shared" si="78"/>
        <v>6.2999999999999972</v>
      </c>
      <c r="S263" s="241">
        <f t="shared" si="78"/>
        <v>5.2999999999999972</v>
      </c>
      <c r="T263" s="245">
        <f t="shared" si="78"/>
        <v>4.2999999999999972</v>
      </c>
      <c r="U263" s="348"/>
      <c r="V263" s="227" t="s">
        <v>26</v>
      </c>
      <c r="W263" s="227">
        <f>W262-W246</f>
        <v>7.4699999999999989</v>
      </c>
      <c r="X263" s="227"/>
    </row>
  </sheetData>
  <mergeCells count="49">
    <mergeCell ref="Z53:AA5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K9:R9"/>
    <mergeCell ref="F2:I2"/>
    <mergeCell ref="B9:J9"/>
    <mergeCell ref="B23:J23"/>
    <mergeCell ref="K23:R23"/>
    <mergeCell ref="B222:I222"/>
    <mergeCell ref="J222:L222"/>
    <mergeCell ref="M222:T222"/>
    <mergeCell ref="B137:K137"/>
    <mergeCell ref="L137:M137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194:I194"/>
    <mergeCell ref="N53:U53"/>
    <mergeCell ref="B53:M53"/>
    <mergeCell ref="B165:K165"/>
    <mergeCell ref="L165:M165"/>
    <mergeCell ref="N165:U165"/>
    <mergeCell ref="B151:K151"/>
    <mergeCell ref="L151:M151"/>
    <mergeCell ref="N151:U151"/>
    <mergeCell ref="N109:V109"/>
    <mergeCell ref="B109:K109"/>
    <mergeCell ref="L109:M109"/>
    <mergeCell ref="B252:H252"/>
    <mergeCell ref="I252:L252"/>
    <mergeCell ref="B236:I236"/>
    <mergeCell ref="J236:L236"/>
    <mergeCell ref="M236:T236"/>
    <mergeCell ref="M252:T25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2023-02-06T18:38:53Z</dcterms:modified>
</cp:coreProperties>
</file>