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8A92149C-E111-48C3-8DD5-3A0B27B3D565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C293" i="249" l="1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290" i="251" s="1"/>
  <c r="J290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15" i="250" s="1"/>
  <c r="L315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291" i="249" s="1"/>
  <c r="J291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6" i="251" l="1"/>
  <c r="B265" i="25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D266" i="251" l="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K230" i="250" s="1"/>
  <c r="L230" i="250" s="1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E228" i="249"/>
  <c r="D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48" i="249" s="1"/>
  <c r="J148" i="249" s="1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I82" i="251" s="1"/>
  <c r="J82" i="251" s="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G4" i="239"/>
  <c r="G5" i="239" s="1"/>
  <c r="D3" i="239"/>
  <c r="I56" i="251"/>
  <c r="J56" i="251" s="1"/>
  <c r="B4" i="238"/>
  <c r="D4" i="238" s="1"/>
  <c r="V106" i="248" l="1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B5" i="238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D6" i="239"/>
  <c r="B7" i="239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D5" i="239"/>
  <c r="I174" i="249"/>
  <c r="J174" i="249" s="1"/>
  <c r="B228" i="249"/>
  <c r="G6" i="239"/>
  <c r="H5" i="23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D5" i="237" l="1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B8" i="239"/>
  <c r="D7" i="239"/>
  <c r="G7" i="239"/>
  <c r="H6" i="239"/>
  <c r="B7" i="240" l="1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<sst xmlns="http://schemas.openxmlformats.org/spreadsheetml/2006/main" count="2012" uniqueCount="145">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</sst>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46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19" borderId="64" xfId="0" applyNumberFormat="1" applyFont="1" applyFill="1" applyBorder="1" applyAlignment="1">
      <alignment horizontal="center" vertical="center"/>
    </xf>
    <xf numFmtId="2" fontId="1" fillId="19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9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2" fontId="1" fillId="19" borderId="43" xfId="0" applyNumberFormat="1" applyFont="1" applyFill="1" applyBorder="1" applyAlignment="1">
      <alignment horizontal="center" vertical="center"/>
    </xf>
    <xf numFmtId="2" fontId="1" fillId="19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69" t="s">
        <v>18</v>
      </c>
      <c r="C4" s="670"/>
      <c r="D4" s="670"/>
      <c r="E4" s="670"/>
      <c r="F4" s="670"/>
      <c r="G4" s="670"/>
      <c r="H4" s="670"/>
      <c r="I4" s="670"/>
      <c r="J4" s="671"/>
      <c r="K4" s="669" t="s">
        <v>21</v>
      </c>
      <c r="L4" s="670"/>
      <c r="M4" s="670"/>
      <c r="N4" s="670"/>
      <c r="O4" s="670"/>
      <c r="P4" s="670"/>
      <c r="Q4" s="670"/>
      <c r="R4" s="670"/>
      <c r="S4" s="670"/>
      <c r="T4" s="67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69" t="s">
        <v>23</v>
      </c>
      <c r="C17" s="670"/>
      <c r="D17" s="670"/>
      <c r="E17" s="670"/>
      <c r="F17" s="67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S293"/>
  <sheetViews>
    <sheetView showGridLines="0" topLeftCell="A262" zoomScale="75" zoomScaleNormal="75" workbookViewId="0">
      <selection activeCell="K291" sqref="K291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674" t="s">
        <v>53</v>
      </c>
      <c r="C9" s="675"/>
      <c r="D9" s="675"/>
      <c r="E9" s="675"/>
      <c r="F9" s="67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674" t="s">
        <v>53</v>
      </c>
      <c r="C22" s="675"/>
      <c r="D22" s="675"/>
      <c r="E22" s="675"/>
      <c r="F22" s="676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674" t="s">
        <v>53</v>
      </c>
      <c r="C35" s="675"/>
      <c r="D35" s="675"/>
      <c r="E35" s="675"/>
      <c r="F35" s="676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674" t="s">
        <v>53</v>
      </c>
      <c r="C48" s="675"/>
      <c r="D48" s="675"/>
      <c r="E48" s="675"/>
      <c r="F48" s="676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674" t="s">
        <v>50</v>
      </c>
      <c r="C61" s="675"/>
      <c r="D61" s="675"/>
      <c r="E61" s="675"/>
      <c r="F61" s="676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674" t="s">
        <v>50</v>
      </c>
      <c r="C74" s="675"/>
      <c r="D74" s="675"/>
      <c r="E74" s="675"/>
      <c r="F74" s="676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674" t="s">
        <v>50</v>
      </c>
      <c r="C87" s="675"/>
      <c r="D87" s="675"/>
      <c r="E87" s="675"/>
      <c r="F87" s="676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674" t="s">
        <v>50</v>
      </c>
      <c r="C100" s="675"/>
      <c r="D100" s="675"/>
      <c r="E100" s="675"/>
      <c r="F100" s="676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674" t="s">
        <v>50</v>
      </c>
      <c r="C114" s="675"/>
      <c r="D114" s="675"/>
      <c r="E114" s="675"/>
      <c r="F114" s="676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674" t="s">
        <v>50</v>
      </c>
      <c r="C127" s="675"/>
      <c r="D127" s="675"/>
      <c r="E127" s="675"/>
      <c r="F127" s="676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674" t="s">
        <v>50</v>
      </c>
      <c r="C140" s="675"/>
      <c r="D140" s="675"/>
      <c r="E140" s="675"/>
      <c r="F140" s="676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674" t="s">
        <v>50</v>
      </c>
      <c r="C153" s="675"/>
      <c r="D153" s="675"/>
      <c r="E153" s="675"/>
      <c r="F153" s="676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674" t="s">
        <v>50</v>
      </c>
      <c r="C166" s="675"/>
      <c r="D166" s="675"/>
      <c r="E166" s="675"/>
      <c r="F166" s="676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674" t="s">
        <v>50</v>
      </c>
      <c r="C179" s="675"/>
      <c r="D179" s="675"/>
      <c r="E179" s="675"/>
      <c r="F179" s="676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674" t="s">
        <v>50</v>
      </c>
      <c r="C192" s="675"/>
      <c r="D192" s="675"/>
      <c r="E192" s="675"/>
      <c r="F192" s="676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674" t="s">
        <v>50</v>
      </c>
      <c r="C205" s="675"/>
      <c r="D205" s="675"/>
      <c r="E205" s="675"/>
      <c r="F205" s="676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674" t="s">
        <v>50</v>
      </c>
      <c r="C218" s="675"/>
      <c r="D218" s="675"/>
      <c r="E218" s="675"/>
      <c r="F218" s="676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674" t="s">
        <v>50</v>
      </c>
      <c r="C231" s="675"/>
      <c r="D231" s="675"/>
      <c r="E231" s="675"/>
      <c r="F231" s="676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674" t="s">
        <v>50</v>
      </c>
      <c r="C244" s="675"/>
      <c r="D244" s="675"/>
      <c r="E244" s="675"/>
      <c r="F244" s="676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674" t="s">
        <v>50</v>
      </c>
      <c r="C257" s="675"/>
      <c r="D257" s="675"/>
      <c r="E257" s="675"/>
      <c r="F257" s="676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674" t="s">
        <v>50</v>
      </c>
      <c r="C270" s="675"/>
      <c r="D270" s="675"/>
      <c r="E270" s="675"/>
      <c r="F270" s="676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674" t="s">
        <v>50</v>
      </c>
      <c r="C283" s="675"/>
      <c r="D283" s="675"/>
      <c r="E283" s="675"/>
      <c r="F283" s="676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123.5</v>
      </c>
      <c r="C292" s="668">
        <v>121.5</v>
      </c>
      <c r="D292" s="668">
        <v>120.5</v>
      </c>
      <c r="E292" s="668">
        <v>120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</v>
      </c>
      <c r="C293" s="554">
        <f t="shared" ref="C293:F293" si="65">C292-C279</f>
        <v>5</v>
      </c>
      <c r="D293" s="554">
        <f t="shared" si="65"/>
        <v>4.5</v>
      </c>
      <c r="E293" s="554">
        <f t="shared" si="65"/>
        <v>4.5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</sheetData>
  <mergeCells count="22">
    <mergeCell ref="B283:F283"/>
    <mergeCell ref="B270:F270"/>
    <mergeCell ref="B257:F257"/>
    <mergeCell ref="B244:F244"/>
    <mergeCell ref="B231:F231"/>
    <mergeCell ref="B218:F218"/>
    <mergeCell ref="B140:F140"/>
    <mergeCell ref="B127:F127"/>
    <mergeCell ref="B205:F205"/>
    <mergeCell ref="B192:F192"/>
    <mergeCell ref="B179:F179"/>
    <mergeCell ref="B166:F166"/>
    <mergeCell ref="B153:F153"/>
    <mergeCell ref="B74:F74"/>
    <mergeCell ref="B114:F114"/>
    <mergeCell ref="B9:F9"/>
    <mergeCell ref="B22:F22"/>
    <mergeCell ref="B35:F35"/>
    <mergeCell ref="B48:F48"/>
    <mergeCell ref="B61:F61"/>
    <mergeCell ref="B87:F87"/>
    <mergeCell ref="B100:F10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317"/>
  <sheetViews>
    <sheetView showGridLines="0" topLeftCell="A283" zoomScale="73" zoomScaleNormal="73" workbookViewId="0">
      <selection activeCell="I316" sqref="I316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674" t="s">
        <v>50</v>
      </c>
      <c r="C9" s="675"/>
      <c r="D9" s="675"/>
      <c r="E9" s="675"/>
      <c r="F9" s="675"/>
      <c r="G9" s="676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674" t="s">
        <v>50</v>
      </c>
      <c r="C23" s="675"/>
      <c r="D23" s="675"/>
      <c r="E23" s="675"/>
      <c r="F23" s="675"/>
      <c r="G23" s="676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674" t="s">
        <v>50</v>
      </c>
      <c r="C37" s="675"/>
      <c r="D37" s="675"/>
      <c r="E37" s="675"/>
      <c r="F37" s="675"/>
      <c r="G37" s="676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674" t="s">
        <v>50</v>
      </c>
      <c r="C51" s="675"/>
      <c r="D51" s="675"/>
      <c r="E51" s="675"/>
      <c r="F51" s="675"/>
      <c r="G51" s="676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674" t="s">
        <v>53</v>
      </c>
      <c r="C66" s="675"/>
      <c r="D66" s="675"/>
      <c r="E66" s="675"/>
      <c r="F66" s="675"/>
      <c r="G66" s="675"/>
      <c r="H66" s="676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674" t="s">
        <v>53</v>
      </c>
      <c r="C80" s="675"/>
      <c r="D80" s="675"/>
      <c r="E80" s="675"/>
      <c r="F80" s="675"/>
      <c r="G80" s="675"/>
      <c r="H80" s="676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674" t="s">
        <v>53</v>
      </c>
      <c r="C94" s="675"/>
      <c r="D94" s="675"/>
      <c r="E94" s="675"/>
      <c r="F94" s="675"/>
      <c r="G94" s="675"/>
      <c r="H94" s="676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674" t="s">
        <v>53</v>
      </c>
      <c r="C108" s="675"/>
      <c r="D108" s="675"/>
      <c r="E108" s="675"/>
      <c r="F108" s="675"/>
      <c r="G108" s="675"/>
      <c r="H108" s="676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674" t="s">
        <v>53</v>
      </c>
      <c r="C122" s="675"/>
      <c r="D122" s="675"/>
      <c r="E122" s="675"/>
      <c r="F122" s="675"/>
      <c r="G122" s="675"/>
      <c r="H122" s="675"/>
      <c r="I122" s="676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674" t="s">
        <v>53</v>
      </c>
      <c r="C136" s="675"/>
      <c r="D136" s="675"/>
      <c r="E136" s="675"/>
      <c r="F136" s="675"/>
      <c r="G136" s="675"/>
      <c r="H136" s="675"/>
      <c r="I136" s="676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682" t="s">
        <v>53</v>
      </c>
      <c r="C150" s="683"/>
      <c r="D150" s="683"/>
      <c r="E150" s="683"/>
      <c r="F150" s="683"/>
      <c r="G150" s="683"/>
      <c r="H150" s="683"/>
      <c r="I150" s="684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682" t="s">
        <v>53</v>
      </c>
      <c r="C164" s="683"/>
      <c r="D164" s="683"/>
      <c r="E164" s="683"/>
      <c r="F164" s="683"/>
      <c r="G164" s="683"/>
      <c r="H164" s="683"/>
      <c r="I164" s="684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682" t="s">
        <v>53</v>
      </c>
      <c r="C178" s="683"/>
      <c r="D178" s="683"/>
      <c r="E178" s="683"/>
      <c r="F178" s="683"/>
      <c r="G178" s="683"/>
      <c r="H178" s="683"/>
      <c r="I178" s="684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682" t="s">
        <v>53</v>
      </c>
      <c r="C193" s="683"/>
      <c r="D193" s="683"/>
      <c r="E193" s="683"/>
      <c r="F193" s="683"/>
      <c r="G193" s="683"/>
      <c r="H193" s="684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682" t="s">
        <v>53</v>
      </c>
      <c r="C207" s="683"/>
      <c r="D207" s="683"/>
      <c r="E207" s="683"/>
      <c r="F207" s="683"/>
      <c r="G207" s="683"/>
      <c r="H207" s="684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682" t="s">
        <v>53</v>
      </c>
      <c r="C221" s="683"/>
      <c r="D221" s="683"/>
      <c r="E221" s="683"/>
      <c r="F221" s="683"/>
      <c r="G221" s="683"/>
      <c r="H221" s="684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682" t="s">
        <v>53</v>
      </c>
      <c r="C235" s="683"/>
      <c r="D235" s="683"/>
      <c r="E235" s="683"/>
      <c r="F235" s="683"/>
      <c r="G235" s="683"/>
      <c r="H235" s="684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674" t="s">
        <v>53</v>
      </c>
      <c r="C250" s="675"/>
      <c r="D250" s="675"/>
      <c r="E250" s="675"/>
      <c r="F250" s="675"/>
      <c r="G250" s="676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674" t="s">
        <v>53</v>
      </c>
      <c r="C264" s="675"/>
      <c r="D264" s="675"/>
      <c r="E264" s="675"/>
      <c r="F264" s="675"/>
      <c r="G264" s="675"/>
      <c r="H264" s="676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674" t="s">
        <v>53</v>
      </c>
      <c r="C278" s="675"/>
      <c r="D278" s="675"/>
      <c r="E278" s="675"/>
      <c r="F278" s="675"/>
      <c r="G278" s="675"/>
      <c r="H278" s="676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674" t="s">
        <v>53</v>
      </c>
      <c r="C292" s="675"/>
      <c r="D292" s="675"/>
      <c r="E292" s="675"/>
      <c r="F292" s="675"/>
      <c r="G292" s="675"/>
      <c r="H292" s="676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674" t="s">
        <v>53</v>
      </c>
      <c r="C306" s="675"/>
      <c r="D306" s="675"/>
      <c r="E306" s="675"/>
      <c r="F306" s="675"/>
      <c r="G306" s="675"/>
      <c r="H306" s="676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</sheetData>
  <mergeCells count="22">
    <mergeCell ref="B306:H306"/>
    <mergeCell ref="B292:H292"/>
    <mergeCell ref="B278:H278"/>
    <mergeCell ref="B264:H264"/>
    <mergeCell ref="B164:I164"/>
    <mergeCell ref="B136:I136"/>
    <mergeCell ref="B150:I150"/>
    <mergeCell ref="B235:H235"/>
    <mergeCell ref="B221:H221"/>
    <mergeCell ref="B207:H207"/>
    <mergeCell ref="B122:I122"/>
    <mergeCell ref="B250:G250"/>
    <mergeCell ref="B9:G9"/>
    <mergeCell ref="B23:G23"/>
    <mergeCell ref="B37:G37"/>
    <mergeCell ref="B51:G51"/>
    <mergeCell ref="B108:H108"/>
    <mergeCell ref="B94:H94"/>
    <mergeCell ref="B80:H80"/>
    <mergeCell ref="B66:H66"/>
    <mergeCell ref="B193:H193"/>
    <mergeCell ref="B178:I17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92"/>
  <sheetViews>
    <sheetView showGridLines="0" topLeftCell="A260" zoomScale="75" zoomScaleNormal="75" workbookViewId="0">
      <selection activeCell="D291" sqref="D291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674" t="s">
        <v>53</v>
      </c>
      <c r="C9" s="675"/>
      <c r="D9" s="675"/>
      <c r="E9" s="675"/>
      <c r="F9" s="67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674" t="s">
        <v>53</v>
      </c>
      <c r="C22" s="675"/>
      <c r="D22" s="675"/>
      <c r="E22" s="675"/>
      <c r="F22" s="676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674" t="s">
        <v>53</v>
      </c>
      <c r="C35" s="675"/>
      <c r="D35" s="675"/>
      <c r="E35" s="675"/>
      <c r="F35" s="676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674" t="s">
        <v>53</v>
      </c>
      <c r="C48" s="675"/>
      <c r="D48" s="675"/>
      <c r="E48" s="675"/>
      <c r="F48" s="676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674" t="s">
        <v>53</v>
      </c>
      <c r="C61" s="675"/>
      <c r="D61" s="675"/>
      <c r="E61" s="675"/>
      <c r="F61" s="676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674" t="s">
        <v>53</v>
      </c>
      <c r="C74" s="675"/>
      <c r="D74" s="675"/>
      <c r="E74" s="675"/>
      <c r="F74" s="676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674" t="s">
        <v>53</v>
      </c>
      <c r="C87" s="675"/>
      <c r="D87" s="675"/>
      <c r="E87" s="675"/>
      <c r="F87" s="676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674" t="s">
        <v>53</v>
      </c>
      <c r="C100" s="675"/>
      <c r="D100" s="675"/>
      <c r="E100" s="675"/>
      <c r="F100" s="676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674" t="s">
        <v>53</v>
      </c>
      <c r="C113" s="675"/>
      <c r="D113" s="675"/>
      <c r="E113" s="675"/>
      <c r="F113" s="676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674" t="s">
        <v>53</v>
      </c>
      <c r="C126" s="675"/>
      <c r="D126" s="675"/>
      <c r="E126" s="675"/>
      <c r="F126" s="676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674" t="s">
        <v>53</v>
      </c>
      <c r="C139" s="675"/>
      <c r="D139" s="675"/>
      <c r="E139" s="675"/>
      <c r="F139" s="676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674" t="s">
        <v>53</v>
      </c>
      <c r="C152" s="675"/>
      <c r="D152" s="675"/>
      <c r="E152" s="675"/>
      <c r="F152" s="676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674" t="s">
        <v>53</v>
      </c>
      <c r="C165" s="675"/>
      <c r="D165" s="675"/>
      <c r="E165" s="675"/>
      <c r="F165" s="676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674" t="s">
        <v>53</v>
      </c>
      <c r="C178" s="675"/>
      <c r="D178" s="675"/>
      <c r="E178" s="675"/>
      <c r="F178" s="676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674" t="s">
        <v>53</v>
      </c>
      <c r="C191" s="675"/>
      <c r="D191" s="675"/>
      <c r="E191" s="675"/>
      <c r="F191" s="676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674" t="s">
        <v>53</v>
      </c>
      <c r="C204" s="675"/>
      <c r="D204" s="675"/>
      <c r="E204" s="675"/>
      <c r="F204" s="676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674" t="s">
        <v>53</v>
      </c>
      <c r="C217" s="675"/>
      <c r="D217" s="675"/>
      <c r="E217" s="675"/>
      <c r="F217" s="676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674" t="s">
        <v>53</v>
      </c>
      <c r="C230" s="675"/>
      <c r="D230" s="675"/>
      <c r="E230" s="675"/>
      <c r="F230" s="676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674" t="s">
        <v>53</v>
      </c>
      <c r="C243" s="675"/>
      <c r="D243" s="675"/>
      <c r="E243" s="675"/>
      <c r="F243" s="676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674" t="s">
        <v>53</v>
      </c>
      <c r="C256" s="675"/>
      <c r="D256" s="675"/>
      <c r="E256" s="675"/>
      <c r="F256" s="676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674" t="s">
        <v>53</v>
      </c>
      <c r="C269" s="675"/>
      <c r="D269" s="675"/>
      <c r="E269" s="675"/>
      <c r="F269" s="676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674" t="s">
        <v>53</v>
      </c>
      <c r="C282" s="675"/>
      <c r="D282" s="675"/>
      <c r="E282" s="675"/>
      <c r="F282" s="676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120.5</v>
      </c>
      <c r="D291" s="668">
        <v>120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</v>
      </c>
      <c r="D292" s="554">
        <f t="shared" si="69"/>
        <v>4.5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</sheetData>
  <mergeCells count="22">
    <mergeCell ref="B282:F282"/>
    <mergeCell ref="B269:F269"/>
    <mergeCell ref="B256:F256"/>
    <mergeCell ref="B243:F243"/>
    <mergeCell ref="B191:F191"/>
    <mergeCell ref="B178:F178"/>
    <mergeCell ref="B230:F230"/>
    <mergeCell ref="B165:F165"/>
    <mergeCell ref="B217:F217"/>
    <mergeCell ref="B74:F74"/>
    <mergeCell ref="B204:F204"/>
    <mergeCell ref="B126:F126"/>
    <mergeCell ref="B113:F113"/>
    <mergeCell ref="B100:F100"/>
    <mergeCell ref="B87:F87"/>
    <mergeCell ref="B152:F152"/>
    <mergeCell ref="B139:F139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69" t="s">
        <v>18</v>
      </c>
      <c r="C4" s="670"/>
      <c r="D4" s="670"/>
      <c r="E4" s="670"/>
      <c r="F4" s="670"/>
      <c r="G4" s="670"/>
      <c r="H4" s="670"/>
      <c r="I4" s="670"/>
      <c r="J4" s="671"/>
      <c r="K4" s="669" t="s">
        <v>21</v>
      </c>
      <c r="L4" s="670"/>
      <c r="M4" s="670"/>
      <c r="N4" s="670"/>
      <c r="O4" s="670"/>
      <c r="P4" s="670"/>
      <c r="Q4" s="670"/>
      <c r="R4" s="670"/>
      <c r="S4" s="670"/>
      <c r="T4" s="670"/>
      <c r="U4" s="670"/>
      <c r="V4" s="670"/>
      <c r="W4" s="67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69" t="s">
        <v>23</v>
      </c>
      <c r="C17" s="670"/>
      <c r="D17" s="670"/>
      <c r="E17" s="670"/>
      <c r="F17" s="67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69" t="s">
        <v>18</v>
      </c>
      <c r="C4" s="670"/>
      <c r="D4" s="670"/>
      <c r="E4" s="670"/>
      <c r="F4" s="670"/>
      <c r="G4" s="670"/>
      <c r="H4" s="670"/>
      <c r="I4" s="670"/>
      <c r="J4" s="671"/>
      <c r="K4" s="669" t="s">
        <v>21</v>
      </c>
      <c r="L4" s="670"/>
      <c r="M4" s="670"/>
      <c r="N4" s="670"/>
      <c r="O4" s="670"/>
      <c r="P4" s="670"/>
      <c r="Q4" s="670"/>
      <c r="R4" s="670"/>
      <c r="S4" s="670"/>
      <c r="T4" s="670"/>
      <c r="U4" s="670"/>
      <c r="V4" s="670"/>
      <c r="W4" s="67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69" t="s">
        <v>23</v>
      </c>
      <c r="C17" s="670"/>
      <c r="D17" s="670"/>
      <c r="E17" s="670"/>
      <c r="F17" s="67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69" t="s">
        <v>18</v>
      </c>
      <c r="C4" s="670"/>
      <c r="D4" s="670"/>
      <c r="E4" s="670"/>
      <c r="F4" s="670"/>
      <c r="G4" s="670"/>
      <c r="H4" s="670"/>
      <c r="I4" s="670"/>
      <c r="J4" s="671"/>
      <c r="K4" s="669" t="s">
        <v>21</v>
      </c>
      <c r="L4" s="670"/>
      <c r="M4" s="670"/>
      <c r="N4" s="670"/>
      <c r="O4" s="670"/>
      <c r="P4" s="670"/>
      <c r="Q4" s="670"/>
      <c r="R4" s="670"/>
      <c r="S4" s="670"/>
      <c r="T4" s="670"/>
      <c r="U4" s="670"/>
      <c r="V4" s="670"/>
      <c r="W4" s="67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69" t="s">
        <v>23</v>
      </c>
      <c r="C17" s="670"/>
      <c r="D17" s="670"/>
      <c r="E17" s="670"/>
      <c r="F17" s="67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72" t="s">
        <v>42</v>
      </c>
      <c r="B1" s="67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72" t="s">
        <v>42</v>
      </c>
      <c r="B1" s="67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73" t="s">
        <v>42</v>
      </c>
      <c r="B1" s="67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72" t="s">
        <v>42</v>
      </c>
      <c r="B1" s="67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347"/>
  <sheetViews>
    <sheetView showGridLines="0" tabSelected="1" topLeftCell="A314" zoomScale="74" zoomScaleNormal="74" workbookViewId="0">
      <selection activeCell="V340" sqref="V340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678"/>
      <c r="G2" s="678"/>
      <c r="H2" s="678"/>
      <c r="I2" s="678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674" t="s">
        <v>50</v>
      </c>
      <c r="C9" s="675"/>
      <c r="D9" s="675"/>
      <c r="E9" s="675"/>
      <c r="F9" s="675"/>
      <c r="G9" s="675"/>
      <c r="H9" s="675"/>
      <c r="I9" s="675"/>
      <c r="J9" s="676"/>
      <c r="K9" s="674" t="s">
        <v>53</v>
      </c>
      <c r="L9" s="675"/>
      <c r="M9" s="675"/>
      <c r="N9" s="675"/>
      <c r="O9" s="675"/>
      <c r="P9" s="675"/>
      <c r="Q9" s="675"/>
      <c r="R9" s="676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674" t="s">
        <v>50</v>
      </c>
      <c r="C23" s="675"/>
      <c r="D23" s="675"/>
      <c r="E23" s="675"/>
      <c r="F23" s="675"/>
      <c r="G23" s="675"/>
      <c r="H23" s="675"/>
      <c r="I23" s="675"/>
      <c r="J23" s="676"/>
      <c r="K23" s="674" t="s">
        <v>53</v>
      </c>
      <c r="L23" s="675"/>
      <c r="M23" s="675"/>
      <c r="N23" s="675"/>
      <c r="O23" s="675"/>
      <c r="P23" s="675"/>
      <c r="Q23" s="675"/>
      <c r="R23" s="676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674" t="s">
        <v>50</v>
      </c>
      <c r="C37" s="675"/>
      <c r="D37" s="675"/>
      <c r="E37" s="675"/>
      <c r="F37" s="675"/>
      <c r="G37" s="675"/>
      <c r="H37" s="675"/>
      <c r="I37" s="675"/>
      <c r="J37" s="676"/>
      <c r="K37" s="368"/>
      <c r="L37" s="368"/>
      <c r="M37" s="368"/>
      <c r="N37" s="674" t="s">
        <v>53</v>
      </c>
      <c r="O37" s="675"/>
      <c r="P37" s="675"/>
      <c r="Q37" s="675"/>
      <c r="R37" s="675"/>
      <c r="S37" s="675"/>
      <c r="T37" s="675"/>
      <c r="U37" s="676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674" t="s">
        <v>50</v>
      </c>
      <c r="C53" s="675"/>
      <c r="D53" s="675"/>
      <c r="E53" s="675"/>
      <c r="F53" s="675"/>
      <c r="G53" s="675"/>
      <c r="H53" s="675"/>
      <c r="I53" s="675"/>
      <c r="J53" s="675"/>
      <c r="K53" s="675"/>
      <c r="L53" s="675"/>
      <c r="M53" s="676"/>
      <c r="N53" s="674" t="s">
        <v>53</v>
      </c>
      <c r="O53" s="675"/>
      <c r="P53" s="675"/>
      <c r="Q53" s="675"/>
      <c r="R53" s="675"/>
      <c r="S53" s="675"/>
      <c r="T53" s="675"/>
      <c r="U53" s="676"/>
      <c r="V53" s="338" t="s">
        <v>55</v>
      </c>
      <c r="W53" s="362"/>
      <c r="X53" s="362"/>
      <c r="Y53" s="362"/>
      <c r="Z53" s="677" t="s">
        <v>74</v>
      </c>
      <c r="AA53" s="677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674" t="s">
        <v>50</v>
      </c>
      <c r="C67" s="675"/>
      <c r="D67" s="675"/>
      <c r="E67" s="675"/>
      <c r="F67" s="675"/>
      <c r="G67" s="675"/>
      <c r="H67" s="675"/>
      <c r="I67" s="675"/>
      <c r="J67" s="675"/>
      <c r="K67" s="675"/>
      <c r="L67" s="675"/>
      <c r="M67" s="676"/>
      <c r="N67" s="674" t="s">
        <v>53</v>
      </c>
      <c r="O67" s="675"/>
      <c r="P67" s="675"/>
      <c r="Q67" s="675"/>
      <c r="R67" s="675"/>
      <c r="S67" s="675"/>
      <c r="T67" s="675"/>
      <c r="U67" s="675"/>
      <c r="V67" s="676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674" t="s">
        <v>50</v>
      </c>
      <c r="C81" s="675"/>
      <c r="D81" s="675"/>
      <c r="E81" s="675"/>
      <c r="F81" s="675"/>
      <c r="G81" s="675"/>
      <c r="H81" s="675"/>
      <c r="I81" s="675"/>
      <c r="J81" s="675"/>
      <c r="K81" s="675"/>
      <c r="L81" s="675"/>
      <c r="M81" s="676"/>
      <c r="N81" s="674" t="s">
        <v>53</v>
      </c>
      <c r="O81" s="675"/>
      <c r="P81" s="675"/>
      <c r="Q81" s="675"/>
      <c r="R81" s="675"/>
      <c r="S81" s="675"/>
      <c r="T81" s="675"/>
      <c r="U81" s="675"/>
      <c r="V81" s="676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674" t="s">
        <v>50</v>
      </c>
      <c r="C95" s="675"/>
      <c r="D95" s="675"/>
      <c r="E95" s="675"/>
      <c r="F95" s="675"/>
      <c r="G95" s="675"/>
      <c r="H95" s="675"/>
      <c r="I95" s="675"/>
      <c r="J95" s="675"/>
      <c r="K95" s="675"/>
      <c r="L95" s="675"/>
      <c r="M95" s="676"/>
      <c r="N95" s="674" t="s">
        <v>53</v>
      </c>
      <c r="O95" s="675"/>
      <c r="P95" s="675"/>
      <c r="Q95" s="675"/>
      <c r="R95" s="675"/>
      <c r="S95" s="675"/>
      <c r="T95" s="675"/>
      <c r="U95" s="675"/>
      <c r="V95" s="676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674" t="s">
        <v>84</v>
      </c>
      <c r="C109" s="675"/>
      <c r="D109" s="675"/>
      <c r="E109" s="675"/>
      <c r="F109" s="675"/>
      <c r="G109" s="675"/>
      <c r="H109" s="675"/>
      <c r="I109" s="675"/>
      <c r="J109" s="675"/>
      <c r="K109" s="676"/>
      <c r="L109" s="674" t="s">
        <v>83</v>
      </c>
      <c r="M109" s="676"/>
      <c r="N109" s="674" t="s">
        <v>53</v>
      </c>
      <c r="O109" s="675"/>
      <c r="P109" s="675"/>
      <c r="Q109" s="675"/>
      <c r="R109" s="675"/>
      <c r="S109" s="675"/>
      <c r="T109" s="675"/>
      <c r="U109" s="675"/>
      <c r="V109" s="676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674" t="s">
        <v>84</v>
      </c>
      <c r="C123" s="675"/>
      <c r="D123" s="675"/>
      <c r="E123" s="675"/>
      <c r="F123" s="675"/>
      <c r="G123" s="675"/>
      <c r="H123" s="675"/>
      <c r="I123" s="675"/>
      <c r="J123" s="675"/>
      <c r="K123" s="676"/>
      <c r="L123" s="674" t="s">
        <v>83</v>
      </c>
      <c r="M123" s="676"/>
      <c r="N123" s="674" t="s">
        <v>53</v>
      </c>
      <c r="O123" s="675"/>
      <c r="P123" s="675"/>
      <c r="Q123" s="675"/>
      <c r="R123" s="675"/>
      <c r="S123" s="675"/>
      <c r="T123" s="675"/>
      <c r="U123" s="675"/>
      <c r="V123" s="676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674" t="s">
        <v>84</v>
      </c>
      <c r="C137" s="675"/>
      <c r="D137" s="675"/>
      <c r="E137" s="675"/>
      <c r="F137" s="675"/>
      <c r="G137" s="675"/>
      <c r="H137" s="675"/>
      <c r="I137" s="675"/>
      <c r="J137" s="675"/>
      <c r="K137" s="676"/>
      <c r="L137" s="674" t="s">
        <v>83</v>
      </c>
      <c r="M137" s="676"/>
      <c r="N137" s="674" t="s">
        <v>53</v>
      </c>
      <c r="O137" s="675"/>
      <c r="P137" s="675"/>
      <c r="Q137" s="675"/>
      <c r="R137" s="675"/>
      <c r="S137" s="675"/>
      <c r="T137" s="675"/>
      <c r="U137" s="676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674" t="s">
        <v>84</v>
      </c>
      <c r="C151" s="675"/>
      <c r="D151" s="675"/>
      <c r="E151" s="675"/>
      <c r="F151" s="675"/>
      <c r="G151" s="675"/>
      <c r="H151" s="675"/>
      <c r="I151" s="675"/>
      <c r="J151" s="675"/>
      <c r="K151" s="676"/>
      <c r="L151" s="674" t="s">
        <v>83</v>
      </c>
      <c r="M151" s="676"/>
      <c r="N151" s="674" t="s">
        <v>53</v>
      </c>
      <c r="O151" s="675"/>
      <c r="P151" s="675"/>
      <c r="Q151" s="675"/>
      <c r="R151" s="675"/>
      <c r="S151" s="675"/>
      <c r="T151" s="675"/>
      <c r="U151" s="676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674" t="s">
        <v>84</v>
      </c>
      <c r="C165" s="675"/>
      <c r="D165" s="675"/>
      <c r="E165" s="675"/>
      <c r="F165" s="675"/>
      <c r="G165" s="675"/>
      <c r="H165" s="675"/>
      <c r="I165" s="675"/>
      <c r="J165" s="675"/>
      <c r="K165" s="676"/>
      <c r="L165" s="674" t="s">
        <v>83</v>
      </c>
      <c r="M165" s="676"/>
      <c r="N165" s="674" t="s">
        <v>53</v>
      </c>
      <c r="O165" s="675"/>
      <c r="P165" s="675"/>
      <c r="Q165" s="675"/>
      <c r="R165" s="675"/>
      <c r="S165" s="675"/>
      <c r="T165" s="675"/>
      <c r="U165" s="676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674" t="s">
        <v>84</v>
      </c>
      <c r="C179" s="675"/>
      <c r="D179" s="675"/>
      <c r="E179" s="675"/>
      <c r="F179" s="675"/>
      <c r="G179" s="675"/>
      <c r="H179" s="675"/>
      <c r="I179" s="675"/>
      <c r="J179" s="675"/>
      <c r="K179" s="676"/>
      <c r="L179" s="674" t="s">
        <v>83</v>
      </c>
      <c r="M179" s="676"/>
      <c r="N179" s="674" t="s">
        <v>53</v>
      </c>
      <c r="O179" s="675"/>
      <c r="P179" s="675"/>
      <c r="Q179" s="675"/>
      <c r="R179" s="675"/>
      <c r="S179" s="675"/>
      <c r="T179" s="675"/>
      <c r="U179" s="676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674" t="s">
        <v>84</v>
      </c>
      <c r="C194" s="675"/>
      <c r="D194" s="675"/>
      <c r="E194" s="675"/>
      <c r="F194" s="675"/>
      <c r="G194" s="675"/>
      <c r="H194" s="675"/>
      <c r="I194" s="676"/>
      <c r="J194" s="679" t="s">
        <v>83</v>
      </c>
      <c r="K194" s="679"/>
      <c r="L194" s="680"/>
      <c r="M194" s="674" t="s">
        <v>53</v>
      </c>
      <c r="N194" s="675"/>
      <c r="O194" s="675"/>
      <c r="P194" s="675"/>
      <c r="Q194" s="675"/>
      <c r="R194" s="675"/>
      <c r="S194" s="675"/>
      <c r="T194" s="676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674" t="s">
        <v>84</v>
      </c>
      <c r="C208" s="675"/>
      <c r="D208" s="675"/>
      <c r="E208" s="675"/>
      <c r="F208" s="675"/>
      <c r="G208" s="675"/>
      <c r="H208" s="675"/>
      <c r="I208" s="676"/>
      <c r="J208" s="679" t="s">
        <v>83</v>
      </c>
      <c r="K208" s="679"/>
      <c r="L208" s="680"/>
      <c r="M208" s="674" t="s">
        <v>53</v>
      </c>
      <c r="N208" s="675"/>
      <c r="O208" s="675"/>
      <c r="P208" s="675"/>
      <c r="Q208" s="675"/>
      <c r="R208" s="675"/>
      <c r="S208" s="675"/>
      <c r="T208" s="676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674" t="s">
        <v>84</v>
      </c>
      <c r="C222" s="675"/>
      <c r="D222" s="675"/>
      <c r="E222" s="675"/>
      <c r="F222" s="675"/>
      <c r="G222" s="675"/>
      <c r="H222" s="675"/>
      <c r="I222" s="676"/>
      <c r="J222" s="679" t="s">
        <v>83</v>
      </c>
      <c r="K222" s="679"/>
      <c r="L222" s="680"/>
      <c r="M222" s="674" t="s">
        <v>53</v>
      </c>
      <c r="N222" s="675"/>
      <c r="O222" s="675"/>
      <c r="P222" s="675"/>
      <c r="Q222" s="675"/>
      <c r="R222" s="675"/>
      <c r="S222" s="675"/>
      <c r="T222" s="676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674" t="s">
        <v>84</v>
      </c>
      <c r="C236" s="675"/>
      <c r="D236" s="675"/>
      <c r="E236" s="675"/>
      <c r="F236" s="675"/>
      <c r="G236" s="675"/>
      <c r="H236" s="675"/>
      <c r="I236" s="676"/>
      <c r="J236" s="679" t="s">
        <v>83</v>
      </c>
      <c r="K236" s="679"/>
      <c r="L236" s="680"/>
      <c r="M236" s="674" t="s">
        <v>53</v>
      </c>
      <c r="N236" s="675"/>
      <c r="O236" s="675"/>
      <c r="P236" s="675"/>
      <c r="Q236" s="675"/>
      <c r="R236" s="675"/>
      <c r="S236" s="675"/>
      <c r="T236" s="676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674" t="s">
        <v>84</v>
      </c>
      <c r="C251" s="675"/>
      <c r="D251" s="675"/>
      <c r="E251" s="675"/>
      <c r="F251" s="675"/>
      <c r="G251" s="675"/>
      <c r="H251" s="676"/>
      <c r="I251" s="681" t="s">
        <v>83</v>
      </c>
      <c r="J251" s="679"/>
      <c r="K251" s="679"/>
      <c r="L251" s="680"/>
      <c r="M251" s="674" t="s">
        <v>53</v>
      </c>
      <c r="N251" s="675"/>
      <c r="O251" s="675"/>
      <c r="P251" s="675"/>
      <c r="Q251" s="675"/>
      <c r="R251" s="675"/>
      <c r="S251" s="675"/>
      <c r="T251" s="675"/>
      <c r="U251" s="492" t="s">
        <v>55</v>
      </c>
      <c r="V251" s="483"/>
      <c r="W251" s="483"/>
      <c r="X251" s="482"/>
      <c r="Y251" s="482"/>
      <c r="AH251" s="534" t="s">
        <v>117</v>
      </c>
      <c r="AI251" s="674"/>
      <c r="AJ251" s="675"/>
      <c r="AK251" s="675"/>
      <c r="AL251" s="675"/>
      <c r="AM251" s="675"/>
      <c r="AN251" s="675"/>
      <c r="AO251" s="676"/>
      <c r="AP251" s="681"/>
      <c r="AQ251" s="679"/>
      <c r="AR251" s="680"/>
      <c r="AS251" s="675"/>
      <c r="AT251" s="675"/>
      <c r="AU251" s="675"/>
      <c r="AV251" s="675"/>
      <c r="AW251" s="675"/>
      <c r="AX251" s="675"/>
      <c r="AY251" s="675"/>
      <c r="AZ251" s="675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674"/>
      <c r="C265" s="675"/>
      <c r="D265" s="675"/>
      <c r="E265" s="675"/>
      <c r="F265" s="675"/>
      <c r="G265" s="675"/>
      <c r="H265" s="676"/>
      <c r="I265" s="651"/>
      <c r="J265" s="652"/>
      <c r="K265" s="652"/>
      <c r="L265" s="653"/>
      <c r="M265" s="675"/>
      <c r="N265" s="675"/>
      <c r="O265" s="675"/>
      <c r="P265" s="675"/>
      <c r="Q265" s="675"/>
      <c r="R265" s="675"/>
      <c r="S265" s="675"/>
      <c r="T265" s="675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674" t="s">
        <v>84</v>
      </c>
      <c r="C279" s="675"/>
      <c r="D279" s="675"/>
      <c r="E279" s="675"/>
      <c r="F279" s="675"/>
      <c r="G279" s="675"/>
      <c r="H279" s="676"/>
      <c r="I279" s="674" t="s">
        <v>83</v>
      </c>
      <c r="J279" s="675"/>
      <c r="K279" s="675"/>
      <c r="L279" s="676"/>
      <c r="M279" s="674" t="s">
        <v>53</v>
      </c>
      <c r="N279" s="675"/>
      <c r="O279" s="675"/>
      <c r="P279" s="675"/>
      <c r="Q279" s="675"/>
      <c r="R279" s="675"/>
      <c r="S279" s="675"/>
      <c r="T279" s="676"/>
      <c r="U279" s="492" t="s">
        <v>55</v>
      </c>
      <c r="V279" s="490"/>
      <c r="W279" s="490"/>
      <c r="X279" s="490"/>
      <c r="AH279" s="534" t="s">
        <v>121</v>
      </c>
      <c r="AI279" s="674"/>
      <c r="AJ279" s="675"/>
      <c r="AK279" s="675"/>
      <c r="AL279" s="675"/>
      <c r="AM279" s="675"/>
      <c r="AN279" s="675"/>
      <c r="AO279" s="676"/>
      <c r="AP279" s="681"/>
      <c r="AQ279" s="679"/>
      <c r="AR279" s="680"/>
      <c r="AS279" s="675"/>
      <c r="AT279" s="675"/>
      <c r="AU279" s="675"/>
      <c r="AV279" s="675"/>
      <c r="AW279" s="675"/>
      <c r="AX279" s="675"/>
      <c r="AY279" s="675"/>
      <c r="AZ279" s="675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674" t="s">
        <v>84</v>
      </c>
      <c r="C293" s="675"/>
      <c r="D293" s="675"/>
      <c r="E293" s="675"/>
      <c r="F293" s="675"/>
      <c r="G293" s="675"/>
      <c r="H293" s="676"/>
      <c r="I293" s="674" t="s">
        <v>83</v>
      </c>
      <c r="J293" s="675"/>
      <c r="K293" s="676"/>
      <c r="L293" s="674" t="s">
        <v>53</v>
      </c>
      <c r="M293" s="675"/>
      <c r="N293" s="675"/>
      <c r="O293" s="675"/>
      <c r="P293" s="675"/>
      <c r="Q293" s="675"/>
      <c r="R293" s="675"/>
      <c r="S293" s="676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674" t="s">
        <v>84</v>
      </c>
      <c r="C307" s="675"/>
      <c r="D307" s="675"/>
      <c r="E307" s="675"/>
      <c r="F307" s="675"/>
      <c r="G307" s="675"/>
      <c r="H307" s="676"/>
      <c r="I307" s="674" t="s">
        <v>83</v>
      </c>
      <c r="J307" s="675"/>
      <c r="K307" s="676"/>
      <c r="L307" s="674" t="s">
        <v>53</v>
      </c>
      <c r="M307" s="675"/>
      <c r="N307" s="675"/>
      <c r="O307" s="675"/>
      <c r="P307" s="675"/>
      <c r="Q307" s="675"/>
      <c r="R307" s="675"/>
      <c r="S307" s="676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>J311-K283</f>
        <v>178.53801169590633</v>
      </c>
      <c r="K315" s="574">
        <f>K311-L283</f>
        <v>204.87562189054734</v>
      </c>
      <c r="L315" s="495">
        <f>L311-M283</f>
        <v>178.94230769230762</v>
      </c>
      <c r="M315" s="573">
        <f>M311-N283</f>
        <v>178.66666666666652</v>
      </c>
      <c r="N315" s="573">
        <f>N311-O283</f>
        <v>182.80392156862763</v>
      </c>
      <c r="O315" s="573">
        <f>O311-P283</f>
        <v>198.42068965517274</v>
      </c>
      <c r="P315" s="573">
        <f>P311-Q283</f>
        <v>210.8413926499029</v>
      </c>
      <c r="Q315" s="573">
        <f>Q311-R283</f>
        <v>156.31644777986276</v>
      </c>
      <c r="R315" s="573">
        <f>R311-S283</f>
        <v>153.99122807017557</v>
      </c>
      <c r="S315" s="574">
        <f>S311-T283</f>
        <v>201.42857142857156</v>
      </c>
      <c r="T315" s="567">
        <f>T311-U283</f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0">C317-C303</f>
        <v>4.5</v>
      </c>
      <c r="D318" s="512">
        <f t="shared" si="90"/>
        <v>4</v>
      </c>
      <c r="E318" s="512">
        <f t="shared" si="90"/>
        <v>4</v>
      </c>
      <c r="F318" s="512">
        <f t="shared" si="90"/>
        <v>4</v>
      </c>
      <c r="G318" s="512">
        <f t="shared" si="90"/>
        <v>4</v>
      </c>
      <c r="H318" s="571">
        <f t="shared" si="90"/>
        <v>4</v>
      </c>
      <c r="I318" s="515">
        <f t="shared" si="90"/>
        <v>4</v>
      </c>
      <c r="J318" s="512">
        <f>J317-J303</f>
        <v>4.5</v>
      </c>
      <c r="K318" s="516">
        <f>K317-K303</f>
        <v>4</v>
      </c>
      <c r="L318" s="405">
        <f>L317-L303</f>
        <v>4</v>
      </c>
      <c r="M318" s="512">
        <f>M317-M303</f>
        <v>4.5</v>
      </c>
      <c r="N318" s="512">
        <f>N317-N303</f>
        <v>4</v>
      </c>
      <c r="O318" s="512">
        <f>O317-O303</f>
        <v>4</v>
      </c>
      <c r="P318" s="512">
        <f>P317-P303</f>
        <v>4</v>
      </c>
      <c r="Q318" s="512">
        <f>Q317-Q303</f>
        <v>4</v>
      </c>
      <c r="R318" s="512">
        <f>R317-R303</f>
        <v>4.5</v>
      </c>
      <c r="S318" s="516">
        <f>S317-S303</f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674" t="s">
        <v>84</v>
      </c>
      <c r="C321" s="675"/>
      <c r="D321" s="675"/>
      <c r="E321" s="675"/>
      <c r="F321" s="675"/>
      <c r="G321" s="675"/>
      <c r="H321" s="676"/>
      <c r="I321" s="674" t="s">
        <v>83</v>
      </c>
      <c r="J321" s="675"/>
      <c r="K321" s="676"/>
      <c r="L321" s="674" t="s">
        <v>53</v>
      </c>
      <c r="M321" s="675"/>
      <c r="N321" s="675"/>
      <c r="O321" s="675"/>
      <c r="P321" s="675"/>
      <c r="Q321" s="675"/>
      <c r="R321" s="675"/>
      <c r="S321" s="676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1">C325/C324*100-100</f>
        <v>0.37371535347243423</v>
      </c>
      <c r="D328" s="604">
        <f t="shared" si="91"/>
        <v>1.7259748561687616</v>
      </c>
      <c r="E328" s="604">
        <f t="shared" si="91"/>
        <v>3.7669424397113147</v>
      </c>
      <c r="F328" s="604">
        <f t="shared" si="91"/>
        <v>4.3677981937091204</v>
      </c>
      <c r="G328" s="604">
        <f t="shared" si="91"/>
        <v>7.5954937511001503</v>
      </c>
      <c r="H328" s="644">
        <f t="shared" si="91"/>
        <v>7.6537497590129249</v>
      </c>
      <c r="I328" s="603">
        <f t="shared" si="91"/>
        <v>-1.1470985155195734</v>
      </c>
      <c r="J328" s="604">
        <f t="shared" ref="J328:T328" si="92">J325/J324*100-100</f>
        <v>-0.36224163647985108</v>
      </c>
      <c r="K328" s="522">
        <f t="shared" si="92"/>
        <v>8.934330611404647</v>
      </c>
      <c r="L328" s="401">
        <f t="shared" si="92"/>
        <v>0.99949392712549923</v>
      </c>
      <c r="M328" s="604">
        <f t="shared" si="92"/>
        <v>1.8056680161943319</v>
      </c>
      <c r="N328" s="604">
        <f t="shared" si="92"/>
        <v>3.9762868710237171</v>
      </c>
      <c r="O328" s="604">
        <f t="shared" si="92"/>
        <v>3.499132446500866</v>
      </c>
      <c r="P328" s="604">
        <f t="shared" si="92"/>
        <v>5.1535087719298218</v>
      </c>
      <c r="Q328" s="604">
        <f t="shared" si="92"/>
        <v>7.2694556905083232</v>
      </c>
      <c r="R328" s="604">
        <f t="shared" si="92"/>
        <v>7.8687843870030036</v>
      </c>
      <c r="S328" s="522">
        <f t="shared" si="92"/>
        <v>13.296398891966746</v>
      </c>
      <c r="T328" s="556">
        <f t="shared" si="92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3">C325-C311</f>
        <v>137.43589743589746</v>
      </c>
      <c r="D329" s="607">
        <f t="shared" si="93"/>
        <v>142.63157894736833</v>
      </c>
      <c r="E329" s="607">
        <f t="shared" si="93"/>
        <v>158.16542948038159</v>
      </c>
      <c r="F329" s="607">
        <f t="shared" si="93"/>
        <v>150.38461538461524</v>
      </c>
      <c r="G329" s="607">
        <f t="shared" si="93"/>
        <v>186.2450592885375</v>
      </c>
      <c r="H329" s="645">
        <f t="shared" si="93"/>
        <v>141.6117216117218</v>
      </c>
      <c r="I329" s="660">
        <f t="shared" si="93"/>
        <v>104.08045977011489</v>
      </c>
      <c r="J329" s="573">
        <f>J325-J311</f>
        <v>114.73684210526335</v>
      </c>
      <c r="K329" s="574">
        <f>K325-K311</f>
        <v>162.46901087781407</v>
      </c>
      <c r="L329" s="495">
        <f>L325-L311</f>
        <v>146.99519230769238</v>
      </c>
      <c r="M329" s="573">
        <f>M325-M311</f>
        <v>175.93333333333339</v>
      </c>
      <c r="N329" s="573">
        <f>N325-N311</f>
        <v>188.41036414565815</v>
      </c>
      <c r="O329" s="573">
        <f>O325-O311</f>
        <v>121.62857142857138</v>
      </c>
      <c r="P329" s="573">
        <f>P325-P311</f>
        <v>124.1098484848485</v>
      </c>
      <c r="Q329" s="573">
        <f>Q325-Q311</f>
        <v>192.72628726287257</v>
      </c>
      <c r="R329" s="573">
        <f>R325-R311</f>
        <v>188.52564102564065</v>
      </c>
      <c r="S329" s="574">
        <f>S325-S311</f>
        <v>233.27819548872139</v>
      </c>
      <c r="T329" s="567">
        <f>T325-T311</f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4">C331-C317</f>
        <v>5</v>
      </c>
      <c r="D332" s="512">
        <f t="shared" si="94"/>
        <v>5</v>
      </c>
      <c r="E332" s="512">
        <f t="shared" si="94"/>
        <v>5</v>
      </c>
      <c r="F332" s="512">
        <f t="shared" si="94"/>
        <v>5</v>
      </c>
      <c r="G332" s="512">
        <f t="shared" si="94"/>
        <v>4.5</v>
      </c>
      <c r="H332" s="571">
        <f t="shared" si="94"/>
        <v>5</v>
      </c>
      <c r="I332" s="515">
        <f t="shared" si="94"/>
        <v>5</v>
      </c>
      <c r="J332" s="512">
        <f>J331-J317</f>
        <v>5</v>
      </c>
      <c r="K332" s="516">
        <f>K331-K317</f>
        <v>4.5</v>
      </c>
      <c r="L332" s="405">
        <f>L331-L317</f>
        <v>5</v>
      </c>
      <c r="M332" s="512">
        <f>M331-M317</f>
        <v>5</v>
      </c>
      <c r="N332" s="512">
        <f>N331-N317</f>
        <v>4.5</v>
      </c>
      <c r="O332" s="512">
        <f>O331-O317</f>
        <v>5</v>
      </c>
      <c r="P332" s="512">
        <f>P331-P317</f>
        <v>5</v>
      </c>
      <c r="Q332" s="512">
        <f>Q331-Q317</f>
        <v>4.5</v>
      </c>
      <c r="R332" s="512">
        <f>R331-R317</f>
        <v>4.5</v>
      </c>
      <c r="S332" s="516">
        <f>S331-S317</f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74" t="s">
        <v>84</v>
      </c>
      <c r="C335" s="675"/>
      <c r="D335" s="675"/>
      <c r="E335" s="675"/>
      <c r="F335" s="675"/>
      <c r="G335" s="675"/>
      <c r="H335" s="676"/>
      <c r="I335" s="674" t="s">
        <v>83</v>
      </c>
      <c r="J335" s="675"/>
      <c r="K335" s="676"/>
      <c r="L335" s="674" t="s">
        <v>53</v>
      </c>
      <c r="M335" s="675"/>
      <c r="N335" s="675"/>
      <c r="O335" s="675"/>
      <c r="P335" s="675"/>
      <c r="Q335" s="675"/>
      <c r="R335" s="675"/>
      <c r="S335" s="676"/>
      <c r="T335" s="492" t="s">
        <v>55</v>
      </c>
    </row>
    <row r="336" spans="1:23" s="667" customFormat="1" x14ac:dyDescent="0.2">
      <c r="A336" s="504" t="s">
        <v>54</v>
      </c>
      <c r="B336" s="590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494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5">C339/C338*100-100</f>
        <v>1.3611034986754476</v>
      </c>
      <c r="D342" s="604">
        <f t="shared" si="95"/>
        <v>0.59925093632959658</v>
      </c>
      <c r="E342" s="604">
        <f t="shared" si="95"/>
        <v>2.5682182985553794</v>
      </c>
      <c r="F342" s="604">
        <f t="shared" si="95"/>
        <v>4.917464280760143</v>
      </c>
      <c r="G342" s="604">
        <f t="shared" si="95"/>
        <v>5.1342072409488253</v>
      </c>
      <c r="H342" s="644">
        <f t="shared" si="95"/>
        <v>6.4096016343207367</v>
      </c>
      <c r="I342" s="603">
        <f t="shared" si="95"/>
        <v>-0.58710395789047709</v>
      </c>
      <c r="J342" s="604">
        <f t="shared" ref="J342:T342" si="96">J339/J338*100-100</f>
        <v>-1.5068373835031821</v>
      </c>
      <c r="K342" s="522">
        <f t="shared" si="96"/>
        <v>10.085219562503383</v>
      </c>
      <c r="L342" s="401">
        <f t="shared" si="96"/>
        <v>1.6502808988764031</v>
      </c>
      <c r="M342" s="604">
        <f t="shared" si="96"/>
        <v>0.93250783459450304</v>
      </c>
      <c r="N342" s="604">
        <f t="shared" si="96"/>
        <v>1.39480821387059</v>
      </c>
      <c r="O342" s="604">
        <f t="shared" si="96"/>
        <v>3.8809247061862351</v>
      </c>
      <c r="P342" s="604">
        <f t="shared" si="96"/>
        <v>3.2303370786516723</v>
      </c>
      <c r="Q342" s="604">
        <f t="shared" si="96"/>
        <v>4.1109327626181624</v>
      </c>
      <c r="R342" s="604">
        <f t="shared" si="96"/>
        <v>6.7415730337078656</v>
      </c>
      <c r="S342" s="522">
        <f t="shared" si="96"/>
        <v>9.1363068891158861</v>
      </c>
      <c r="T342" s="556">
        <f t="shared" si="96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97">C339-C325</f>
        <v>227.11069418386523</v>
      </c>
      <c r="D343" s="607">
        <f t="shared" si="97"/>
        <v>173.36842105263167</v>
      </c>
      <c r="E343" s="607">
        <f t="shared" si="97"/>
        <v>175.52795031055894</v>
      </c>
      <c r="F343" s="607">
        <f t="shared" si="97"/>
        <v>223.41168091168083</v>
      </c>
      <c r="G343" s="607">
        <f t="shared" si="97"/>
        <v>149.47463768115949</v>
      </c>
      <c r="H343" s="645">
        <f t="shared" si="97"/>
        <v>182.08874458874425</v>
      </c>
      <c r="I343" s="660">
        <f t="shared" si="97"/>
        <v>212.65765765765764</v>
      </c>
      <c r="J343" s="573">
        <f t="shared" si="97"/>
        <v>168.71481028151766</v>
      </c>
      <c r="K343" s="574">
        <f t="shared" si="97"/>
        <v>248.59739621714562</v>
      </c>
      <c r="L343" s="495">
        <f t="shared" si="97"/>
        <v>219.375</v>
      </c>
      <c r="M343" s="573">
        <f t="shared" si="97"/>
        <v>180.29795918367336</v>
      </c>
      <c r="N343" s="573">
        <f t="shared" si="97"/>
        <v>139.02709359605888</v>
      </c>
      <c r="O343" s="573">
        <f t="shared" si="97"/>
        <v>217.192118226601</v>
      </c>
      <c r="P343" s="573">
        <f t="shared" si="97"/>
        <v>158.95833333333348</v>
      </c>
      <c r="Q343" s="573">
        <f t="shared" si="97"/>
        <v>130.20634920634893</v>
      </c>
      <c r="R343" s="573">
        <f t="shared" si="97"/>
        <v>185.64102564102586</v>
      </c>
      <c r="S343" s="574">
        <f t="shared" si="97"/>
        <v>115.51834130781526</v>
      </c>
      <c r="T343" s="567">
        <f t="shared" si="97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98">C345-C331</f>
        <v>4.5</v>
      </c>
      <c r="D346" s="512">
        <f t="shared" si="98"/>
        <v>5</v>
      </c>
      <c r="E346" s="512">
        <f t="shared" si="98"/>
        <v>5</v>
      </c>
      <c r="F346" s="512">
        <f t="shared" si="98"/>
        <v>4.5</v>
      </c>
      <c r="G346" s="512">
        <f t="shared" si="98"/>
        <v>5</v>
      </c>
      <c r="H346" s="571">
        <f t="shared" si="98"/>
        <v>5</v>
      </c>
      <c r="I346" s="515">
        <f t="shared" si="98"/>
        <v>4.5</v>
      </c>
      <c r="J346" s="512">
        <f>J345-J331</f>
        <v>-98</v>
      </c>
      <c r="K346" s="516">
        <f>K345-K331</f>
        <v>4.5</v>
      </c>
      <c r="L346" s="405">
        <f>L345-L331</f>
        <v>4.5</v>
      </c>
      <c r="M346" s="512">
        <f>M345-M331</f>
        <v>5</v>
      </c>
      <c r="N346" s="512">
        <f>N345-N331</f>
        <v>5</v>
      </c>
      <c r="O346" s="512">
        <f>O345-O331</f>
        <v>4.5</v>
      </c>
      <c r="P346" s="512">
        <f>P345-P331</f>
        <v>5</v>
      </c>
      <c r="Q346" s="512">
        <f>Q345-Q331</f>
        <v>5</v>
      </c>
      <c r="R346" s="512">
        <f>R345-R331</f>
        <v>5</v>
      </c>
      <c r="S346" s="516">
        <f>S345-S331</f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M347" s="334"/>
      <c r="N347" s="237"/>
    </row>
  </sheetData>
  <mergeCells count="72">
    <mergeCell ref="B335:H335"/>
    <mergeCell ref="L335:S335"/>
    <mergeCell ref="I307:K307"/>
    <mergeCell ref="I321:K321"/>
    <mergeCell ref="I335:K335"/>
    <mergeCell ref="AP251:AR25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K9:R9"/>
    <mergeCell ref="F2:I2"/>
    <mergeCell ref="B9:J9"/>
    <mergeCell ref="B23:J23"/>
    <mergeCell ref="K23:R23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N53:U53"/>
    <mergeCell ref="B53:M5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321:H321"/>
    <mergeCell ref="L321:S321"/>
    <mergeCell ref="I293:K293"/>
    <mergeCell ref="B293:H293"/>
    <mergeCell ref="L293:S293"/>
    <mergeCell ref="B307:H307"/>
    <mergeCell ref="L307:S30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2023-03-06T16:12:22Z</dcterms:modified>
</cp:coreProperties>
</file>