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5FC5F577-3F6B-426C-85BD-C289990CDA4A}" xr6:coauthVersionLast="36" xr6:coauthVersionMax="36" xr10:uidLastSave="{00000000-0000-0000-0000-000000000000}"/>
  <bookViews>
    <workbookView xWindow="0" yWindow="0" windowWidth="20490" windowHeight="7425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333" i="251" l="1"/>
  <c r="F333" i="251"/>
  <c r="E333" i="251"/>
  <c r="D333" i="251"/>
  <c r="C333" i="251"/>
  <c r="B333" i="251"/>
  <c r="G361" i="250"/>
  <c r="F361" i="250"/>
  <c r="E361" i="250"/>
  <c r="D361" i="250"/>
  <c r="C361" i="250"/>
  <c r="B361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1" i="250"/>
  <c r="V333" i="249"/>
  <c r="V390" i="248"/>
  <c r="H331" i="251" l="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H359" i="250"/>
  <c r="H358" i="250"/>
  <c r="G358" i="250"/>
  <c r="F358" i="250"/>
  <c r="E358" i="250"/>
  <c r="D358" i="250"/>
  <c r="C358" i="250"/>
  <c r="B358" i="250"/>
  <c r="H357" i="250"/>
  <c r="G357" i="250"/>
  <c r="F357" i="250"/>
  <c r="E357" i="250"/>
  <c r="D357" i="250"/>
  <c r="C357" i="250"/>
  <c r="B357" i="250"/>
  <c r="T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9" i="250" s="1"/>
  <c r="K359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9"/>
  <c r="I56" i="251"/>
  <c r="J56" i="251" s="1"/>
  <c r="B4" i="238"/>
  <c r="D4" i="238" s="1"/>
  <c r="G4" i="239" l="1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5" i="239" l="1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<sst xmlns="http://schemas.openxmlformats.org/spreadsheetml/2006/main" count="2229" uniqueCount="153">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</sst>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01" t="s">
        <v>23</v>
      </c>
      <c r="C17" s="702"/>
      <c r="D17" s="702"/>
      <c r="E17" s="702"/>
      <c r="F17" s="70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33"/>
  <sheetViews>
    <sheetView showGridLines="0" topLeftCell="A300" zoomScale="75" zoomScaleNormal="75" workbookViewId="0">
      <selection activeCell="H330" sqref="H33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06" t="s">
        <v>53</v>
      </c>
      <c r="C9" s="707"/>
      <c r="D9" s="707"/>
      <c r="E9" s="707"/>
      <c r="F9" s="70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06" t="s">
        <v>53</v>
      </c>
      <c r="C22" s="707"/>
      <c r="D22" s="707"/>
      <c r="E22" s="707"/>
      <c r="F22" s="70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06" t="s">
        <v>53</v>
      </c>
      <c r="C35" s="707"/>
      <c r="D35" s="707"/>
      <c r="E35" s="707"/>
      <c r="F35" s="70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06" t="s">
        <v>53</v>
      </c>
      <c r="C48" s="707"/>
      <c r="D48" s="707"/>
      <c r="E48" s="707"/>
      <c r="F48" s="70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06" t="s">
        <v>50</v>
      </c>
      <c r="C61" s="707"/>
      <c r="D61" s="707"/>
      <c r="E61" s="707"/>
      <c r="F61" s="70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06" t="s">
        <v>50</v>
      </c>
      <c r="C74" s="707"/>
      <c r="D74" s="707"/>
      <c r="E74" s="707"/>
      <c r="F74" s="70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06" t="s">
        <v>50</v>
      </c>
      <c r="C87" s="707"/>
      <c r="D87" s="707"/>
      <c r="E87" s="707"/>
      <c r="F87" s="70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06" t="s">
        <v>50</v>
      </c>
      <c r="C100" s="707"/>
      <c r="D100" s="707"/>
      <c r="E100" s="707"/>
      <c r="F100" s="70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06" t="s">
        <v>50</v>
      </c>
      <c r="C114" s="707"/>
      <c r="D114" s="707"/>
      <c r="E114" s="707"/>
      <c r="F114" s="708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06" t="s">
        <v>50</v>
      </c>
      <c r="C127" s="707"/>
      <c r="D127" s="707"/>
      <c r="E127" s="707"/>
      <c r="F127" s="708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06" t="s">
        <v>50</v>
      </c>
      <c r="C140" s="707"/>
      <c r="D140" s="707"/>
      <c r="E140" s="707"/>
      <c r="F140" s="708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06" t="s">
        <v>50</v>
      </c>
      <c r="C153" s="707"/>
      <c r="D153" s="707"/>
      <c r="E153" s="707"/>
      <c r="F153" s="708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06" t="s">
        <v>50</v>
      </c>
      <c r="C166" s="707"/>
      <c r="D166" s="707"/>
      <c r="E166" s="707"/>
      <c r="F166" s="708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06" t="s">
        <v>50</v>
      </c>
      <c r="C179" s="707"/>
      <c r="D179" s="707"/>
      <c r="E179" s="707"/>
      <c r="F179" s="708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06" t="s">
        <v>50</v>
      </c>
      <c r="C192" s="707"/>
      <c r="D192" s="707"/>
      <c r="E192" s="707"/>
      <c r="F192" s="708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06" t="s">
        <v>50</v>
      </c>
      <c r="C205" s="707"/>
      <c r="D205" s="707"/>
      <c r="E205" s="707"/>
      <c r="F205" s="708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06" t="s">
        <v>50</v>
      </c>
      <c r="C218" s="707"/>
      <c r="D218" s="707"/>
      <c r="E218" s="707"/>
      <c r="F218" s="708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06" t="s">
        <v>50</v>
      </c>
      <c r="C231" s="707"/>
      <c r="D231" s="707"/>
      <c r="E231" s="707"/>
      <c r="F231" s="708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06" t="s">
        <v>50</v>
      </c>
      <c r="C244" s="707"/>
      <c r="D244" s="707"/>
      <c r="E244" s="707"/>
      <c r="F244" s="708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06" t="s">
        <v>50</v>
      </c>
      <c r="C257" s="707"/>
      <c r="D257" s="707"/>
      <c r="E257" s="707"/>
      <c r="F257" s="708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06" t="s">
        <v>50</v>
      </c>
      <c r="C270" s="707"/>
      <c r="D270" s="707"/>
      <c r="E270" s="707"/>
      <c r="F270" s="708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06" t="s">
        <v>50</v>
      </c>
      <c r="C283" s="707"/>
      <c r="D283" s="707"/>
      <c r="E283" s="707"/>
      <c r="F283" s="708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06" t="s">
        <v>50</v>
      </c>
      <c r="C296" s="707"/>
      <c r="D296" s="707"/>
      <c r="E296" s="707"/>
      <c r="F296" s="708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06" t="s">
        <v>84</v>
      </c>
      <c r="C310" s="707"/>
      <c r="D310" s="707"/>
      <c r="E310" s="707"/>
      <c r="F310" s="707"/>
      <c r="G310" s="708"/>
      <c r="H310" s="706" t="s">
        <v>83</v>
      </c>
      <c r="I310" s="707"/>
      <c r="J310" s="707"/>
      <c r="K310" s="707"/>
      <c r="L310" s="707"/>
      <c r="M310" s="708"/>
      <c r="N310" s="706" t="s">
        <v>53</v>
      </c>
      <c r="O310" s="707"/>
      <c r="P310" s="707"/>
      <c r="Q310" s="707"/>
      <c r="R310" s="707"/>
      <c r="S310" s="708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>
        <v>238</v>
      </c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06" t="s">
        <v>84</v>
      </c>
      <c r="C323" s="707"/>
      <c r="D323" s="707"/>
      <c r="E323" s="707"/>
      <c r="F323" s="707"/>
      <c r="G323" s="708"/>
      <c r="H323" s="706" t="s">
        <v>83</v>
      </c>
      <c r="I323" s="707"/>
      <c r="J323" s="707"/>
      <c r="K323" s="707"/>
      <c r="L323" s="707"/>
      <c r="M323" s="708"/>
      <c r="N323" s="706" t="s">
        <v>53</v>
      </c>
      <c r="O323" s="707"/>
      <c r="P323" s="707"/>
      <c r="Q323" s="707"/>
      <c r="R323" s="707"/>
      <c r="S323" s="708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>
        <v>245</v>
      </c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B326-B321</f>
        <v>3955</v>
      </c>
      <c r="C330" s="607">
        <f t="shared" ref="C330:T330" si="75">C326-C321</f>
        <v>4065.3333333333335</v>
      </c>
      <c r="D330" s="607">
        <f t="shared" si="75"/>
        <v>4054.2857142857142</v>
      </c>
      <c r="E330" s="607">
        <f t="shared" si="75"/>
        <v>3999.3333333333335</v>
      </c>
      <c r="F330" s="607">
        <f t="shared" si="75"/>
        <v>4163.333333333333</v>
      </c>
      <c r="G330" s="645">
        <f t="shared" si="75"/>
        <v>4248.666666666667</v>
      </c>
      <c r="H330" s="606">
        <f t="shared" si="75"/>
        <v>3902.8571428571427</v>
      </c>
      <c r="I330" s="607">
        <f t="shared" si="75"/>
        <v>3920.7142857142858</v>
      </c>
      <c r="J330" s="607">
        <f t="shared" si="75"/>
        <v>4047.1428571428573</v>
      </c>
      <c r="K330" s="607">
        <f t="shared" si="75"/>
        <v>4032.5</v>
      </c>
      <c r="L330" s="607">
        <f t="shared" si="75"/>
        <v>4101.333333333333</v>
      </c>
      <c r="M330" s="526">
        <f t="shared" si="75"/>
        <v>4166.666666666667</v>
      </c>
      <c r="N330" s="402">
        <f t="shared" si="75"/>
        <v>4150</v>
      </c>
      <c r="O330" s="607">
        <f t="shared" si="75"/>
        <v>4106.666666666667</v>
      </c>
      <c r="P330" s="607">
        <f t="shared" si="75"/>
        <v>4025</v>
      </c>
      <c r="Q330" s="607">
        <f t="shared" si="75"/>
        <v>4131.333333333333</v>
      </c>
      <c r="R330" s="607">
        <f t="shared" si="75"/>
        <v>4189.333333333333</v>
      </c>
      <c r="S330" s="526">
        <f t="shared" si="75"/>
        <v>4314</v>
      </c>
      <c r="T330" s="567">
        <f t="shared" si="75"/>
        <v>4092.7755102040815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132</v>
      </c>
      <c r="D332" s="544">
        <v>134</v>
      </c>
      <c r="E332" s="544">
        <v>131.5</v>
      </c>
      <c r="F332" s="544">
        <v>131.5</v>
      </c>
      <c r="G332" s="694">
        <v>130.5</v>
      </c>
      <c r="H332" s="543">
        <v>134</v>
      </c>
      <c r="I332" s="544">
        <v>134.5</v>
      </c>
      <c r="J332" s="544">
        <v>134.5</v>
      </c>
      <c r="K332" s="544">
        <v>132</v>
      </c>
      <c r="L332" s="544">
        <v>131.5</v>
      </c>
      <c r="M332" s="695">
        <v>130.5</v>
      </c>
      <c r="N332" s="696">
        <v>132</v>
      </c>
      <c r="O332" s="544">
        <v>132</v>
      </c>
      <c r="P332" s="544">
        <v>134.5</v>
      </c>
      <c r="Q332" s="544">
        <v>132</v>
      </c>
      <c r="R332" s="544">
        <v>130.5</v>
      </c>
      <c r="S332" s="695">
        <v>130.5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3</v>
      </c>
      <c r="D333" s="697">
        <f t="shared" si="76"/>
        <v>3</v>
      </c>
      <c r="E333" s="697">
        <f t="shared" si="76"/>
        <v>3</v>
      </c>
      <c r="F333" s="697">
        <f t="shared" si="76"/>
        <v>3</v>
      </c>
      <c r="G333" s="698">
        <f t="shared" si="76"/>
        <v>3</v>
      </c>
      <c r="H333" s="693">
        <f t="shared" si="76"/>
        <v>3</v>
      </c>
      <c r="I333" s="697">
        <f t="shared" si="76"/>
        <v>3</v>
      </c>
      <c r="J333" s="697">
        <f t="shared" si="76"/>
        <v>3</v>
      </c>
      <c r="K333" s="697">
        <f t="shared" si="76"/>
        <v>3</v>
      </c>
      <c r="L333" s="697">
        <f t="shared" si="76"/>
        <v>3</v>
      </c>
      <c r="M333" s="699">
        <f t="shared" si="76"/>
        <v>3</v>
      </c>
      <c r="N333" s="700">
        <f t="shared" si="76"/>
        <v>3</v>
      </c>
      <c r="O333" s="697">
        <f t="shared" si="76"/>
        <v>3</v>
      </c>
      <c r="P333" s="697">
        <f t="shared" si="76"/>
        <v>3</v>
      </c>
      <c r="Q333" s="697">
        <f t="shared" si="76"/>
        <v>3</v>
      </c>
      <c r="R333" s="697">
        <f t="shared" si="76"/>
        <v>3</v>
      </c>
      <c r="S333" s="699">
        <f t="shared" si="76"/>
        <v>3</v>
      </c>
      <c r="T333" s="558"/>
      <c r="U333" s="584" t="s">
        <v>26</v>
      </c>
      <c r="V333" s="584">
        <f>V332-V319</f>
        <v>2.8600000000000136</v>
      </c>
    </row>
  </sheetData>
  <mergeCells count="29">
    <mergeCell ref="B244:F244"/>
    <mergeCell ref="B231:F231"/>
    <mergeCell ref="B296:F296"/>
    <mergeCell ref="B218:F218"/>
    <mergeCell ref="B74:F74"/>
    <mergeCell ref="B114:F114"/>
    <mergeCell ref="B9:F9"/>
    <mergeCell ref="B22:F22"/>
    <mergeCell ref="B35:F35"/>
    <mergeCell ref="B48:F48"/>
    <mergeCell ref="B61:F61"/>
    <mergeCell ref="B87:F87"/>
    <mergeCell ref="B100:F100"/>
    <mergeCell ref="B323:G323"/>
    <mergeCell ref="H323:M323"/>
    <mergeCell ref="N323:S323"/>
    <mergeCell ref="B140:F140"/>
    <mergeCell ref="B127:F127"/>
    <mergeCell ref="B205:F205"/>
    <mergeCell ref="B192:F192"/>
    <mergeCell ref="B179:F179"/>
    <mergeCell ref="B310:G310"/>
    <mergeCell ref="H310:M310"/>
    <mergeCell ref="N310:S310"/>
    <mergeCell ref="B166:F166"/>
    <mergeCell ref="B153:F153"/>
    <mergeCell ref="B283:F283"/>
    <mergeCell ref="B270:F270"/>
    <mergeCell ref="B257:F25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61"/>
  <sheetViews>
    <sheetView showGridLines="0" tabSelected="1" topLeftCell="A328" zoomScale="73" zoomScaleNormal="73" workbookViewId="0">
      <selection activeCell="F360" sqref="F36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06" t="s">
        <v>50</v>
      </c>
      <c r="C9" s="707"/>
      <c r="D9" s="707"/>
      <c r="E9" s="707"/>
      <c r="F9" s="707"/>
      <c r="G9" s="70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06" t="s">
        <v>50</v>
      </c>
      <c r="C23" s="707"/>
      <c r="D23" s="707"/>
      <c r="E23" s="707"/>
      <c r="F23" s="707"/>
      <c r="G23" s="70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06" t="s">
        <v>50</v>
      </c>
      <c r="C37" s="707"/>
      <c r="D37" s="707"/>
      <c r="E37" s="707"/>
      <c r="F37" s="707"/>
      <c r="G37" s="70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06" t="s">
        <v>50</v>
      </c>
      <c r="C51" s="707"/>
      <c r="D51" s="707"/>
      <c r="E51" s="707"/>
      <c r="F51" s="707"/>
      <c r="G51" s="70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06" t="s">
        <v>53</v>
      </c>
      <c r="C66" s="707"/>
      <c r="D66" s="707"/>
      <c r="E66" s="707"/>
      <c r="F66" s="707"/>
      <c r="G66" s="707"/>
      <c r="H66" s="70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06" t="s">
        <v>53</v>
      </c>
      <c r="C80" s="707"/>
      <c r="D80" s="707"/>
      <c r="E80" s="707"/>
      <c r="F80" s="707"/>
      <c r="G80" s="707"/>
      <c r="H80" s="70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06" t="s">
        <v>53</v>
      </c>
      <c r="C94" s="707"/>
      <c r="D94" s="707"/>
      <c r="E94" s="707"/>
      <c r="F94" s="707"/>
      <c r="G94" s="707"/>
      <c r="H94" s="70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06" t="s">
        <v>53</v>
      </c>
      <c r="C108" s="707"/>
      <c r="D108" s="707"/>
      <c r="E108" s="707"/>
      <c r="F108" s="707"/>
      <c r="G108" s="707"/>
      <c r="H108" s="70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06" t="s">
        <v>53</v>
      </c>
      <c r="C122" s="707"/>
      <c r="D122" s="707"/>
      <c r="E122" s="707"/>
      <c r="F122" s="707"/>
      <c r="G122" s="707"/>
      <c r="H122" s="707"/>
      <c r="I122" s="708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06" t="s">
        <v>53</v>
      </c>
      <c r="C136" s="707"/>
      <c r="D136" s="707"/>
      <c r="E136" s="707"/>
      <c r="F136" s="707"/>
      <c r="G136" s="707"/>
      <c r="H136" s="707"/>
      <c r="I136" s="708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14" t="s">
        <v>53</v>
      </c>
      <c r="C150" s="715"/>
      <c r="D150" s="715"/>
      <c r="E150" s="715"/>
      <c r="F150" s="715"/>
      <c r="G150" s="715"/>
      <c r="H150" s="715"/>
      <c r="I150" s="71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14" t="s">
        <v>53</v>
      </c>
      <c r="C164" s="715"/>
      <c r="D164" s="715"/>
      <c r="E164" s="715"/>
      <c r="F164" s="715"/>
      <c r="G164" s="715"/>
      <c r="H164" s="715"/>
      <c r="I164" s="71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14" t="s">
        <v>53</v>
      </c>
      <c r="C178" s="715"/>
      <c r="D178" s="715"/>
      <c r="E178" s="715"/>
      <c r="F178" s="715"/>
      <c r="G178" s="715"/>
      <c r="H178" s="715"/>
      <c r="I178" s="71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14" t="s">
        <v>53</v>
      </c>
      <c r="C193" s="715"/>
      <c r="D193" s="715"/>
      <c r="E193" s="715"/>
      <c r="F193" s="715"/>
      <c r="G193" s="715"/>
      <c r="H193" s="71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14" t="s">
        <v>53</v>
      </c>
      <c r="C207" s="715"/>
      <c r="D207" s="715"/>
      <c r="E207" s="715"/>
      <c r="F207" s="715"/>
      <c r="G207" s="715"/>
      <c r="H207" s="71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14" t="s">
        <v>53</v>
      </c>
      <c r="C221" s="715"/>
      <c r="D221" s="715"/>
      <c r="E221" s="715"/>
      <c r="F221" s="715"/>
      <c r="G221" s="715"/>
      <c r="H221" s="71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14" t="s">
        <v>53</v>
      </c>
      <c r="C235" s="715"/>
      <c r="D235" s="715"/>
      <c r="E235" s="715"/>
      <c r="F235" s="715"/>
      <c r="G235" s="715"/>
      <c r="H235" s="71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06" t="s">
        <v>53</v>
      </c>
      <c r="C250" s="707"/>
      <c r="D250" s="707"/>
      <c r="E250" s="707"/>
      <c r="F250" s="707"/>
      <c r="G250" s="708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06" t="s">
        <v>53</v>
      </c>
      <c r="C264" s="707"/>
      <c r="D264" s="707"/>
      <c r="E264" s="707"/>
      <c r="F264" s="707"/>
      <c r="G264" s="707"/>
      <c r="H264" s="708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06" t="s">
        <v>53</v>
      </c>
      <c r="C278" s="707"/>
      <c r="D278" s="707"/>
      <c r="E278" s="707"/>
      <c r="F278" s="707"/>
      <c r="G278" s="707"/>
      <c r="H278" s="708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06" t="s">
        <v>53</v>
      </c>
      <c r="C292" s="707"/>
      <c r="D292" s="707"/>
      <c r="E292" s="707"/>
      <c r="F292" s="707"/>
      <c r="G292" s="707"/>
      <c r="H292" s="708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06" t="s">
        <v>53</v>
      </c>
      <c r="C306" s="707"/>
      <c r="D306" s="707"/>
      <c r="E306" s="707"/>
      <c r="F306" s="707"/>
      <c r="G306" s="707"/>
      <c r="H306" s="708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06" t="s">
        <v>53</v>
      </c>
      <c r="C320" s="707"/>
      <c r="D320" s="707"/>
      <c r="E320" s="707"/>
      <c r="F320" s="707"/>
      <c r="G320" s="707"/>
      <c r="H320" s="708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06" t="s">
        <v>53</v>
      </c>
      <c r="C336" s="707"/>
      <c r="D336" s="707"/>
      <c r="E336" s="707"/>
      <c r="F336" s="707"/>
      <c r="G336" s="707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>
        <v>210</v>
      </c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06" t="s">
        <v>53</v>
      </c>
      <c r="C350" s="707"/>
      <c r="D350" s="707"/>
      <c r="E350" s="707"/>
      <c r="F350" s="707"/>
      <c r="G350" s="707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>
        <v>211</v>
      </c>
      <c r="I351" s="614"/>
      <c r="J351" s="692"/>
      <c r="K351" s="692"/>
    </row>
    <row r="352" spans="1:11" x14ac:dyDescent="0.2">
      <c r="A352" s="640" t="s">
        <v>2</v>
      </c>
      <c r="B352" s="592">
        <v>1</v>
      </c>
      <c r="C352" s="636">
        <v>2</v>
      </c>
      <c r="D352" s="593">
        <v>3</v>
      </c>
      <c r="E352" s="634">
        <v>4</v>
      </c>
      <c r="F352" s="594">
        <v>5</v>
      </c>
      <c r="G352" s="363">
        <v>6</v>
      </c>
      <c r="H352" s="612" t="s">
        <v>0</v>
      </c>
      <c r="I352" s="589"/>
      <c r="J352" s="615"/>
      <c r="K352" s="692"/>
    </row>
    <row r="353" spans="1:11" x14ac:dyDescent="0.2">
      <c r="A353" s="641" t="s">
        <v>3</v>
      </c>
      <c r="B353" s="595">
        <v>3280</v>
      </c>
      <c r="C353" s="596">
        <v>3280</v>
      </c>
      <c r="D353" s="596">
        <v>3280</v>
      </c>
      <c r="E353" s="596">
        <v>3280</v>
      </c>
      <c r="F353" s="596">
        <v>3280</v>
      </c>
      <c r="G353" s="596">
        <v>3280</v>
      </c>
      <c r="H353" s="616">
        <v>3280</v>
      </c>
      <c r="I353" s="617"/>
      <c r="J353" s="615"/>
      <c r="K353" s="692"/>
    </row>
    <row r="354" spans="1:11" x14ac:dyDescent="0.2">
      <c r="A354" s="642" t="s">
        <v>6</v>
      </c>
      <c r="B354" s="597">
        <v>3446.4864864864867</v>
      </c>
      <c r="C354" s="598">
        <v>3478.5714285714284</v>
      </c>
      <c r="D354" s="598">
        <v>3427.6470588235293</v>
      </c>
      <c r="E354" s="598">
        <v>3598.75</v>
      </c>
      <c r="F354" s="598">
        <v>3524.1463414634145</v>
      </c>
      <c r="G354" s="598">
        <v>3572.439024390244</v>
      </c>
      <c r="H354" s="619">
        <v>3518.7203791469196</v>
      </c>
      <c r="I354" s="620"/>
      <c r="J354" s="615"/>
      <c r="K354" s="692"/>
    </row>
    <row r="355" spans="1:11" x14ac:dyDescent="0.2">
      <c r="A355" s="640" t="s">
        <v>7</v>
      </c>
      <c r="B355" s="599">
        <v>89.189189189189193</v>
      </c>
      <c r="C355" s="600">
        <v>91.428571428571431</v>
      </c>
      <c r="D355" s="600">
        <v>94.117647058823536</v>
      </c>
      <c r="E355" s="600">
        <v>92.5</v>
      </c>
      <c r="F355" s="600">
        <v>90.243902439024396</v>
      </c>
      <c r="G355" s="600">
        <v>97.560975609756099</v>
      </c>
      <c r="H355" s="622">
        <v>91.469194312796205</v>
      </c>
      <c r="I355" s="623"/>
      <c r="J355" s="615"/>
      <c r="K355" s="692"/>
    </row>
    <row r="356" spans="1:11" x14ac:dyDescent="0.2">
      <c r="A356" s="640" t="s">
        <v>8</v>
      </c>
      <c r="B356" s="601">
        <v>5.4891669628337997E-2</v>
      </c>
      <c r="C356" s="602">
        <v>6.8185347986085193E-2</v>
      </c>
      <c r="D356" s="602">
        <v>5.8336444591671942E-2</v>
      </c>
      <c r="E356" s="602">
        <v>5.5192108559296363E-2</v>
      </c>
      <c r="F356" s="602">
        <v>6.5499746183883809E-2</v>
      </c>
      <c r="G356" s="602">
        <v>4.6928492007753918E-2</v>
      </c>
      <c r="H356" s="625">
        <v>6.078985934181947E-2</v>
      </c>
      <c r="I356" s="626"/>
      <c r="J356" s="627"/>
      <c r="K356" s="692"/>
    </row>
    <row r="357" spans="1:11" x14ac:dyDescent="0.2">
      <c r="A357" s="642" t="s">
        <v>1</v>
      </c>
      <c r="B357" s="603">
        <f>B354/B353*100-100</f>
        <v>5.0758075148319222</v>
      </c>
      <c r="C357" s="604">
        <f t="shared" ref="C357:H357" si="75">C354/C353*100-100</f>
        <v>6.0540069686411186</v>
      </c>
      <c r="D357" s="604">
        <f t="shared" si="75"/>
        <v>4.5014347202295539</v>
      </c>
      <c r="E357" s="604">
        <f t="shared" si="75"/>
        <v>9.7179878048780495</v>
      </c>
      <c r="F357" s="604">
        <f t="shared" si="75"/>
        <v>7.4434860202260467</v>
      </c>
      <c r="G357" s="604">
        <f t="shared" si="75"/>
        <v>8.9158239143366984</v>
      </c>
      <c r="H357" s="605">
        <f t="shared" si="75"/>
        <v>7.2780603398450978</v>
      </c>
      <c r="I357" s="626"/>
      <c r="J357" s="627"/>
      <c r="K357" s="692"/>
    </row>
    <row r="358" spans="1:11" ht="13.5" thickBot="1" x14ac:dyDescent="0.25">
      <c r="A358" s="640" t="s">
        <v>27</v>
      </c>
      <c r="B358" s="606">
        <f>B354-B349</f>
        <v>3446.4864864864867</v>
      </c>
      <c r="C358" s="607">
        <f t="shared" ref="C358:H358" si="76">C354-C349</f>
        <v>3478.5714285714284</v>
      </c>
      <c r="D358" s="607">
        <f t="shared" si="76"/>
        <v>3427.6470588235293</v>
      </c>
      <c r="E358" s="607">
        <f t="shared" si="76"/>
        <v>3598.75</v>
      </c>
      <c r="F358" s="607">
        <f t="shared" si="76"/>
        <v>3524.1463414634145</v>
      </c>
      <c r="G358" s="607">
        <f t="shared" si="76"/>
        <v>3572.439024390244</v>
      </c>
      <c r="H358" s="628">
        <f t="shared" si="76"/>
        <v>3518.7203791469196</v>
      </c>
      <c r="I358" s="308"/>
      <c r="J358" s="627"/>
      <c r="K358" s="692"/>
    </row>
    <row r="359" spans="1:11" x14ac:dyDescent="0.2">
      <c r="A359" s="629" t="s">
        <v>51</v>
      </c>
      <c r="B359" s="608">
        <v>662</v>
      </c>
      <c r="C359" s="609">
        <v>662</v>
      </c>
      <c r="D359" s="609">
        <v>199</v>
      </c>
      <c r="E359" s="609">
        <v>662</v>
      </c>
      <c r="F359" s="609">
        <v>662</v>
      </c>
      <c r="G359" s="609">
        <v>663</v>
      </c>
      <c r="H359" s="610">
        <f>SUM(B359:G359)</f>
        <v>3510</v>
      </c>
      <c r="I359" s="630" t="s">
        <v>56</v>
      </c>
      <c r="J359" s="631">
        <f>H345-H359</f>
        <v>2</v>
      </c>
      <c r="K359" s="635">
        <f>J359/H345</f>
        <v>5.6947608200455578E-4</v>
      </c>
    </row>
    <row r="360" spans="1:11" x14ac:dyDescent="0.2">
      <c r="A360" s="629" t="s">
        <v>28</v>
      </c>
      <c r="B360" s="581">
        <v>118.5</v>
      </c>
      <c r="C360" s="691">
        <v>118.5</v>
      </c>
      <c r="D360" s="691">
        <v>119.5</v>
      </c>
      <c r="E360" s="691">
        <v>116.5</v>
      </c>
      <c r="F360" s="691">
        <v>116.5</v>
      </c>
      <c r="G360" s="691">
        <v>115.5</v>
      </c>
      <c r="H360" s="587"/>
      <c r="I360" s="584" t="s">
        <v>57</v>
      </c>
      <c r="J360" s="692">
        <v>114.46</v>
      </c>
      <c r="K360" s="692"/>
    </row>
    <row r="361" spans="1:11" ht="13.5" thickBot="1" x14ac:dyDescent="0.25">
      <c r="A361" s="632" t="s">
        <v>26</v>
      </c>
      <c r="B361" s="585">
        <f>B360-B346</f>
        <v>2.5</v>
      </c>
      <c r="C361" s="586">
        <f t="shared" ref="C361:G361" si="77">C360-C346</f>
        <v>3</v>
      </c>
      <c r="D361" s="586">
        <f t="shared" si="77"/>
        <v>2.5</v>
      </c>
      <c r="E361" s="586">
        <f t="shared" si="77"/>
        <v>2.5</v>
      </c>
      <c r="F361" s="586">
        <f t="shared" si="77"/>
        <v>3</v>
      </c>
      <c r="G361" s="586">
        <f t="shared" si="77"/>
        <v>3</v>
      </c>
      <c r="H361" s="588"/>
      <c r="I361" s="692" t="s">
        <v>26</v>
      </c>
      <c r="J361" s="643">
        <f>J360-J346</f>
        <v>3.289999999999992</v>
      </c>
      <c r="K361" s="692"/>
    </row>
  </sheetData>
  <mergeCells count="25">
    <mergeCell ref="B336:G336"/>
    <mergeCell ref="B221:H221"/>
    <mergeCell ref="B164:I164"/>
    <mergeCell ref="B207:H207"/>
    <mergeCell ref="B306:H306"/>
    <mergeCell ref="B292:H292"/>
    <mergeCell ref="B278:H278"/>
    <mergeCell ref="B264:H264"/>
    <mergeCell ref="B320:H320"/>
    <mergeCell ref="B350:G350"/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36:I136"/>
    <mergeCell ref="B150:I150"/>
    <mergeCell ref="B235:H23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33"/>
  <sheetViews>
    <sheetView showGridLines="0" topLeftCell="A302" zoomScale="75" zoomScaleNormal="75" workbookViewId="0">
      <selection activeCell="L331" sqref="L331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06" t="s">
        <v>53</v>
      </c>
      <c r="C9" s="707"/>
      <c r="D9" s="707"/>
      <c r="E9" s="707"/>
      <c r="F9" s="70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06" t="s">
        <v>53</v>
      </c>
      <c r="C22" s="707"/>
      <c r="D22" s="707"/>
      <c r="E22" s="707"/>
      <c r="F22" s="70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06" t="s">
        <v>53</v>
      </c>
      <c r="C35" s="707"/>
      <c r="D35" s="707"/>
      <c r="E35" s="707"/>
      <c r="F35" s="70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06" t="s">
        <v>53</v>
      </c>
      <c r="C48" s="707"/>
      <c r="D48" s="707"/>
      <c r="E48" s="707"/>
      <c r="F48" s="70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06" t="s">
        <v>53</v>
      </c>
      <c r="C61" s="707"/>
      <c r="D61" s="707"/>
      <c r="E61" s="707"/>
      <c r="F61" s="70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06" t="s">
        <v>53</v>
      </c>
      <c r="C74" s="707"/>
      <c r="D74" s="707"/>
      <c r="E74" s="707"/>
      <c r="F74" s="70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06" t="s">
        <v>53</v>
      </c>
      <c r="C87" s="707"/>
      <c r="D87" s="707"/>
      <c r="E87" s="707"/>
      <c r="F87" s="70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06" t="s">
        <v>53</v>
      </c>
      <c r="C100" s="707"/>
      <c r="D100" s="707"/>
      <c r="E100" s="707"/>
      <c r="F100" s="70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06" t="s">
        <v>53</v>
      </c>
      <c r="C113" s="707"/>
      <c r="D113" s="707"/>
      <c r="E113" s="707"/>
      <c r="F113" s="70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06" t="s">
        <v>53</v>
      </c>
      <c r="C126" s="707"/>
      <c r="D126" s="707"/>
      <c r="E126" s="707"/>
      <c r="F126" s="708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06" t="s">
        <v>53</v>
      </c>
      <c r="C139" s="707"/>
      <c r="D139" s="707"/>
      <c r="E139" s="707"/>
      <c r="F139" s="708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06" t="s">
        <v>53</v>
      </c>
      <c r="C152" s="707"/>
      <c r="D152" s="707"/>
      <c r="E152" s="707"/>
      <c r="F152" s="708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06" t="s">
        <v>53</v>
      </c>
      <c r="C165" s="707"/>
      <c r="D165" s="707"/>
      <c r="E165" s="707"/>
      <c r="F165" s="708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06" t="s">
        <v>53</v>
      </c>
      <c r="C178" s="707"/>
      <c r="D178" s="707"/>
      <c r="E178" s="707"/>
      <c r="F178" s="708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06" t="s">
        <v>53</v>
      </c>
      <c r="C191" s="707"/>
      <c r="D191" s="707"/>
      <c r="E191" s="707"/>
      <c r="F191" s="708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06" t="s">
        <v>53</v>
      </c>
      <c r="C204" s="707"/>
      <c r="D204" s="707"/>
      <c r="E204" s="707"/>
      <c r="F204" s="708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06" t="s">
        <v>53</v>
      </c>
      <c r="C217" s="707"/>
      <c r="D217" s="707"/>
      <c r="E217" s="707"/>
      <c r="F217" s="708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06" t="s">
        <v>53</v>
      </c>
      <c r="C230" s="707"/>
      <c r="D230" s="707"/>
      <c r="E230" s="707"/>
      <c r="F230" s="708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06" t="s">
        <v>53</v>
      </c>
      <c r="C243" s="707"/>
      <c r="D243" s="707"/>
      <c r="E243" s="707"/>
      <c r="F243" s="708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06" t="s">
        <v>53</v>
      </c>
      <c r="C256" s="707"/>
      <c r="D256" s="707"/>
      <c r="E256" s="707"/>
      <c r="F256" s="708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06" t="s">
        <v>53</v>
      </c>
      <c r="C269" s="707"/>
      <c r="D269" s="707"/>
      <c r="E269" s="707"/>
      <c r="F269" s="708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06" t="s">
        <v>53</v>
      </c>
      <c r="C282" s="707"/>
      <c r="D282" s="707"/>
      <c r="E282" s="707"/>
      <c r="F282" s="708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06" t="s">
        <v>53</v>
      </c>
      <c r="C295" s="707"/>
      <c r="D295" s="707"/>
      <c r="E295" s="707"/>
      <c r="F295" s="708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06" t="s">
        <v>53</v>
      </c>
      <c r="C310" s="707"/>
      <c r="D310" s="707"/>
      <c r="E310" s="707"/>
      <c r="F310" s="707"/>
      <c r="G310" s="708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>
        <v>84</v>
      </c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06" t="s">
        <v>53</v>
      </c>
      <c r="C323" s="707"/>
      <c r="D323" s="707"/>
      <c r="E323" s="707"/>
      <c r="F323" s="707"/>
      <c r="G323" s="708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>
        <v>81</v>
      </c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B326-B322</f>
        <v>4090.6666666666665</v>
      </c>
      <c r="C330" s="607">
        <f t="shared" ref="C330:H330" si="77">C326-C322</f>
        <v>4035.3333333333335</v>
      </c>
      <c r="D330" s="607">
        <f t="shared" si="77"/>
        <v>4141.4285714285716</v>
      </c>
      <c r="E330" s="607">
        <f t="shared" si="77"/>
        <v>4150</v>
      </c>
      <c r="F330" s="607">
        <f t="shared" si="77"/>
        <v>4256.25</v>
      </c>
      <c r="G330" s="526">
        <f t="shared" si="77"/>
        <v>4443.5714285714284</v>
      </c>
      <c r="H330" s="567">
        <f t="shared" si="77"/>
        <v>4188.7654320987658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133</v>
      </c>
      <c r="C332" s="691">
        <v>132.5</v>
      </c>
      <c r="D332" s="691">
        <v>133</v>
      </c>
      <c r="E332" s="691">
        <v>132.5</v>
      </c>
      <c r="F332" s="691">
        <v>132</v>
      </c>
      <c r="G332" s="230">
        <v>132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3</v>
      </c>
      <c r="C333" s="554">
        <f t="shared" ref="C333:G333" si="78">C332-C319</f>
        <v>3</v>
      </c>
      <c r="D333" s="554">
        <f t="shared" si="78"/>
        <v>3</v>
      </c>
      <c r="E333" s="554">
        <f t="shared" si="78"/>
        <v>3</v>
      </c>
      <c r="F333" s="554">
        <f t="shared" si="78"/>
        <v>3</v>
      </c>
      <c r="G333" s="439">
        <f t="shared" si="78"/>
        <v>3</v>
      </c>
      <c r="H333" s="558"/>
      <c r="I333" s="692" t="s">
        <v>26</v>
      </c>
      <c r="J333" s="584">
        <f>J332-J319</f>
        <v>4.0899999999999892</v>
      </c>
      <c r="K333" s="692"/>
    </row>
  </sheetData>
  <mergeCells count="25">
    <mergeCell ref="B178:F178"/>
    <mergeCell ref="B230:F230"/>
    <mergeCell ref="B165:F165"/>
    <mergeCell ref="B217:F217"/>
    <mergeCell ref="B9:F9"/>
    <mergeCell ref="B22:F22"/>
    <mergeCell ref="B35:F35"/>
    <mergeCell ref="B48:F48"/>
    <mergeCell ref="B61:F61"/>
    <mergeCell ref="B323:G323"/>
    <mergeCell ref="B74:F74"/>
    <mergeCell ref="B204:F204"/>
    <mergeCell ref="B126:F126"/>
    <mergeCell ref="B113:F113"/>
    <mergeCell ref="B100:F100"/>
    <mergeCell ref="B87:F87"/>
    <mergeCell ref="B310:G310"/>
    <mergeCell ref="B152:F152"/>
    <mergeCell ref="B139:F139"/>
    <mergeCell ref="B282:F282"/>
    <mergeCell ref="B269:F269"/>
    <mergeCell ref="B256:F256"/>
    <mergeCell ref="B243:F243"/>
    <mergeCell ref="B191:F191"/>
    <mergeCell ref="B295:F29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1" t="s">
        <v>23</v>
      </c>
      <c r="C17" s="702"/>
      <c r="D17" s="702"/>
      <c r="E17" s="702"/>
      <c r="F17" s="7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1" t="s">
        <v>23</v>
      </c>
      <c r="C17" s="702"/>
      <c r="D17" s="702"/>
      <c r="E17" s="702"/>
      <c r="F17" s="7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1" t="s">
        <v>23</v>
      </c>
      <c r="C17" s="702"/>
      <c r="D17" s="702"/>
      <c r="E17" s="702"/>
      <c r="F17" s="70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04" t="s">
        <v>42</v>
      </c>
      <c r="B1" s="70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04" t="s">
        <v>42</v>
      </c>
      <c r="B1" s="70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05" t="s">
        <v>42</v>
      </c>
      <c r="B1" s="70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04" t="s">
        <v>42</v>
      </c>
      <c r="B1" s="70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90"/>
  <sheetViews>
    <sheetView showGridLines="0" topLeftCell="A358" zoomScale="74" zoomScaleNormal="74" workbookViewId="0">
      <selection activeCell="U381" sqref="U38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10"/>
      <c r="G2" s="710"/>
      <c r="H2" s="710"/>
      <c r="I2" s="71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06" t="s">
        <v>50</v>
      </c>
      <c r="C9" s="707"/>
      <c r="D9" s="707"/>
      <c r="E9" s="707"/>
      <c r="F9" s="707"/>
      <c r="G9" s="707"/>
      <c r="H9" s="707"/>
      <c r="I9" s="707"/>
      <c r="J9" s="708"/>
      <c r="K9" s="706" t="s">
        <v>53</v>
      </c>
      <c r="L9" s="707"/>
      <c r="M9" s="707"/>
      <c r="N9" s="707"/>
      <c r="O9" s="707"/>
      <c r="P9" s="707"/>
      <c r="Q9" s="707"/>
      <c r="R9" s="70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06" t="s">
        <v>50</v>
      </c>
      <c r="C23" s="707"/>
      <c r="D23" s="707"/>
      <c r="E23" s="707"/>
      <c r="F23" s="707"/>
      <c r="G23" s="707"/>
      <c r="H23" s="707"/>
      <c r="I23" s="707"/>
      <c r="J23" s="708"/>
      <c r="K23" s="706" t="s">
        <v>53</v>
      </c>
      <c r="L23" s="707"/>
      <c r="M23" s="707"/>
      <c r="N23" s="707"/>
      <c r="O23" s="707"/>
      <c r="P23" s="707"/>
      <c r="Q23" s="707"/>
      <c r="R23" s="70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06" t="s">
        <v>50</v>
      </c>
      <c r="C37" s="707"/>
      <c r="D37" s="707"/>
      <c r="E37" s="707"/>
      <c r="F37" s="707"/>
      <c r="G37" s="707"/>
      <c r="H37" s="707"/>
      <c r="I37" s="707"/>
      <c r="J37" s="708"/>
      <c r="K37" s="368"/>
      <c r="L37" s="368"/>
      <c r="M37" s="368"/>
      <c r="N37" s="706" t="s">
        <v>53</v>
      </c>
      <c r="O37" s="707"/>
      <c r="P37" s="707"/>
      <c r="Q37" s="707"/>
      <c r="R37" s="707"/>
      <c r="S37" s="707"/>
      <c r="T37" s="707"/>
      <c r="U37" s="70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06" t="s">
        <v>50</v>
      </c>
      <c r="C53" s="707"/>
      <c r="D53" s="707"/>
      <c r="E53" s="707"/>
      <c r="F53" s="707"/>
      <c r="G53" s="707"/>
      <c r="H53" s="707"/>
      <c r="I53" s="707"/>
      <c r="J53" s="707"/>
      <c r="K53" s="707"/>
      <c r="L53" s="707"/>
      <c r="M53" s="708"/>
      <c r="N53" s="706" t="s">
        <v>53</v>
      </c>
      <c r="O53" s="707"/>
      <c r="P53" s="707"/>
      <c r="Q53" s="707"/>
      <c r="R53" s="707"/>
      <c r="S53" s="707"/>
      <c r="T53" s="707"/>
      <c r="U53" s="708"/>
      <c r="V53" s="338" t="s">
        <v>55</v>
      </c>
      <c r="W53" s="362"/>
      <c r="X53" s="362"/>
      <c r="Y53" s="362"/>
      <c r="Z53" s="709" t="s">
        <v>74</v>
      </c>
      <c r="AA53" s="70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06" t="s">
        <v>50</v>
      </c>
      <c r="C67" s="707"/>
      <c r="D67" s="707"/>
      <c r="E67" s="707"/>
      <c r="F67" s="707"/>
      <c r="G67" s="707"/>
      <c r="H67" s="707"/>
      <c r="I67" s="707"/>
      <c r="J67" s="707"/>
      <c r="K67" s="707"/>
      <c r="L67" s="707"/>
      <c r="M67" s="708"/>
      <c r="N67" s="706" t="s">
        <v>53</v>
      </c>
      <c r="O67" s="707"/>
      <c r="P67" s="707"/>
      <c r="Q67" s="707"/>
      <c r="R67" s="707"/>
      <c r="S67" s="707"/>
      <c r="T67" s="707"/>
      <c r="U67" s="707"/>
      <c r="V67" s="70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06" t="s">
        <v>50</v>
      </c>
      <c r="C81" s="707"/>
      <c r="D81" s="707"/>
      <c r="E81" s="707"/>
      <c r="F81" s="707"/>
      <c r="G81" s="707"/>
      <c r="H81" s="707"/>
      <c r="I81" s="707"/>
      <c r="J81" s="707"/>
      <c r="K81" s="707"/>
      <c r="L81" s="707"/>
      <c r="M81" s="708"/>
      <c r="N81" s="706" t="s">
        <v>53</v>
      </c>
      <c r="O81" s="707"/>
      <c r="P81" s="707"/>
      <c r="Q81" s="707"/>
      <c r="R81" s="707"/>
      <c r="S81" s="707"/>
      <c r="T81" s="707"/>
      <c r="U81" s="707"/>
      <c r="V81" s="70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06" t="s">
        <v>50</v>
      </c>
      <c r="C95" s="707"/>
      <c r="D95" s="707"/>
      <c r="E95" s="707"/>
      <c r="F95" s="707"/>
      <c r="G95" s="707"/>
      <c r="H95" s="707"/>
      <c r="I95" s="707"/>
      <c r="J95" s="707"/>
      <c r="K95" s="707"/>
      <c r="L95" s="707"/>
      <c r="M95" s="708"/>
      <c r="N95" s="706" t="s">
        <v>53</v>
      </c>
      <c r="O95" s="707"/>
      <c r="P95" s="707"/>
      <c r="Q95" s="707"/>
      <c r="R95" s="707"/>
      <c r="S95" s="707"/>
      <c r="T95" s="707"/>
      <c r="U95" s="707"/>
      <c r="V95" s="70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06" t="s">
        <v>84</v>
      </c>
      <c r="C109" s="707"/>
      <c r="D109" s="707"/>
      <c r="E109" s="707"/>
      <c r="F109" s="707"/>
      <c r="G109" s="707"/>
      <c r="H109" s="707"/>
      <c r="I109" s="707"/>
      <c r="J109" s="707"/>
      <c r="K109" s="708"/>
      <c r="L109" s="706" t="s">
        <v>83</v>
      </c>
      <c r="M109" s="708"/>
      <c r="N109" s="706" t="s">
        <v>53</v>
      </c>
      <c r="O109" s="707"/>
      <c r="P109" s="707"/>
      <c r="Q109" s="707"/>
      <c r="R109" s="707"/>
      <c r="S109" s="707"/>
      <c r="T109" s="707"/>
      <c r="U109" s="707"/>
      <c r="V109" s="70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06" t="s">
        <v>84</v>
      </c>
      <c r="C123" s="707"/>
      <c r="D123" s="707"/>
      <c r="E123" s="707"/>
      <c r="F123" s="707"/>
      <c r="G123" s="707"/>
      <c r="H123" s="707"/>
      <c r="I123" s="707"/>
      <c r="J123" s="707"/>
      <c r="K123" s="708"/>
      <c r="L123" s="706" t="s">
        <v>83</v>
      </c>
      <c r="M123" s="708"/>
      <c r="N123" s="706" t="s">
        <v>53</v>
      </c>
      <c r="O123" s="707"/>
      <c r="P123" s="707"/>
      <c r="Q123" s="707"/>
      <c r="R123" s="707"/>
      <c r="S123" s="707"/>
      <c r="T123" s="707"/>
      <c r="U123" s="707"/>
      <c r="V123" s="70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06" t="s">
        <v>84</v>
      </c>
      <c r="C137" s="707"/>
      <c r="D137" s="707"/>
      <c r="E137" s="707"/>
      <c r="F137" s="707"/>
      <c r="G137" s="707"/>
      <c r="H137" s="707"/>
      <c r="I137" s="707"/>
      <c r="J137" s="707"/>
      <c r="K137" s="708"/>
      <c r="L137" s="706" t="s">
        <v>83</v>
      </c>
      <c r="M137" s="708"/>
      <c r="N137" s="706" t="s">
        <v>53</v>
      </c>
      <c r="O137" s="707"/>
      <c r="P137" s="707"/>
      <c r="Q137" s="707"/>
      <c r="R137" s="707"/>
      <c r="S137" s="707"/>
      <c r="T137" s="707"/>
      <c r="U137" s="708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06" t="s">
        <v>84</v>
      </c>
      <c r="C151" s="707"/>
      <c r="D151" s="707"/>
      <c r="E151" s="707"/>
      <c r="F151" s="707"/>
      <c r="G151" s="707"/>
      <c r="H151" s="707"/>
      <c r="I151" s="707"/>
      <c r="J151" s="707"/>
      <c r="K151" s="708"/>
      <c r="L151" s="706" t="s">
        <v>83</v>
      </c>
      <c r="M151" s="708"/>
      <c r="N151" s="706" t="s">
        <v>53</v>
      </c>
      <c r="O151" s="707"/>
      <c r="P151" s="707"/>
      <c r="Q151" s="707"/>
      <c r="R151" s="707"/>
      <c r="S151" s="707"/>
      <c r="T151" s="707"/>
      <c r="U151" s="708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06" t="s">
        <v>84</v>
      </c>
      <c r="C165" s="707"/>
      <c r="D165" s="707"/>
      <c r="E165" s="707"/>
      <c r="F165" s="707"/>
      <c r="G165" s="707"/>
      <c r="H165" s="707"/>
      <c r="I165" s="707"/>
      <c r="J165" s="707"/>
      <c r="K165" s="708"/>
      <c r="L165" s="706" t="s">
        <v>83</v>
      </c>
      <c r="M165" s="708"/>
      <c r="N165" s="706" t="s">
        <v>53</v>
      </c>
      <c r="O165" s="707"/>
      <c r="P165" s="707"/>
      <c r="Q165" s="707"/>
      <c r="R165" s="707"/>
      <c r="S165" s="707"/>
      <c r="T165" s="707"/>
      <c r="U165" s="708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06" t="s">
        <v>84</v>
      </c>
      <c r="C179" s="707"/>
      <c r="D179" s="707"/>
      <c r="E179" s="707"/>
      <c r="F179" s="707"/>
      <c r="G179" s="707"/>
      <c r="H179" s="707"/>
      <c r="I179" s="707"/>
      <c r="J179" s="707"/>
      <c r="K179" s="708"/>
      <c r="L179" s="706" t="s">
        <v>83</v>
      </c>
      <c r="M179" s="708"/>
      <c r="N179" s="706" t="s">
        <v>53</v>
      </c>
      <c r="O179" s="707"/>
      <c r="P179" s="707"/>
      <c r="Q179" s="707"/>
      <c r="R179" s="707"/>
      <c r="S179" s="707"/>
      <c r="T179" s="707"/>
      <c r="U179" s="708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06" t="s">
        <v>84</v>
      </c>
      <c r="C194" s="707"/>
      <c r="D194" s="707"/>
      <c r="E194" s="707"/>
      <c r="F194" s="707"/>
      <c r="G194" s="707"/>
      <c r="H194" s="707"/>
      <c r="I194" s="708"/>
      <c r="J194" s="711" t="s">
        <v>83</v>
      </c>
      <c r="K194" s="711"/>
      <c r="L194" s="712"/>
      <c r="M194" s="706" t="s">
        <v>53</v>
      </c>
      <c r="N194" s="707"/>
      <c r="O194" s="707"/>
      <c r="P194" s="707"/>
      <c r="Q194" s="707"/>
      <c r="R194" s="707"/>
      <c r="S194" s="707"/>
      <c r="T194" s="708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06" t="s">
        <v>84</v>
      </c>
      <c r="C208" s="707"/>
      <c r="D208" s="707"/>
      <c r="E208" s="707"/>
      <c r="F208" s="707"/>
      <c r="G208" s="707"/>
      <c r="H208" s="707"/>
      <c r="I208" s="708"/>
      <c r="J208" s="711" t="s">
        <v>83</v>
      </c>
      <c r="K208" s="711"/>
      <c r="L208" s="712"/>
      <c r="M208" s="706" t="s">
        <v>53</v>
      </c>
      <c r="N208" s="707"/>
      <c r="O208" s="707"/>
      <c r="P208" s="707"/>
      <c r="Q208" s="707"/>
      <c r="R208" s="707"/>
      <c r="S208" s="707"/>
      <c r="T208" s="708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06" t="s">
        <v>84</v>
      </c>
      <c r="C222" s="707"/>
      <c r="D222" s="707"/>
      <c r="E222" s="707"/>
      <c r="F222" s="707"/>
      <c r="G222" s="707"/>
      <c r="H222" s="707"/>
      <c r="I222" s="708"/>
      <c r="J222" s="711" t="s">
        <v>83</v>
      </c>
      <c r="K222" s="711"/>
      <c r="L222" s="712"/>
      <c r="M222" s="706" t="s">
        <v>53</v>
      </c>
      <c r="N222" s="707"/>
      <c r="O222" s="707"/>
      <c r="P222" s="707"/>
      <c r="Q222" s="707"/>
      <c r="R222" s="707"/>
      <c r="S222" s="707"/>
      <c r="T222" s="708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06" t="s">
        <v>84</v>
      </c>
      <c r="C236" s="707"/>
      <c r="D236" s="707"/>
      <c r="E236" s="707"/>
      <c r="F236" s="707"/>
      <c r="G236" s="707"/>
      <c r="H236" s="707"/>
      <c r="I236" s="708"/>
      <c r="J236" s="711" t="s">
        <v>83</v>
      </c>
      <c r="K236" s="711"/>
      <c r="L236" s="712"/>
      <c r="M236" s="706" t="s">
        <v>53</v>
      </c>
      <c r="N236" s="707"/>
      <c r="O236" s="707"/>
      <c r="P236" s="707"/>
      <c r="Q236" s="707"/>
      <c r="R236" s="707"/>
      <c r="S236" s="707"/>
      <c r="T236" s="708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06" t="s">
        <v>84</v>
      </c>
      <c r="C251" s="707"/>
      <c r="D251" s="707"/>
      <c r="E251" s="707"/>
      <c r="F251" s="707"/>
      <c r="G251" s="707"/>
      <c r="H251" s="708"/>
      <c r="I251" s="713" t="s">
        <v>83</v>
      </c>
      <c r="J251" s="711"/>
      <c r="K251" s="711"/>
      <c r="L251" s="712"/>
      <c r="M251" s="706" t="s">
        <v>53</v>
      </c>
      <c r="N251" s="707"/>
      <c r="O251" s="707"/>
      <c r="P251" s="707"/>
      <c r="Q251" s="707"/>
      <c r="R251" s="707"/>
      <c r="S251" s="707"/>
      <c r="T251" s="707"/>
      <c r="U251" s="492" t="s">
        <v>55</v>
      </c>
      <c r="V251" s="483"/>
      <c r="W251" s="483"/>
      <c r="X251" s="482"/>
      <c r="Y251" s="482"/>
      <c r="AH251" s="534" t="s">
        <v>117</v>
      </c>
      <c r="AI251" s="706"/>
      <c r="AJ251" s="707"/>
      <c r="AK251" s="707"/>
      <c r="AL251" s="707"/>
      <c r="AM251" s="707"/>
      <c r="AN251" s="707"/>
      <c r="AO251" s="708"/>
      <c r="AP251" s="713"/>
      <c r="AQ251" s="711"/>
      <c r="AR251" s="712"/>
      <c r="AS251" s="707"/>
      <c r="AT251" s="707"/>
      <c r="AU251" s="707"/>
      <c r="AV251" s="707"/>
      <c r="AW251" s="707"/>
      <c r="AX251" s="707"/>
      <c r="AY251" s="707"/>
      <c r="AZ251" s="707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06"/>
      <c r="C265" s="707"/>
      <c r="D265" s="707"/>
      <c r="E265" s="707"/>
      <c r="F265" s="707"/>
      <c r="G265" s="707"/>
      <c r="H265" s="708"/>
      <c r="I265" s="651"/>
      <c r="J265" s="652"/>
      <c r="K265" s="652"/>
      <c r="L265" s="653"/>
      <c r="M265" s="707"/>
      <c r="N265" s="707"/>
      <c r="O265" s="707"/>
      <c r="P265" s="707"/>
      <c r="Q265" s="707"/>
      <c r="R265" s="707"/>
      <c r="S265" s="707"/>
      <c r="T265" s="707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06" t="s">
        <v>84</v>
      </c>
      <c r="C279" s="707"/>
      <c r="D279" s="707"/>
      <c r="E279" s="707"/>
      <c r="F279" s="707"/>
      <c r="G279" s="707"/>
      <c r="H279" s="708"/>
      <c r="I279" s="706" t="s">
        <v>83</v>
      </c>
      <c r="J279" s="707"/>
      <c r="K279" s="707"/>
      <c r="L279" s="708"/>
      <c r="M279" s="706" t="s">
        <v>53</v>
      </c>
      <c r="N279" s="707"/>
      <c r="O279" s="707"/>
      <c r="P279" s="707"/>
      <c r="Q279" s="707"/>
      <c r="R279" s="707"/>
      <c r="S279" s="707"/>
      <c r="T279" s="708"/>
      <c r="U279" s="492" t="s">
        <v>55</v>
      </c>
      <c r="V279" s="490"/>
      <c r="W279" s="490"/>
      <c r="X279" s="490"/>
      <c r="AH279" s="534" t="s">
        <v>121</v>
      </c>
      <c r="AI279" s="706"/>
      <c r="AJ279" s="707"/>
      <c r="AK279" s="707"/>
      <c r="AL279" s="707"/>
      <c r="AM279" s="707"/>
      <c r="AN279" s="707"/>
      <c r="AO279" s="708"/>
      <c r="AP279" s="713"/>
      <c r="AQ279" s="711"/>
      <c r="AR279" s="712"/>
      <c r="AS279" s="707"/>
      <c r="AT279" s="707"/>
      <c r="AU279" s="707"/>
      <c r="AV279" s="707"/>
      <c r="AW279" s="707"/>
      <c r="AX279" s="707"/>
      <c r="AY279" s="707"/>
      <c r="AZ279" s="707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06" t="s">
        <v>84</v>
      </c>
      <c r="C293" s="707"/>
      <c r="D293" s="707"/>
      <c r="E293" s="707"/>
      <c r="F293" s="707"/>
      <c r="G293" s="707"/>
      <c r="H293" s="708"/>
      <c r="I293" s="706" t="s">
        <v>83</v>
      </c>
      <c r="J293" s="707"/>
      <c r="K293" s="708"/>
      <c r="L293" s="706" t="s">
        <v>53</v>
      </c>
      <c r="M293" s="707"/>
      <c r="N293" s="707"/>
      <c r="O293" s="707"/>
      <c r="P293" s="707"/>
      <c r="Q293" s="707"/>
      <c r="R293" s="707"/>
      <c r="S293" s="708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06" t="s">
        <v>84</v>
      </c>
      <c r="C307" s="707"/>
      <c r="D307" s="707"/>
      <c r="E307" s="707"/>
      <c r="F307" s="707"/>
      <c r="G307" s="707"/>
      <c r="H307" s="708"/>
      <c r="I307" s="706" t="s">
        <v>83</v>
      </c>
      <c r="J307" s="707"/>
      <c r="K307" s="708"/>
      <c r="L307" s="706" t="s">
        <v>53</v>
      </c>
      <c r="M307" s="707"/>
      <c r="N307" s="707"/>
      <c r="O307" s="707"/>
      <c r="P307" s="707"/>
      <c r="Q307" s="707"/>
      <c r="R307" s="707"/>
      <c r="S307" s="708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06" t="s">
        <v>84</v>
      </c>
      <c r="C321" s="707"/>
      <c r="D321" s="707"/>
      <c r="E321" s="707"/>
      <c r="F321" s="707"/>
      <c r="G321" s="707"/>
      <c r="H321" s="708"/>
      <c r="I321" s="706" t="s">
        <v>83</v>
      </c>
      <c r="J321" s="707"/>
      <c r="K321" s="708"/>
      <c r="L321" s="706" t="s">
        <v>53</v>
      </c>
      <c r="M321" s="707"/>
      <c r="N321" s="707"/>
      <c r="O321" s="707"/>
      <c r="P321" s="707"/>
      <c r="Q321" s="707"/>
      <c r="R321" s="707"/>
      <c r="S321" s="708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06" t="s">
        <v>83</v>
      </c>
      <c r="J335" s="707"/>
      <c r="K335" s="708"/>
      <c r="L335" s="706" t="s">
        <v>53</v>
      </c>
      <c r="M335" s="707"/>
      <c r="N335" s="707"/>
      <c r="O335" s="707"/>
      <c r="P335" s="707"/>
      <c r="Q335" s="707"/>
      <c r="R335" s="707"/>
      <c r="S335" s="708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06" t="s">
        <v>84</v>
      </c>
      <c r="C349" s="707"/>
      <c r="D349" s="707"/>
      <c r="E349" s="707"/>
      <c r="F349" s="707"/>
      <c r="G349" s="708"/>
      <c r="H349" s="706" t="s">
        <v>84</v>
      </c>
      <c r="I349" s="707"/>
      <c r="J349" s="707"/>
      <c r="K349" s="707"/>
      <c r="L349" s="708"/>
      <c r="M349" s="706" t="s">
        <v>53</v>
      </c>
      <c r="N349" s="707"/>
      <c r="O349" s="707"/>
      <c r="P349" s="707"/>
      <c r="Q349" s="707"/>
      <c r="R349" s="707"/>
      <c r="S349" s="708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06" t="s">
        <v>84</v>
      </c>
      <c r="C365" s="707"/>
      <c r="D365" s="707"/>
      <c r="E365" s="707"/>
      <c r="F365" s="707"/>
      <c r="G365" s="708"/>
      <c r="H365" s="706" t="s">
        <v>83</v>
      </c>
      <c r="I365" s="707"/>
      <c r="J365" s="707"/>
      <c r="K365" s="707"/>
      <c r="L365" s="707"/>
      <c r="M365" s="708"/>
      <c r="N365" s="706" t="s">
        <v>53</v>
      </c>
      <c r="O365" s="707"/>
      <c r="P365" s="707"/>
      <c r="Q365" s="707"/>
      <c r="R365" s="707"/>
      <c r="S365" s="708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>
        <v>689</v>
      </c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8" spans="1:22" ht="13.5" thickBot="1" x14ac:dyDescent="0.25"/>
    <row r="379" spans="1:22" ht="13.5" thickBot="1" x14ac:dyDescent="0.25">
      <c r="A379" s="639" t="s">
        <v>150</v>
      </c>
      <c r="B379" s="706" t="s">
        <v>84</v>
      </c>
      <c r="C379" s="707"/>
      <c r="D379" s="707"/>
      <c r="E379" s="707"/>
      <c r="F379" s="707"/>
      <c r="G379" s="708"/>
      <c r="H379" s="706" t="s">
        <v>83</v>
      </c>
      <c r="I379" s="707"/>
      <c r="J379" s="707"/>
      <c r="K379" s="707"/>
      <c r="L379" s="707"/>
      <c r="M379" s="708"/>
      <c r="N379" s="706" t="s">
        <v>53</v>
      </c>
      <c r="O379" s="707"/>
      <c r="P379" s="707"/>
      <c r="Q379" s="707"/>
      <c r="R379" s="707"/>
      <c r="S379" s="708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>
        <v>633</v>
      </c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B383-B378</f>
        <v>3376.6666666666665</v>
      </c>
      <c r="C387" s="607">
        <f t="shared" ref="C387:T387" si="115">C383-C378</f>
        <v>3412.3255813953488</v>
      </c>
      <c r="D387" s="607">
        <f t="shared" si="115"/>
        <v>3371.25</v>
      </c>
      <c r="E387" s="607">
        <f t="shared" si="115"/>
        <v>3369.7142857142858</v>
      </c>
      <c r="F387" s="607">
        <f t="shared" si="115"/>
        <v>3391.5789473684213</v>
      </c>
      <c r="G387" s="645">
        <f t="shared" si="115"/>
        <v>3330.6060606060605</v>
      </c>
      <c r="H387" s="660">
        <f t="shared" si="115"/>
        <v>3319.7435897435898</v>
      </c>
      <c r="I387" s="573">
        <f t="shared" si="115"/>
        <v>3479.4444444444443</v>
      </c>
      <c r="J387" s="573">
        <f t="shared" si="115"/>
        <v>3221.7647058823532</v>
      </c>
      <c r="K387" s="573">
        <f t="shared" si="115"/>
        <v>3400.5405405405404</v>
      </c>
      <c r="L387" s="573">
        <f t="shared" si="115"/>
        <v>3364.5</v>
      </c>
      <c r="M387" s="574">
        <f t="shared" si="115"/>
        <v>3456.8292682926831</v>
      </c>
      <c r="N387" s="402">
        <f t="shared" si="115"/>
        <v>3401.5789473684213</v>
      </c>
      <c r="O387" s="607">
        <f t="shared" si="115"/>
        <v>3409.1666666666665</v>
      </c>
      <c r="P387" s="607">
        <f t="shared" si="115"/>
        <v>3245.7142857142858</v>
      </c>
      <c r="Q387" s="607">
        <f t="shared" si="115"/>
        <v>3401.0256410256411</v>
      </c>
      <c r="R387" s="607">
        <f t="shared" si="115"/>
        <v>3444.848484848485</v>
      </c>
      <c r="S387" s="526">
        <f t="shared" si="115"/>
        <v>3574.102564102564</v>
      </c>
      <c r="T387" s="567">
        <f t="shared" si="115"/>
        <v>3398.341232227488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121.5</v>
      </c>
      <c r="F389" s="511">
        <v>120</v>
      </c>
      <c r="G389" s="570">
        <v>119.5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>B389-B375</f>
        <v>3</v>
      </c>
      <c r="C390" s="512">
        <f t="shared" ref="C390:S390" si="116">C389-C375</f>
        <v>3</v>
      </c>
      <c r="D390" s="512">
        <f t="shared" si="116"/>
        <v>3</v>
      </c>
      <c r="E390" s="512">
        <f t="shared" si="116"/>
        <v>3</v>
      </c>
      <c r="F390" s="512">
        <f t="shared" si="116"/>
        <v>3</v>
      </c>
      <c r="G390" s="571">
        <f t="shared" si="116"/>
        <v>3.5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</sheetData>
  <mergeCells count="80"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L335:S335"/>
    <mergeCell ref="I307:K307"/>
    <mergeCell ref="I321:K321"/>
    <mergeCell ref="I335:K335"/>
    <mergeCell ref="B321:H321"/>
    <mergeCell ref="L321:S321"/>
    <mergeCell ref="I293:K293"/>
    <mergeCell ref="B293:H293"/>
    <mergeCell ref="L293:S293"/>
    <mergeCell ref="B307:H307"/>
    <mergeCell ref="L307:S307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2023-03-27T17:31:25Z</dcterms:modified>
</cp:coreProperties>
</file>