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B79U162X\"/>
    </mc:Choice>
  </mc:AlternateContent>
  <xr:revisionPtr revIDLastSave="0" documentId="13_ncr:1_{9BAC99A1-4342-4E43-A127-94C327AC3570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 concurrentCalc="0"/>
</workbook>
</file>

<file path=xl/calcChain.xml><?xml version="1.0" encoding="utf-8"?>
<calcChain xmlns="http://schemas.openxmlformats.org/spreadsheetml/2006/main">
  <c r="L61" i="248" l="1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62" i="250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56" i="251"/>
  <c r="I56" i="251"/>
  <c r="J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60" i="250"/>
  <c r="J60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56" i="249"/>
  <c r="I56" i="249"/>
  <c r="J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62" i="248"/>
  <c r="S46" i="248"/>
  <c r="X62" i="248"/>
  <c r="Y62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D47" i="250"/>
  <c r="D48" i="250"/>
  <c r="I45" i="25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/>
  <c r="J43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/>
  <c r="K46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/>
  <c r="J43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U46" i="248"/>
  <c r="V46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/>
  <c r="V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Z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/>
  <c r="K18" i="250"/>
  <c r="J32" i="250"/>
  <c r="K32" i="250"/>
  <c r="I17" i="249"/>
  <c r="J17" i="249"/>
  <c r="I30" i="249"/>
  <c r="J30" i="249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B5" i="240"/>
  <c r="B6" i="240"/>
  <c r="Z5" i="234"/>
  <c r="H5" i="238"/>
  <c r="G6" i="238"/>
  <c r="G4" i="240"/>
  <c r="H3" i="240"/>
  <c r="B5" i="238"/>
  <c r="D4" i="238"/>
  <c r="H4" i="238"/>
  <c r="G6" i="237"/>
  <c r="H5" i="237"/>
  <c r="H5" i="239"/>
  <c r="B5" i="239"/>
  <c r="B6" i="239"/>
  <c r="B7" i="239"/>
  <c r="D7" i="239"/>
  <c r="H4" i="239"/>
  <c r="D6" i="239"/>
  <c r="B8" i="239"/>
  <c r="D8" i="239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/>
  <c r="B10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<sst xmlns="http://schemas.openxmlformats.org/spreadsheetml/2006/main" count="627" uniqueCount="77">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</sst>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7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58"/>
  <sheetViews>
    <sheetView showGridLines="0" topLeftCell="A29" zoomScale="75" zoomScaleNormal="75" workbookViewId="0">
      <selection activeCell="O57" sqref="O5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73" t="s">
        <v>53</v>
      </c>
      <c r="C9" s="374"/>
      <c r="D9" s="374"/>
      <c r="E9" s="374"/>
      <c r="F9" s="37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373" t="s">
        <v>53</v>
      </c>
      <c r="C22" s="374"/>
      <c r="D22" s="374"/>
      <c r="E22" s="374"/>
      <c r="F22" s="375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373" t="s">
        <v>53</v>
      </c>
      <c r="C35" s="374"/>
      <c r="D35" s="374"/>
      <c r="E35" s="374"/>
      <c r="F35" s="375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373" t="s">
        <v>53</v>
      </c>
      <c r="C48" s="374"/>
      <c r="D48" s="374"/>
      <c r="E48" s="374"/>
      <c r="F48" s="37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</v>
      </c>
      <c r="C57" s="281"/>
      <c r="D57" s="281"/>
      <c r="E57" s="281"/>
      <c r="F57" s="281"/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-36.299999999999997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24.97999999999999</v>
      </c>
      <c r="J58" s="362"/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62"/>
  <sheetViews>
    <sheetView showGridLines="0" topLeftCell="A28" zoomScale="73" zoomScaleNormal="73" workbookViewId="0">
      <selection activeCell="N58" sqref="N5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73" t="s">
        <v>50</v>
      </c>
      <c r="C9" s="374"/>
      <c r="D9" s="374"/>
      <c r="E9" s="374"/>
      <c r="F9" s="374"/>
      <c r="G9" s="37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373" t="s">
        <v>50</v>
      </c>
      <c r="C23" s="374"/>
      <c r="D23" s="374"/>
      <c r="E23" s="374"/>
      <c r="F23" s="374"/>
      <c r="G23" s="375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373" t="s">
        <v>50</v>
      </c>
      <c r="C37" s="374"/>
      <c r="D37" s="374"/>
      <c r="E37" s="374"/>
      <c r="F37" s="374"/>
      <c r="G37" s="375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373" t="s">
        <v>50</v>
      </c>
      <c r="C51" s="374"/>
      <c r="D51" s="374"/>
      <c r="E51" s="374"/>
      <c r="F51" s="374"/>
      <c r="G51" s="375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41</v>
      </c>
      <c r="C61" s="281">
        <v>39.5</v>
      </c>
      <c r="D61" s="281">
        <v>38.5</v>
      </c>
      <c r="E61" s="281">
        <v>37.5</v>
      </c>
      <c r="F61" s="281">
        <v>37</v>
      </c>
      <c r="G61" s="230">
        <v>36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3.5</v>
      </c>
      <c r="C62" s="232">
        <f t="shared" ref="C62:G62" si="13">C61-C47</f>
        <v>3</v>
      </c>
      <c r="D62" s="232">
        <f t="shared" si="13"/>
        <v>3</v>
      </c>
      <c r="E62" s="232">
        <f t="shared" si="13"/>
        <v>3.5</v>
      </c>
      <c r="F62" s="232">
        <f t="shared" si="13"/>
        <v>3.5</v>
      </c>
      <c r="G62" s="238">
        <f t="shared" si="13"/>
        <v>3.5</v>
      </c>
      <c r="H62" s="234"/>
      <c r="I62" s="362" t="s">
        <v>26</v>
      </c>
      <c r="J62" s="227">
        <f>J61-J47</f>
        <v>2.259999999999998</v>
      </c>
    </row>
  </sheetData>
  <mergeCells count="4">
    <mergeCell ref="B9:G9"/>
    <mergeCell ref="B23:G23"/>
    <mergeCell ref="B37:G37"/>
    <mergeCell ref="B51:G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58"/>
  <sheetViews>
    <sheetView showGridLines="0" topLeftCell="A28" zoomScale="75" zoomScaleNormal="75" workbookViewId="0">
      <selection activeCell="L53" sqref="L5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73" t="s">
        <v>53</v>
      </c>
      <c r="C9" s="374"/>
      <c r="D9" s="374"/>
      <c r="E9" s="374"/>
      <c r="F9" s="37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373" t="s">
        <v>53</v>
      </c>
      <c r="C22" s="374"/>
      <c r="D22" s="374"/>
      <c r="E22" s="374"/>
      <c r="F22" s="375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373" t="s">
        <v>53</v>
      </c>
      <c r="C35" s="374"/>
      <c r="D35" s="374"/>
      <c r="E35" s="374"/>
      <c r="F35" s="375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373" t="s">
        <v>53</v>
      </c>
      <c r="C48" s="374"/>
      <c r="D48" s="374"/>
      <c r="E48" s="374"/>
      <c r="F48" s="37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81.599999999999994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</sheetData>
  <mergeCells count="4">
    <mergeCell ref="B9:F9"/>
    <mergeCell ref="B22:F22"/>
    <mergeCell ref="B35:F35"/>
    <mergeCell ref="B48:F4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8" t="s">
        <v>18</v>
      </c>
      <c r="C4" s="369"/>
      <c r="D4" s="369"/>
      <c r="E4" s="369"/>
      <c r="F4" s="369"/>
      <c r="G4" s="369"/>
      <c r="H4" s="369"/>
      <c r="I4" s="369"/>
      <c r="J4" s="370"/>
      <c r="K4" s="368" t="s">
        <v>21</v>
      </c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8" t="s">
        <v>23</v>
      </c>
      <c r="C17" s="369"/>
      <c r="D17" s="369"/>
      <c r="E17" s="369"/>
      <c r="F17" s="37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1" t="s">
        <v>42</v>
      </c>
      <c r="B1" s="37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1" t="s">
        <v>42</v>
      </c>
      <c r="B1" s="37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72" t="s">
        <v>42</v>
      </c>
      <c r="B1" s="37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1" t="s">
        <v>42</v>
      </c>
      <c r="B1" s="37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A65"/>
  <sheetViews>
    <sheetView showGridLines="0" tabSelected="1" topLeftCell="A34" zoomScale="75" zoomScaleNormal="75" workbookViewId="0">
      <selection activeCell="AF64" sqref="AF64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377"/>
      <c r="G2" s="377"/>
      <c r="H2" s="377"/>
      <c r="I2" s="377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373" t="s">
        <v>50</v>
      </c>
      <c r="C9" s="374"/>
      <c r="D9" s="374"/>
      <c r="E9" s="374"/>
      <c r="F9" s="374"/>
      <c r="G9" s="374"/>
      <c r="H9" s="374"/>
      <c r="I9" s="374"/>
      <c r="J9" s="375"/>
      <c r="K9" s="373" t="s">
        <v>53</v>
      </c>
      <c r="L9" s="374"/>
      <c r="M9" s="374"/>
      <c r="N9" s="374"/>
      <c r="O9" s="374"/>
      <c r="P9" s="374"/>
      <c r="Q9" s="374"/>
      <c r="R9" s="375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373" t="s">
        <v>50</v>
      </c>
      <c r="C23" s="374"/>
      <c r="D23" s="374"/>
      <c r="E23" s="374"/>
      <c r="F23" s="374"/>
      <c r="G23" s="374"/>
      <c r="H23" s="374"/>
      <c r="I23" s="374"/>
      <c r="J23" s="375"/>
      <c r="K23" s="373" t="s">
        <v>53</v>
      </c>
      <c r="L23" s="374"/>
      <c r="M23" s="374"/>
      <c r="N23" s="374"/>
      <c r="O23" s="374"/>
      <c r="P23" s="374"/>
      <c r="Q23" s="374"/>
      <c r="R23" s="375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2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2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2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2" ht="13.5" thickBot="1" x14ac:dyDescent="0.25"/>
    <row r="37" spans="1:22" s="354" customFormat="1" ht="13.5" thickBot="1" x14ac:dyDescent="0.25">
      <c r="A37" s="285" t="s">
        <v>67</v>
      </c>
      <c r="B37" s="373" t="s">
        <v>50</v>
      </c>
      <c r="C37" s="374"/>
      <c r="D37" s="374"/>
      <c r="E37" s="374"/>
      <c r="F37" s="374"/>
      <c r="G37" s="374"/>
      <c r="H37" s="374"/>
      <c r="I37" s="374"/>
      <c r="J37" s="375"/>
      <c r="K37" s="373" t="s">
        <v>53</v>
      </c>
      <c r="L37" s="374"/>
      <c r="M37" s="374"/>
      <c r="N37" s="374"/>
      <c r="O37" s="374"/>
      <c r="P37" s="374"/>
      <c r="Q37" s="374"/>
      <c r="R37" s="375"/>
      <c r="S37" s="338" t="s">
        <v>55</v>
      </c>
    </row>
    <row r="38" spans="1:22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247">
        <v>1</v>
      </c>
      <c r="L38" s="248">
        <v>2</v>
      </c>
      <c r="M38" s="248">
        <v>3</v>
      </c>
      <c r="N38" s="248">
        <v>4</v>
      </c>
      <c r="O38" s="248">
        <v>5</v>
      </c>
      <c r="P38" s="248">
        <v>6</v>
      </c>
      <c r="Q38" s="248">
        <v>7</v>
      </c>
      <c r="R38" s="249">
        <v>8</v>
      </c>
      <c r="S38" s="339"/>
    </row>
    <row r="39" spans="1:22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250">
        <v>1</v>
      </c>
      <c r="L39" s="333">
        <v>2</v>
      </c>
      <c r="M39" s="251">
        <v>3</v>
      </c>
      <c r="N39" s="251">
        <v>3</v>
      </c>
      <c r="O39" s="315">
        <v>4</v>
      </c>
      <c r="P39" s="315">
        <v>4</v>
      </c>
      <c r="Q39" s="252">
        <v>5</v>
      </c>
      <c r="R39" s="351">
        <v>6</v>
      </c>
      <c r="S39" s="340" t="s">
        <v>0</v>
      </c>
    </row>
    <row r="40" spans="1:22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253">
        <v>400</v>
      </c>
      <c r="L40" s="254">
        <v>400</v>
      </c>
      <c r="M40" s="254">
        <v>400</v>
      </c>
      <c r="N40" s="254">
        <v>400</v>
      </c>
      <c r="O40" s="254">
        <v>400</v>
      </c>
      <c r="P40" s="254">
        <v>400</v>
      </c>
      <c r="Q40" s="254">
        <v>400</v>
      </c>
      <c r="R40" s="255">
        <v>400</v>
      </c>
      <c r="S40" s="341">
        <v>400</v>
      </c>
    </row>
    <row r="41" spans="1:22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256">
        <v>440</v>
      </c>
      <c r="L41" s="257">
        <v>412.05128205128204</v>
      </c>
      <c r="M41" s="257">
        <v>434.74576271186442</v>
      </c>
      <c r="N41" s="257">
        <v>422.66666666666669</v>
      </c>
      <c r="O41" s="257">
        <v>436.4406779661017</v>
      </c>
      <c r="P41" s="257">
        <v>442.98245614035091</v>
      </c>
      <c r="Q41" s="257">
        <v>421.78571428571428</v>
      </c>
      <c r="R41" s="258">
        <v>420.35714285714283</v>
      </c>
      <c r="S41" s="342">
        <v>437.37157534246575</v>
      </c>
    </row>
    <row r="42" spans="1:22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260">
        <v>75.609756097560975</v>
      </c>
      <c r="L42" s="261">
        <v>80.769230769230774</v>
      </c>
      <c r="M42" s="261">
        <v>79.66101694915254</v>
      </c>
      <c r="N42" s="261">
        <v>78.333333333333329</v>
      </c>
      <c r="O42" s="261">
        <v>74.576271186440678</v>
      </c>
      <c r="P42" s="261">
        <v>85.964912280701753</v>
      </c>
      <c r="Q42" s="261">
        <v>78.571428571428569</v>
      </c>
      <c r="R42" s="262">
        <v>78.571428571428569</v>
      </c>
      <c r="S42" s="343">
        <v>75.941780821917803</v>
      </c>
      <c r="U42" s="227"/>
      <c r="V42" s="227"/>
    </row>
    <row r="43" spans="1:22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263">
        <v>7.9367079064724788E-2</v>
      </c>
      <c r="L43" s="264">
        <v>7.6088538794084642E-2</v>
      </c>
      <c r="M43" s="264">
        <v>6.9116990703555564E-2</v>
      </c>
      <c r="N43" s="264">
        <v>7.3922448930287377E-2</v>
      </c>
      <c r="O43" s="264">
        <v>8.2100798108494466E-2</v>
      </c>
      <c r="P43" s="264">
        <v>7.5520089987800604E-2</v>
      </c>
      <c r="Q43" s="264">
        <v>7.9324374693047123E-2</v>
      </c>
      <c r="R43" s="265">
        <v>8.0919114313580967E-2</v>
      </c>
      <c r="S43" s="344">
        <v>8.73101564716387E-2</v>
      </c>
      <c r="U43" s="227"/>
      <c r="V43" s="227"/>
    </row>
    <row r="44" spans="1:22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266">
        <f>K41/K40*100-100</f>
        <v>10.000000000000014</v>
      </c>
      <c r="L44" s="267">
        <f t="shared" ref="L44:S44" si="17">L41/L40*100-100</f>
        <v>3.0128205128204968</v>
      </c>
      <c r="M44" s="267">
        <f t="shared" si="17"/>
        <v>8.6864406779661181</v>
      </c>
      <c r="N44" s="267">
        <f t="shared" si="17"/>
        <v>5.6666666666666572</v>
      </c>
      <c r="O44" s="267">
        <f t="shared" si="17"/>
        <v>9.1101694915254257</v>
      </c>
      <c r="P44" s="267">
        <f t="shared" si="17"/>
        <v>10.74561403508774</v>
      </c>
      <c r="Q44" s="267">
        <f t="shared" si="17"/>
        <v>5.4464285714285694</v>
      </c>
      <c r="R44" s="268">
        <f t="shared" si="17"/>
        <v>5.0892857142857082</v>
      </c>
      <c r="S44" s="345">
        <f t="shared" si="17"/>
        <v>9.3428938356164366</v>
      </c>
      <c r="U44" s="227"/>
      <c r="V44" s="227"/>
    </row>
    <row r="45" spans="1:22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S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270">
        <f t="shared" si="18"/>
        <v>146.74418604651163</v>
      </c>
      <c r="L45" s="271">
        <f t="shared" si="18"/>
        <v>119.21037296037298</v>
      </c>
      <c r="M45" s="271">
        <f t="shared" si="18"/>
        <v>141.36114732724906</v>
      </c>
      <c r="N45" s="271">
        <f t="shared" si="18"/>
        <v>132.21890547263683</v>
      </c>
      <c r="O45" s="271">
        <f t="shared" si="18"/>
        <v>139.89522342064714</v>
      </c>
      <c r="P45" s="271">
        <f t="shared" si="18"/>
        <v>144.87900786448881</v>
      </c>
      <c r="Q45" s="271">
        <f t="shared" si="18"/>
        <v>138.75200642054574</v>
      </c>
      <c r="R45" s="272">
        <f t="shared" si="18"/>
        <v>135.72751322751321</v>
      </c>
      <c r="S45" s="346">
        <f t="shared" si="18"/>
        <v>147.28844982293123</v>
      </c>
      <c r="U45" s="227"/>
      <c r="V45" s="227"/>
    </row>
    <row r="46" spans="1:22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274">
        <v>432</v>
      </c>
      <c r="L46" s="275">
        <v>857</v>
      </c>
      <c r="M46" s="275">
        <v>614</v>
      </c>
      <c r="N46" s="275">
        <v>611</v>
      </c>
      <c r="O46" s="275">
        <v>582</v>
      </c>
      <c r="P46" s="275">
        <v>578</v>
      </c>
      <c r="Q46" s="275">
        <v>859</v>
      </c>
      <c r="R46" s="276">
        <v>560</v>
      </c>
      <c r="S46" s="347">
        <f>SUM(B46:R46)</f>
        <v>11759</v>
      </c>
      <c r="T46" s="227" t="s">
        <v>56</v>
      </c>
      <c r="U46" s="278">
        <f>S32-S46</f>
        <v>30</v>
      </c>
      <c r="V46" s="279">
        <f>U46/S32</f>
        <v>2.5447451013656799E-3</v>
      </c>
    </row>
    <row r="47" spans="1:22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242">
        <v>35</v>
      </c>
      <c r="L47" s="240">
        <v>36</v>
      </c>
      <c r="M47" s="240">
        <v>35</v>
      </c>
      <c r="N47" s="240">
        <v>35</v>
      </c>
      <c r="O47" s="240">
        <v>34.5</v>
      </c>
      <c r="P47" s="240">
        <v>35</v>
      </c>
      <c r="Q47" s="240">
        <v>35.5</v>
      </c>
      <c r="R47" s="243">
        <v>35.5</v>
      </c>
      <c r="S47" s="339"/>
      <c r="T47" s="227" t="s">
        <v>57</v>
      </c>
      <c r="U47" s="227">
        <v>32.29</v>
      </c>
      <c r="V47" s="227"/>
    </row>
    <row r="48" spans="1:22" s="354" customFormat="1" ht="13.5" thickBot="1" x14ac:dyDescent="0.25">
      <c r="A48" s="312" t="s">
        <v>26</v>
      </c>
      <c r="B48" s="244">
        <f>B47-B33</f>
        <v>2.5</v>
      </c>
      <c r="C48" s="241">
        <f t="shared" ref="C48:R48" si="19">C47-C33</f>
        <v>2.5</v>
      </c>
      <c r="D48" s="241">
        <f t="shared" si="19"/>
        <v>2.5</v>
      </c>
      <c r="E48" s="241">
        <f t="shared" si="19"/>
        <v>3</v>
      </c>
      <c r="F48" s="241">
        <f t="shared" si="19"/>
        <v>2.5</v>
      </c>
      <c r="G48" s="241">
        <f t="shared" si="19"/>
        <v>2.5</v>
      </c>
      <c r="H48" s="241">
        <f t="shared" si="19"/>
        <v>3</v>
      </c>
      <c r="I48" s="241">
        <f t="shared" si="19"/>
        <v>3</v>
      </c>
      <c r="J48" s="245">
        <f t="shared" si="19"/>
        <v>3</v>
      </c>
      <c r="K48" s="244">
        <f t="shared" si="19"/>
        <v>2.5</v>
      </c>
      <c r="L48" s="241">
        <f t="shared" si="19"/>
        <v>3.5</v>
      </c>
      <c r="M48" s="241">
        <f t="shared" si="19"/>
        <v>3</v>
      </c>
      <c r="N48" s="241">
        <f t="shared" si="19"/>
        <v>3</v>
      </c>
      <c r="O48" s="241">
        <f t="shared" si="19"/>
        <v>3</v>
      </c>
      <c r="P48" s="241">
        <f t="shared" si="19"/>
        <v>3</v>
      </c>
      <c r="Q48" s="241">
        <f t="shared" si="19"/>
        <v>3.5</v>
      </c>
      <c r="R48" s="245">
        <f t="shared" si="19"/>
        <v>3.5</v>
      </c>
      <c r="S48" s="348"/>
      <c r="T48" s="227" t="s">
        <v>26</v>
      </c>
      <c r="U48" s="227">
        <f>U47-U33</f>
        <v>4.1899999999999977</v>
      </c>
      <c r="V48" s="227"/>
    </row>
    <row r="49" spans="1:27" x14ac:dyDescent="0.2">
      <c r="F49" s="237">
        <v>34.5</v>
      </c>
      <c r="K49" s="237">
        <v>35</v>
      </c>
      <c r="L49" s="237" t="s">
        <v>63</v>
      </c>
    </row>
    <row r="51" spans="1:27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7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7" ht="13.5" thickBot="1" x14ac:dyDescent="0.25">
      <c r="A53" s="285" t="s">
        <v>72</v>
      </c>
      <c r="B53" s="373" t="s">
        <v>50</v>
      </c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5"/>
      <c r="N53" s="373" t="s">
        <v>53</v>
      </c>
      <c r="O53" s="374"/>
      <c r="P53" s="374"/>
      <c r="Q53" s="374"/>
      <c r="R53" s="374"/>
      <c r="S53" s="374"/>
      <c r="T53" s="374"/>
      <c r="U53" s="375"/>
      <c r="V53" s="338" t="s">
        <v>55</v>
      </c>
      <c r="W53" s="362"/>
      <c r="X53" s="362"/>
      <c r="Y53" s="362"/>
      <c r="Z53" s="376" t="s">
        <v>74</v>
      </c>
      <c r="AA53" s="376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</v>
      </c>
    </row>
    <row r="57" spans="1:27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38.5</v>
      </c>
    </row>
    <row r="58" spans="1:27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</v>
      </c>
    </row>
    <row r="59" spans="1:27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37.5</v>
      </c>
    </row>
    <row r="60" spans="1:27" x14ac:dyDescent="0.2">
      <c r="A60" s="295" t="s">
        <v>1</v>
      </c>
      <c r="B60" s="266">
        <f>B57/B56*100-100</f>
        <v>-6.7788461538461462</v>
      </c>
      <c r="C60" s="267">
        <f t="shared" ref="C60:U60" si="20">C57/C56*100-100</f>
        <v>-4.6503496503496535</v>
      </c>
      <c r="D60" s="267">
        <f t="shared" si="20"/>
        <v>1.2674825174825202</v>
      </c>
      <c r="E60" s="267">
        <f t="shared" si="20"/>
        <v>0.2747252747252702</v>
      </c>
      <c r="F60" s="267">
        <f t="shared" si="20"/>
        <v>6.4102564102564088</v>
      </c>
      <c r="G60" s="267">
        <f t="shared" si="20"/>
        <v>5.961538461538467</v>
      </c>
      <c r="H60" s="267">
        <f t="shared" si="20"/>
        <v>6.5488565488565484</v>
      </c>
      <c r="I60" s="267">
        <f t="shared" si="20"/>
        <v>7.1294559099437151</v>
      </c>
      <c r="J60" s="267">
        <f t="shared" si="20"/>
        <v>10.247252747252759</v>
      </c>
      <c r="K60" s="267">
        <f t="shared" si="20"/>
        <v>15.748440748440757</v>
      </c>
      <c r="L60" s="267">
        <f t="shared" si="20"/>
        <v>15.729783037475343</v>
      </c>
      <c r="M60" s="268">
        <f t="shared" si="20"/>
        <v>20.457559681697603</v>
      </c>
      <c r="N60" s="266">
        <f t="shared" si="20"/>
        <v>-0.46620046620046196</v>
      </c>
      <c r="O60" s="267">
        <f t="shared" si="20"/>
        <v>8.7412587412600828E-2</v>
      </c>
      <c r="P60" s="267">
        <f t="shared" si="20"/>
        <v>6.7094017094017033</v>
      </c>
      <c r="Q60" s="267">
        <f t="shared" si="20"/>
        <v>4.3706293706293735</v>
      </c>
      <c r="R60" s="267">
        <f t="shared" si="20"/>
        <v>1.2362637362637372</v>
      </c>
      <c r="S60" s="267">
        <f t="shared" si="20"/>
        <v>5.512820512820511</v>
      </c>
      <c r="T60" s="267">
        <f t="shared" si="20"/>
        <v>3.5798816568047442</v>
      </c>
      <c r="U60" s="268">
        <f t="shared" si="20"/>
        <v>3.4763313609467446</v>
      </c>
      <c r="V60" s="345">
        <f t="shared" ref="V60" si="21">V57/V56*100-100</f>
        <v>5.2050732992917119</v>
      </c>
      <c r="W60" s="362"/>
      <c r="X60" s="227"/>
      <c r="Y60" s="227"/>
      <c r="Z60" s="281">
        <v>6</v>
      </c>
      <c r="AA60" s="281">
        <v>37</v>
      </c>
    </row>
    <row r="61" spans="1:27" ht="13.5" thickBot="1" x14ac:dyDescent="0.25">
      <c r="A61" s="349" t="s">
        <v>27</v>
      </c>
      <c r="B61" s="270">
        <f t="shared" ref="B61:L61" si="22">B57-B51</f>
        <v>-62.316381156316879</v>
      </c>
      <c r="C61" s="271">
        <f t="shared" si="22"/>
        <v>-51.248199338135066</v>
      </c>
      <c r="D61" s="271">
        <f t="shared" si="22"/>
        <v>-20.475472065407757</v>
      </c>
      <c r="E61" s="271">
        <f t="shared" si="22"/>
        <v>-25.637809727745434</v>
      </c>
      <c r="F61" s="271">
        <f t="shared" si="22"/>
        <v>6.266952177016492</v>
      </c>
      <c r="G61" s="271">
        <f t="shared" si="22"/>
        <v>3.9336188436831208</v>
      </c>
      <c r="H61" s="271">
        <f t="shared" si="22"/>
        <v>6.987672897737184</v>
      </c>
      <c r="I61" s="271">
        <f t="shared" si="22"/>
        <v>10.006789575390485</v>
      </c>
      <c r="J61" s="271">
        <f t="shared" si="22"/>
        <v>26.219333129397455</v>
      </c>
      <c r="K61" s="271">
        <f t="shared" si="22"/>
        <v>54.825510735574994</v>
      </c>
      <c r="L61" s="271">
        <f t="shared" si="22"/>
        <v>54.728490638554945</v>
      </c>
      <c r="M61" s="272">
        <f>M57-M51</f>
        <v>79.31292918851068</v>
      </c>
      <c r="N61" s="270">
        <f t="shared" ref="N61:V61" si="23">N57-K41</f>
        <v>77.575757575757621</v>
      </c>
      <c r="O61" s="271">
        <f t="shared" si="23"/>
        <v>108.40326340326345</v>
      </c>
      <c r="P61" s="271">
        <f t="shared" si="23"/>
        <v>120.1431261770245</v>
      </c>
      <c r="Q61" s="271">
        <f t="shared" si="23"/>
        <v>120.06060606060606</v>
      </c>
      <c r="R61" s="271">
        <f t="shared" si="23"/>
        <v>89.987893462469742</v>
      </c>
      <c r="S61" s="271">
        <f t="shared" si="23"/>
        <v>105.68421052631572</v>
      </c>
      <c r="T61" s="271">
        <f t="shared" si="23"/>
        <v>116.82967032967036</v>
      </c>
      <c r="U61" s="272">
        <f t="shared" si="23"/>
        <v>117.71978021978026</v>
      </c>
      <c r="V61" s="346">
        <f t="shared" si="23"/>
        <v>109.69480581385113</v>
      </c>
      <c r="W61" s="362"/>
      <c r="X61" s="227"/>
      <c r="Y61" s="227"/>
      <c r="Z61" s="281">
        <v>7</v>
      </c>
      <c r="AA61" s="281">
        <v>36.5</v>
      </c>
    </row>
    <row r="62" spans="1:27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S46-V62</f>
        <v>22</v>
      </c>
      <c r="Y62" s="279">
        <f>X62/S46</f>
        <v>1.8709073900841909E-3</v>
      </c>
      <c r="Z62" s="281">
        <v>8</v>
      </c>
      <c r="AA62" s="281">
        <v>36</v>
      </c>
    </row>
    <row r="63" spans="1:27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35.5</v>
      </c>
      <c r="N63" s="242"/>
      <c r="O63" s="240"/>
      <c r="P63" s="240"/>
      <c r="Q63" s="240"/>
      <c r="R63" s="240"/>
      <c r="S63" s="240"/>
      <c r="T63" s="240"/>
      <c r="U63" s="243"/>
      <c r="V63" s="339"/>
      <c r="W63" s="227" t="s">
        <v>57</v>
      </c>
      <c r="X63" s="227">
        <v>35.200000000000003</v>
      </c>
      <c r="Y63" s="227"/>
      <c r="Z63" s="366" t="s">
        <v>75</v>
      </c>
    </row>
    <row r="64" spans="1:27" ht="13.5" thickBot="1" x14ac:dyDescent="0.25">
      <c r="A64" s="312" t="s">
        <v>26</v>
      </c>
      <c r="B64" s="244">
        <f>B63-B52</f>
        <v>5</v>
      </c>
      <c r="C64" s="241">
        <f t="shared" ref="C64:M64" si="24">C63-C52</f>
        <v>4.5</v>
      </c>
      <c r="D64" s="241">
        <f t="shared" si="24"/>
        <v>3.5</v>
      </c>
      <c r="E64" s="241">
        <f t="shared" si="24"/>
        <v>3.5</v>
      </c>
      <c r="F64" s="241">
        <f t="shared" si="24"/>
        <v>3</v>
      </c>
      <c r="G64" s="241">
        <f t="shared" si="24"/>
        <v>3</v>
      </c>
      <c r="H64" s="241">
        <f t="shared" si="24"/>
        <v>2.5</v>
      </c>
      <c r="I64" s="241">
        <f t="shared" si="24"/>
        <v>2.5</v>
      </c>
      <c r="J64" s="241">
        <f t="shared" si="24"/>
        <v>1.5</v>
      </c>
      <c r="K64" s="241">
        <f t="shared" si="24"/>
        <v>1</v>
      </c>
      <c r="L64" s="241">
        <f t="shared" si="24"/>
        <v>1</v>
      </c>
      <c r="M64" s="245">
        <f t="shared" si="24"/>
        <v>0.5</v>
      </c>
      <c r="N64" s="244">
        <f t="shared" ref="N64:U64" si="25">N63-K47</f>
        <v>-35</v>
      </c>
      <c r="O64" s="241">
        <f t="shared" si="25"/>
        <v>-36</v>
      </c>
      <c r="P64" s="241">
        <f t="shared" si="25"/>
        <v>-35</v>
      </c>
      <c r="Q64" s="241">
        <f t="shared" si="25"/>
        <v>-35</v>
      </c>
      <c r="R64" s="241">
        <f t="shared" si="25"/>
        <v>-34.5</v>
      </c>
      <c r="S64" s="241">
        <f t="shared" si="25"/>
        <v>-35</v>
      </c>
      <c r="T64" s="241">
        <f t="shared" si="25"/>
        <v>-35.5</v>
      </c>
      <c r="U64" s="245">
        <f t="shared" si="25"/>
        <v>-35.5</v>
      </c>
      <c r="V64" s="348"/>
      <c r="W64" s="227" t="s">
        <v>26</v>
      </c>
      <c r="X64" s="227">
        <f>X63-U47</f>
        <v>2.9100000000000037</v>
      </c>
      <c r="Y64" s="227"/>
      <c r="Z64" s="367" t="s">
        <v>76</v>
      </c>
    </row>
    <row r="65" spans="7:7" x14ac:dyDescent="0.2">
      <c r="G65" s="237" t="s">
        <v>63</v>
      </c>
    </row>
  </sheetData>
  <mergeCells count="10">
    <mergeCell ref="K9:R9"/>
    <mergeCell ref="F2:I2"/>
    <mergeCell ref="B9:J9"/>
    <mergeCell ref="B23:J23"/>
    <mergeCell ref="K23:R23"/>
    <mergeCell ref="N53:U53"/>
    <mergeCell ref="B53:M53"/>
    <mergeCell ref="Z53:AA53"/>
    <mergeCell ref="B37:J37"/>
    <mergeCell ref="K37:R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2022-10-31T16:52:26Z</dcterms:modified>
</cp:coreProperties>
</file>