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5-F576\liquidador sem-41\"/>
    </mc:Choice>
  </mc:AlternateContent>
  <bookViews>
    <workbookView xWindow="0" yWindow="0" windowWidth="20490" windowHeight="7425" tabRatio="733" firstSheet="8" activeTab="10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J541" i="251" l="1"/>
  <c r="G541" i="251"/>
  <c r="F541" i="251"/>
  <c r="E541" i="251"/>
  <c r="D541" i="251"/>
  <c r="C541" i="251"/>
  <c r="B541" i="251"/>
  <c r="H539" i="25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28" i="251" l="1"/>
  <c r="G528" i="251"/>
  <c r="F528" i="251"/>
  <c r="E528" i="251"/>
  <c r="D528" i="251"/>
  <c r="C528" i="251"/>
  <c r="B528" i="25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5" i="250"/>
  <c r="G555" i="250"/>
  <c r="F555" i="250"/>
  <c r="E555" i="250"/>
  <c r="D555" i="250"/>
  <c r="C555" i="250"/>
  <c r="B555" i="250"/>
  <c r="H553" i="250"/>
  <c r="H552" i="250"/>
  <c r="G552" i="250"/>
  <c r="F552" i="250"/>
  <c r="E552" i="250"/>
  <c r="D552" i="250"/>
  <c r="C552" i="250"/>
  <c r="B552" i="250"/>
  <c r="H551" i="250"/>
  <c r="G551" i="250"/>
  <c r="F551" i="250"/>
  <c r="E551" i="250"/>
  <c r="D551" i="250"/>
  <c r="C551" i="250"/>
  <c r="B551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T584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2" i="248"/>
  <c r="S582" i="248"/>
  <c r="R582" i="248"/>
  <c r="Q582" i="248"/>
  <c r="P582" i="248"/>
  <c r="O582" i="248"/>
  <c r="N582" i="248"/>
  <c r="M582" i="248"/>
  <c r="L582" i="248"/>
  <c r="K582" i="248"/>
  <c r="J582" i="248"/>
  <c r="I582" i="248"/>
  <c r="H582" i="248"/>
  <c r="G582" i="248"/>
  <c r="F582" i="248"/>
  <c r="E582" i="248"/>
  <c r="D582" i="248"/>
  <c r="C582" i="248"/>
  <c r="B582" i="248"/>
  <c r="J539" i="251" l="1"/>
  <c r="K539" i="251" s="1"/>
  <c r="J515" i="25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2" i="250"/>
  <c r="G542" i="250"/>
  <c r="F542" i="250"/>
  <c r="E542" i="250"/>
  <c r="D542" i="250"/>
  <c r="C542" i="250"/>
  <c r="B542" i="250"/>
  <c r="H540" i="250"/>
  <c r="J553" i="250" s="1"/>
  <c r="K553" i="250" s="1"/>
  <c r="H539" i="250"/>
  <c r="G539" i="250"/>
  <c r="F539" i="250"/>
  <c r="E539" i="250"/>
  <c r="D539" i="250"/>
  <c r="C539" i="250"/>
  <c r="B539" i="250"/>
  <c r="H538" i="250"/>
  <c r="G538" i="250"/>
  <c r="F538" i="250"/>
  <c r="E538" i="250"/>
  <c r="D538" i="250"/>
  <c r="C538" i="250"/>
  <c r="B538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V526" i="249" s="1"/>
  <c r="W526" i="249" s="1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T571" i="248"/>
  <c r="V584" i="248" s="1"/>
  <c r="W584" i="248" s="1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J502" i="251" l="1"/>
  <c r="G502" i="251"/>
  <c r="F502" i="251"/>
  <c r="E502" i="251"/>
  <c r="D502" i="251"/>
  <c r="C502" i="251"/>
  <c r="B502" i="251"/>
  <c r="H500" i="251"/>
  <c r="J513" i="251" s="1"/>
  <c r="K513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9" i="250"/>
  <c r="G529" i="250"/>
  <c r="F529" i="250"/>
  <c r="E529" i="250"/>
  <c r="D529" i="250"/>
  <c r="C529" i="250"/>
  <c r="B529" i="250"/>
  <c r="H527" i="250"/>
  <c r="J540" i="250" s="1"/>
  <c r="K540" i="250" s="1"/>
  <c r="H526" i="250"/>
  <c r="G526" i="250"/>
  <c r="F526" i="250"/>
  <c r="E526" i="250"/>
  <c r="D526" i="250"/>
  <c r="C526" i="250"/>
  <c r="B526" i="250"/>
  <c r="H525" i="250"/>
  <c r="G525" i="250"/>
  <c r="F525" i="250"/>
  <c r="E525" i="250"/>
  <c r="D525" i="250"/>
  <c r="C525" i="250"/>
  <c r="B525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V513" i="249" s="1"/>
  <c r="W513" i="249" s="1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60" i="248"/>
  <c r="S560" i="248"/>
  <c r="R560" i="248"/>
  <c r="Q560" i="248"/>
  <c r="P560" i="248"/>
  <c r="O560" i="248"/>
  <c r="N560" i="248"/>
  <c r="M560" i="248"/>
  <c r="L560" i="248"/>
  <c r="K560" i="248"/>
  <c r="J560" i="248"/>
  <c r="I560" i="248"/>
  <c r="H560" i="248"/>
  <c r="G560" i="248"/>
  <c r="F560" i="248"/>
  <c r="E560" i="248"/>
  <c r="D560" i="248"/>
  <c r="C560" i="248"/>
  <c r="B560" i="248"/>
  <c r="T558" i="248"/>
  <c r="V571" i="248" s="1"/>
  <c r="W571" i="248" s="1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47" i="248" l="1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T545" i="248"/>
  <c r="V558" i="248" s="1"/>
  <c r="W558" i="248" s="1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500" i="249" s="1"/>
  <c r="W500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J516" i="250"/>
  <c r="G516" i="250"/>
  <c r="F516" i="250"/>
  <c r="E516" i="250"/>
  <c r="D516" i="250"/>
  <c r="C516" i="250"/>
  <c r="B516" i="250"/>
  <c r="H514" i="250"/>
  <c r="J527" i="250" s="1"/>
  <c r="K527" i="250" s="1"/>
  <c r="H513" i="250"/>
  <c r="G513" i="250"/>
  <c r="F513" i="250"/>
  <c r="E513" i="250"/>
  <c r="D513" i="250"/>
  <c r="C513" i="250"/>
  <c r="B513" i="250"/>
  <c r="H512" i="250"/>
  <c r="G512" i="250"/>
  <c r="F512" i="250"/>
  <c r="E512" i="250"/>
  <c r="D512" i="250"/>
  <c r="C512" i="250"/>
  <c r="B512" i="250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476" i="251" l="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3" i="250"/>
  <c r="G503" i="250"/>
  <c r="F503" i="250"/>
  <c r="E503" i="250"/>
  <c r="D503" i="250"/>
  <c r="C503" i="250"/>
  <c r="B503" i="250"/>
  <c r="H501" i="250"/>
  <c r="J514" i="250" s="1"/>
  <c r="K514" i="250" s="1"/>
  <c r="H500" i="250"/>
  <c r="G500" i="250"/>
  <c r="F500" i="250"/>
  <c r="E500" i="250"/>
  <c r="D500" i="250"/>
  <c r="C500" i="250"/>
  <c r="B500" i="250"/>
  <c r="H499" i="250"/>
  <c r="G499" i="250"/>
  <c r="F499" i="250"/>
  <c r="E499" i="250"/>
  <c r="D499" i="250"/>
  <c r="C499" i="250"/>
  <c r="B499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34" i="248"/>
  <c r="S534" i="248"/>
  <c r="R534" i="248"/>
  <c r="Q534" i="248"/>
  <c r="P534" i="248"/>
  <c r="O534" i="248"/>
  <c r="N534" i="248"/>
  <c r="M534" i="248"/>
  <c r="L534" i="248"/>
  <c r="K534" i="248"/>
  <c r="J534" i="248"/>
  <c r="I534" i="248"/>
  <c r="H534" i="248"/>
  <c r="G534" i="248"/>
  <c r="F534" i="248"/>
  <c r="E534" i="248"/>
  <c r="D534" i="248"/>
  <c r="C534" i="248"/>
  <c r="B534" i="248"/>
  <c r="T532" i="248"/>
  <c r="V545" i="248" s="1"/>
  <c r="W545" i="248" s="1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J501" i="250" l="1"/>
  <c r="K501" i="250" s="1"/>
  <c r="J474" i="251"/>
  <c r="K474" i="251" s="1"/>
  <c r="V474" i="249"/>
  <c r="W474" i="249" s="1"/>
  <c r="V532" i="248"/>
  <c r="W532" i="248" s="1"/>
  <c r="V508" i="248" l="1"/>
  <c r="S508" i="248"/>
  <c r="R508" i="248"/>
  <c r="Q508" i="248"/>
  <c r="P508" i="248"/>
  <c r="O508" i="248"/>
  <c r="N508" i="248"/>
  <c r="M508" i="248"/>
  <c r="L508" i="248"/>
  <c r="K508" i="248"/>
  <c r="J508" i="248"/>
  <c r="I508" i="248"/>
  <c r="H508" i="248"/>
  <c r="G508" i="248"/>
  <c r="F508" i="248"/>
  <c r="E508" i="248"/>
  <c r="D508" i="248"/>
  <c r="C508" i="248"/>
  <c r="B508" i="248"/>
  <c r="T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4" i="248"/>
  <c r="S504" i="248"/>
  <c r="R504" i="248"/>
  <c r="Q504" i="248"/>
  <c r="P504" i="248"/>
  <c r="O504" i="248"/>
  <c r="N504" i="248"/>
  <c r="M504" i="248"/>
  <c r="L504" i="248"/>
  <c r="K504" i="248"/>
  <c r="J504" i="248"/>
  <c r="I504" i="248"/>
  <c r="H504" i="248"/>
  <c r="G504" i="248"/>
  <c r="F504" i="248"/>
  <c r="E504" i="248"/>
  <c r="D504" i="248"/>
  <c r="C504" i="248"/>
  <c r="B504" i="248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J477" i="250"/>
  <c r="G477" i="250"/>
  <c r="F477" i="250"/>
  <c r="E477" i="250"/>
  <c r="D477" i="250"/>
  <c r="C477" i="250"/>
  <c r="B477" i="250"/>
  <c r="H475" i="250"/>
  <c r="H474" i="250"/>
  <c r="G474" i="250"/>
  <c r="F474" i="250"/>
  <c r="E474" i="250"/>
  <c r="D474" i="250"/>
  <c r="C474" i="250"/>
  <c r="B474" i="250"/>
  <c r="H473" i="250"/>
  <c r="G473" i="250"/>
  <c r="F473" i="250"/>
  <c r="E473" i="250"/>
  <c r="D473" i="250"/>
  <c r="C473" i="250"/>
  <c r="B473" i="250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4" i="250"/>
  <c r="G464" i="250"/>
  <c r="F464" i="250"/>
  <c r="E464" i="250"/>
  <c r="D464" i="250"/>
  <c r="C464" i="250"/>
  <c r="B464" i="250"/>
  <c r="H462" i="250"/>
  <c r="H461" i="250"/>
  <c r="G461" i="250"/>
  <c r="F461" i="250"/>
  <c r="E461" i="250"/>
  <c r="D461" i="250"/>
  <c r="C461" i="250"/>
  <c r="B461" i="250"/>
  <c r="H460" i="250"/>
  <c r="G460" i="250"/>
  <c r="F460" i="250"/>
  <c r="E460" i="250"/>
  <c r="D460" i="250"/>
  <c r="C460" i="250"/>
  <c r="B460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95" i="248"/>
  <c r="S495" i="248"/>
  <c r="R495" i="248"/>
  <c r="Q495" i="248"/>
  <c r="P495" i="248"/>
  <c r="O495" i="248"/>
  <c r="N495" i="248"/>
  <c r="M495" i="248"/>
  <c r="L495" i="248"/>
  <c r="K495" i="248"/>
  <c r="J495" i="248"/>
  <c r="I495" i="248"/>
  <c r="H495" i="248"/>
  <c r="G495" i="248"/>
  <c r="F495" i="248"/>
  <c r="E495" i="248"/>
  <c r="D495" i="248"/>
  <c r="C495" i="248"/>
  <c r="B495" i="248"/>
  <c r="T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V506" i="248" l="1"/>
  <c r="W506" i="248" s="1"/>
  <c r="J448" i="251"/>
  <c r="K448" i="251" s="1"/>
  <c r="V448" i="249"/>
  <c r="W448" i="249" s="1"/>
  <c r="J475" i="250"/>
  <c r="K475" i="250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1" i="250"/>
  <c r="G451" i="250"/>
  <c r="F451" i="250"/>
  <c r="E451" i="250"/>
  <c r="D451" i="250"/>
  <c r="C451" i="250"/>
  <c r="B451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V435" i="249" s="1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82" i="248"/>
  <c r="S482" i="248"/>
  <c r="R482" i="248"/>
  <c r="Q482" i="248"/>
  <c r="P482" i="248"/>
  <c r="O482" i="248"/>
  <c r="N482" i="248"/>
  <c r="M482" i="248"/>
  <c r="L482" i="248"/>
  <c r="K482" i="248"/>
  <c r="J482" i="248"/>
  <c r="I482" i="248"/>
  <c r="H482" i="248"/>
  <c r="G482" i="248"/>
  <c r="F482" i="248"/>
  <c r="E482" i="248"/>
  <c r="D482" i="248"/>
  <c r="C482" i="248"/>
  <c r="B482" i="248"/>
  <c r="T480" i="248"/>
  <c r="V493" i="248" s="1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8" i="248"/>
  <c r="S478" i="248"/>
  <c r="R478" i="248"/>
  <c r="Q478" i="248"/>
  <c r="P478" i="248"/>
  <c r="O478" i="248"/>
  <c r="N478" i="248"/>
  <c r="M478" i="248"/>
  <c r="L478" i="248"/>
  <c r="K478" i="248"/>
  <c r="J478" i="248"/>
  <c r="I478" i="248"/>
  <c r="H478" i="248"/>
  <c r="G478" i="248"/>
  <c r="F478" i="248"/>
  <c r="E478" i="248"/>
  <c r="D478" i="248"/>
  <c r="C478" i="248"/>
  <c r="B478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J449" i="250" s="1"/>
  <c r="K449" i="250" s="1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V480" i="248" s="1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V454" i="248" l="1"/>
  <c r="V396" i="249"/>
  <c r="J423" i="250"/>
  <c r="K423" i="250" s="1"/>
  <c r="J396" i="251"/>
  <c r="K396" i="251" s="1"/>
  <c r="J372" i="251"/>
  <c r="E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48" i="249" l="1"/>
  <c r="J148" i="249" s="1"/>
  <c r="E228" i="249"/>
  <c r="I199" i="251"/>
  <c r="J199" i="251" s="1"/>
  <c r="D228" i="249"/>
  <c r="B4" i="238"/>
  <c r="D4" i="238" s="1"/>
  <c r="D3" i="239"/>
  <c r="I226" i="249"/>
  <c r="J226" i="249" s="1"/>
  <c r="G4" i="239"/>
  <c r="G5" i="239" s="1"/>
  <c r="G6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L159" i="250"/>
  <c r="M159" i="250" s="1"/>
  <c r="I200" i="249"/>
  <c r="J200" i="249" s="1"/>
  <c r="P78" i="248"/>
  <c r="S92" i="248"/>
  <c r="H4" i="239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H5" i="239" l="1"/>
  <c r="B5" i="238"/>
  <c r="B7" i="239"/>
  <c r="B8" i="239" s="1"/>
  <c r="D5" i="239"/>
  <c r="D5" i="237"/>
  <c r="D4" i="237"/>
  <c r="B6" i="238"/>
  <c r="D5" i="238"/>
  <c r="B6" i="240"/>
  <c r="D5" i="240"/>
  <c r="G6" i="238"/>
  <c r="H5" i="238"/>
  <c r="H5" i="240"/>
  <c r="G6" i="240"/>
  <c r="B7" i="237"/>
  <c r="D6" i="237"/>
  <c r="H5" i="237"/>
  <c r="G6" i="237"/>
  <c r="G7" i="239"/>
  <c r="H6" i="239"/>
  <c r="D7" i="239" l="1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<sst xmlns="http://schemas.openxmlformats.org/spreadsheetml/2006/main" count="3289" uniqueCount="187">
  <si>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</si>
  <si>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</si>
  <si>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</si>
  <si>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</si>
  <si>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</si>
  <si>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</si>
  <si>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</si>
  <si>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</si>
  <si>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</si>
  <si>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</si>
  <si>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</si>
  <si>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</si>
  <si>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</si>
  <si>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</si>
  <si>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</si>
  <si>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</si>
  <si>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</si>
  <si>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</si>
  <si>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</si>
  <si>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</si>
  <si>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</si>
  <si>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</si>
  <si>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</si>
  <si>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</si>
  <si>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</si>
  <si>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</si>
  <si>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</si>
  <si>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</si>
  <si>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</si>
  <si>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</si>
  <si>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</si>
  <si>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</si>
  <si>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</si>
  <si>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</si>
  <si>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</si>
  <si>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</si>
  <si>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</si>
  <si>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</si>
  <si>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</si>
  <si>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</si>
  <si>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</si>
  <si>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</si>
  <si>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</si>
  <si>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</si>
  <si>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</si>
  <si>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</si>
  <si>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</si>
  <si>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</si>
  <si>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</si>
  <si>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</si>
  <si>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</si>
  <si>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</si>
  <si>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</si>
  <si>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</si>
  <si>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</si>
  <si>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</si>
  <si>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</si>
  <si>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</si>
  <si>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</si>
  <si>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</si>
  <si>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</si>
  <si>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</si>
  <si>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</si>
  <si>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</si>
  <si>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</si>
  <si>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</si>
  <si>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</si>
  <si>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</si>
  <si>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</si>
  <si>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</si>
  <si>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</si>
  <si>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</si>
  <si>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</si>
  <si>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</si>
  <si>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</si>
  <si>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</si>
  <si>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</si>
  <si>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</si>
  <si>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</si>
  <si>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</si>
  <si>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</si>
  <si>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</si>
  <si>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</si>
  <si>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</si>
  <si>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</si>
  <si>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</si>
  <si>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</si>
  <si>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</si>
  <si>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</si>
  <si>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</si>
  <si>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</si>
  <si>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</si>
  <si>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</si>
  <si>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</si>
  <si>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</si>
  <si>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</si>
  <si>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</si>
  <si>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</si>
  <si>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</si>
  <si>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</si>
  <si>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</si>
  <si>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</si>
  <si>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</si>
  <si>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</si>
  <si>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</si>
  <si>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</si>
  <si>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</si>
  <si>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</si>
  <si>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</si>
  <si>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</si>
  <si>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</si>
  <si>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</si>
  <si>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</si>
  <si>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</si>
  <si>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</si>
  <si>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</si>
  <si>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</si>
  <si>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</si>
  <si>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</si>
  <si>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</si>
  <si>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</si>
  <si>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</si>
  <si>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</si>
  <si>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</si>
  <si>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</si>
  <si>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</si>
  <si>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</si>
  <si>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</si>
  <si>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</si>
  <si>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</si>
  <si>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</si>
  <si>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</si>
  <si>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</si>
  <si>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</si>
  <si>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</si>
  <si>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</si>
  <si>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</si>
  <si>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</si>
  <si>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</si>
  <si>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</si>
  <si>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</si>
  <si>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</si>
  <si>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</si>
  <si>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</si>
  <si>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</si>
  <si>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</si>
  <si>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</si>
  <si>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</si>
  <si>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</si>
  <si>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</si>
  <si>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</si>
  <si>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</si>
  <si>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</si>
  <si>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</si>
  <si>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</si>
  <si>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</si>
  <si>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</si>
  <si>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</si>
  <si>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</si>
  <si>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</si>
  <si>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</si>
  <si>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</si>
  <si>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</si>
  <si>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</si>
  <si>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</si>
  <si>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</si>
  <si>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</si>
  <si>
    <t>Semana32</t>
  </si>
  <si>
    <t>Semana 32</t>
  </si>
  <si>
    <t>Semana33</t>
  </si>
  <si>
    <t>Semana 33</t>
  </si>
  <si>
    <t>Semana 34</t>
  </si>
  <si>
    <t>Semana34</t>
  </si>
  <si>
    <t>Semana35</t>
  </si>
  <si>
    <t>Semana 35</t>
  </si>
  <si>
    <t>Jueves y viernes se realizara manejo de machos</t>
  </si>
  <si>
    <t>Semana36</t>
  </si>
  <si>
    <t>Semana 36</t>
  </si>
  <si>
    <t>Bajas uniformidades</t>
  </si>
  <si>
    <t>Semana 37</t>
  </si>
  <si>
    <t>Semana37</t>
  </si>
  <si>
    <t>Semana38</t>
  </si>
  <si>
    <t>Semana 38</t>
  </si>
  <si>
    <t>Semana39</t>
  </si>
  <si>
    <t>Semana 39</t>
  </si>
  <si>
    <t>Semana 40</t>
  </si>
  <si>
    <t>Semana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</si>
</sst>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505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</cellStyleXfs>
  <cellXfs count="1023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3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16" fillId="11" borderId="46" xfId="0" applyFont="1" applyFill="1" applyBorder="1" applyAlignment="1">
      <alignment horizontal="center" vertical="center"/>
    </xf>
    <xf numFmtId="2" fontId="14" fillId="0" borderId="46" xfId="10" applyNumberFormat="1" applyFont="1" applyFill="1" applyBorder="1" applyAlignment="1">
      <alignment horizontal="center" vertical="center"/>
    </xf>
    <xf numFmtId="2" fontId="3" fillId="3" borderId="46" xfId="10" applyNumberFormat="1" applyFont="1" applyFill="1" applyBorder="1" applyAlignment="1">
      <alignment horizontal="center" vertical="center"/>
    </xf>
    <xf numFmtId="2" fontId="3" fillId="0" borderId="46" xfId="10" applyNumberFormat="1" applyFont="1" applyFill="1" applyBorder="1" applyAlignment="1">
      <alignment horizontal="center" vertical="center"/>
    </xf>
    <xf numFmtId="10" fontId="3" fillId="0" borderId="46" xfId="3" applyNumberFormat="1" applyFont="1" applyFill="1" applyBorder="1" applyAlignment="1">
      <alignment horizontal="center" vertical="center"/>
    </xf>
    <xf numFmtId="2" fontId="3" fillId="3" borderId="46" xfId="3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6" fillId="14" borderId="20" xfId="0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2" fontId="3" fillId="12" borderId="5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8" xfId="10" applyNumberFormat="1" applyFont="1" applyFill="1" applyBorder="1" applyAlignment="1">
      <alignment horizontal="center" vertical="center"/>
    </xf>
    <xf numFmtId="2" fontId="3" fillId="3" borderId="58" xfId="10" applyNumberFormat="1" applyFont="1" applyFill="1" applyBorder="1" applyAlignment="1">
      <alignment horizontal="center" vertical="center"/>
    </xf>
    <xf numFmtId="10" fontId="3" fillId="0" borderId="58" xfId="3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8" fillId="0" borderId="57" xfId="0" applyFont="1" applyFill="1" applyBorder="1" applyAlignment="1">
      <alignment vertical="center"/>
    </xf>
    <xf numFmtId="0" fontId="29" fillId="0" borderId="58" xfId="0" applyFont="1" applyFill="1" applyBorder="1" applyAlignment="1">
      <alignment horizontal="center" vertical="center"/>
    </xf>
    <xf numFmtId="2" fontId="21" fillId="0" borderId="58" xfId="1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16" fillId="0" borderId="57" xfId="0" applyFont="1" applyFill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14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Border="1" applyAlignment="1">
      <alignment horizontal="center" vertical="center"/>
    </xf>
    <xf numFmtId="2" fontId="3" fillId="19" borderId="4" xfId="0" applyNumberFormat="1" applyFont="1" applyFill="1" applyBorder="1" applyAlignment="1">
      <alignment horizontal="center" vertical="center"/>
    </xf>
    <xf numFmtId="2" fontId="3" fillId="19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4" borderId="46" xfId="0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0" borderId="43" xfId="0" applyNumberFormat="1" applyFont="1" applyFill="1" applyBorder="1" applyAlignment="1">
      <alignment horizontal="center" vertical="center"/>
    </xf>
    <xf numFmtId="1" fontId="3" fillId="5" borderId="21" xfId="0" applyNumberFormat="1" applyFont="1" applyFill="1" applyBorder="1" applyAlignment="1">
      <alignment horizontal="center" vertical="center"/>
    </xf>
    <xf numFmtId="0" fontId="3" fillId="20" borderId="0" xfId="0" applyFont="1" applyFill="1" applyAlignment="1">
      <alignment horizontal="left" vertical="center"/>
    </xf>
    <xf numFmtId="1" fontId="3" fillId="20" borderId="22" xfId="0" applyNumberFormat="1" applyFont="1" applyFill="1" applyBorder="1" applyAlignment="1">
      <alignment horizontal="center" vertical="center"/>
    </xf>
    <xf numFmtId="1" fontId="3" fillId="21" borderId="22" xfId="0" applyNumberFormat="1" applyFont="1" applyFill="1" applyBorder="1" applyAlignment="1">
      <alignment horizontal="center" vertical="center"/>
    </xf>
    <xf numFmtId="1" fontId="3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1" fontId="3" fillId="19" borderId="22" xfId="0" applyNumberFormat="1" applyFont="1" applyFill="1" applyBorder="1" applyAlignment="1">
      <alignment horizontal="center" vertical="center"/>
    </xf>
    <xf numFmtId="2" fontId="3" fillId="15" borderId="2" xfId="3" applyNumberFormat="1" applyFont="1" applyFill="1" applyBorder="1" applyAlignment="1">
      <alignment horizontal="center" vertical="center"/>
    </xf>
    <xf numFmtId="2" fontId="3" fillId="15" borderId="5" xfId="3" applyNumberFormat="1" applyFont="1" applyFill="1" applyBorder="1" applyAlignment="1">
      <alignment horizontal="center" vertical="center"/>
    </xf>
    <xf numFmtId="0" fontId="3" fillId="15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13" borderId="8" xfId="0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" fontId="3" fillId="19" borderId="64" xfId="0" applyNumberFormat="1" applyFont="1" applyFill="1" applyBorder="1" applyAlignment="1">
      <alignment horizontal="center" vertical="center"/>
    </xf>
    <xf numFmtId="2" fontId="3" fillId="19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4" borderId="23" xfId="0" applyFont="1" applyFill="1" applyBorder="1" applyAlignment="1">
      <alignment vertical="center"/>
    </xf>
    <xf numFmtId="0" fontId="3" fillId="4" borderId="69" xfId="0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2" fontId="3" fillId="19" borderId="43" xfId="0" applyNumberFormat="1" applyFont="1" applyFill="1" applyBorder="1" applyAlignment="1">
      <alignment horizontal="center" vertical="center"/>
    </xf>
    <xf numFmtId="2" fontId="3" fillId="19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" fillId="19" borderId="27" xfId="0" applyFont="1" applyFill="1" applyBorder="1" applyAlignment="1">
      <alignment horizontal="center" vertical="center"/>
    </xf>
    <xf numFmtId="0" fontId="3" fillId="23" borderId="56" xfId="0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3" fillId="4" borderId="44" xfId="0" applyFont="1" applyFill="1" applyBorder="1" applyAlignment="1">
      <alignment vertical="center"/>
    </xf>
    <xf numFmtId="0" fontId="3" fillId="4" borderId="34" xfId="0" applyFont="1" applyFill="1" applyBorder="1" applyAlignment="1">
      <alignment vertical="center"/>
    </xf>
    <xf numFmtId="0" fontId="18" fillId="0" borderId="53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" applyNumberFormat="1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0" xfId="0" applyNumberFormat="1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2" fontId="14" fillId="0" borderId="20" xfId="0" applyNumberFormat="1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</cellXfs>
  <cellStyles count="50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2 2 2" xfId="503"/>
    <cellStyle name="Millares 2 2 3" xfId="501"/>
    <cellStyle name="Millares 2 3" xfId="497"/>
    <cellStyle name="Millares 2 3 2" xfId="502"/>
    <cellStyle name="Millares 2 4" xfId="500"/>
    <cellStyle name="Normal" xfId="0" builtinId="0"/>
    <cellStyle name="Normal 2" xfId="2"/>
    <cellStyle name="Normal 2 2" xfId="10"/>
    <cellStyle name="Normal 3" xfId="9"/>
    <cellStyle name="Normal 4" xfId="499"/>
    <cellStyle name="Normal 4 2" xfId="504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  <c:pt idx="5">
                  <c:v>138.93</c:v>
                </c:pt>
                <c:pt idx="6">
                  <c:v>140.16</c:v>
                </c:pt>
                <c:pt idx="7">
                  <c:v>140.27000000000001</c:v>
                </c:pt>
                <c:pt idx="8">
                  <c:v>141.36000000000001</c:v>
                </c:pt>
                <c:pt idx="9">
                  <c:v>141.46</c:v>
                </c:pt>
                <c:pt idx="10">
                  <c:v>141.22</c:v>
                </c:pt>
                <c:pt idx="11">
                  <c:v>142.97999999999999</c:v>
                </c:pt>
                <c:pt idx="12">
                  <c:v>143.46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  <c:pt idx="5">
                  <c:v>140.32</c:v>
                </c:pt>
                <c:pt idx="6">
                  <c:v>141.02000000000001</c:v>
                </c:pt>
                <c:pt idx="7">
                  <c:v>140.18</c:v>
                </c:pt>
                <c:pt idx="8">
                  <c:v>141.49</c:v>
                </c:pt>
                <c:pt idx="9">
                  <c:v>141.1</c:v>
                </c:pt>
                <c:pt idx="10">
                  <c:v>141</c:v>
                </c:pt>
                <c:pt idx="11">
                  <c:v>143.06</c:v>
                </c:pt>
                <c:pt idx="12">
                  <c:v>142.86000000000001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  <cell r="F7">
            <v>138.93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  <cell r="F8">
            <v>140.16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  <cell r="F9">
            <v>140.27000000000001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  <cell r="F10">
            <v>141.36000000000001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  <cell r="F11">
            <v>141.46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  <cell r="F12">
            <v>141.22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  <cell r="F13">
            <v>142.97999999999999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  <cell r="F14">
            <v>143.46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  <cell r="F7">
            <v>140.32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  <cell r="F8">
            <v>141.02000000000001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  <cell r="F9">
            <v>140.18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  <cell r="F10">
            <v>141.49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  <cell r="F11">
            <v>141.1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  <cell r="F12">
            <v>141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  <cell r="F13">
            <v>143.06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  <cell r="F14">
            <v>142.86000000000001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1007" t="s">
        <v>18</v>
      </c>
      <c r="C4" s="1008"/>
      <c r="D4" s="1008"/>
      <c r="E4" s="1008"/>
      <c r="F4" s="1008"/>
      <c r="G4" s="1008"/>
      <c r="H4" s="1008"/>
      <c r="I4" s="1008"/>
      <c r="J4" s="1009"/>
      <c r="K4" s="1007" t="s">
        <v>21</v>
      </c>
      <c r="L4" s="1008"/>
      <c r="M4" s="1008"/>
      <c r="N4" s="1008"/>
      <c r="O4" s="1008"/>
      <c r="P4" s="1008"/>
      <c r="Q4" s="1008"/>
      <c r="R4" s="1008"/>
      <c r="S4" s="1008"/>
      <c r="T4" s="100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1007" t="s">
        <v>23</v>
      </c>
      <c r="C17" s="1008"/>
      <c r="D17" s="1008"/>
      <c r="E17" s="1008"/>
      <c r="F17" s="100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541"/>
  <sheetViews>
    <sheetView showGridLines="0" topLeftCell="A512" zoomScale="75" zoomScaleNormal="75" workbookViewId="0">
      <selection activeCell="T536" sqref="T536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12" t="s">
        <v>53</v>
      </c>
      <c r="C9" s="1013"/>
      <c r="D9" s="1013"/>
      <c r="E9" s="1013"/>
      <c r="F9" s="1014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1012" t="s">
        <v>53</v>
      </c>
      <c r="C22" s="1013"/>
      <c r="D22" s="1013"/>
      <c r="E22" s="1013"/>
      <c r="F22" s="1014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1012" t="s">
        <v>53</v>
      </c>
      <c r="C35" s="1013"/>
      <c r="D35" s="1013"/>
      <c r="E35" s="1013"/>
      <c r="F35" s="1014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1012" t="s">
        <v>53</v>
      </c>
      <c r="C48" s="1013"/>
      <c r="D48" s="1013"/>
      <c r="E48" s="1013"/>
      <c r="F48" s="1014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12" t="s">
        <v>50</v>
      </c>
      <c r="C61" s="1013"/>
      <c r="D61" s="1013"/>
      <c r="E61" s="1013"/>
      <c r="F61" s="1014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1012" t="s">
        <v>50</v>
      </c>
      <c r="C74" s="1013"/>
      <c r="D74" s="1013"/>
      <c r="E74" s="1013"/>
      <c r="F74" s="1014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12" t="s">
        <v>50</v>
      </c>
      <c r="C87" s="1013"/>
      <c r="D87" s="1013"/>
      <c r="E87" s="1013"/>
      <c r="F87" s="1014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1012" t="s">
        <v>50</v>
      </c>
      <c r="C100" s="1013"/>
      <c r="D100" s="1013"/>
      <c r="E100" s="1013"/>
      <c r="F100" s="1014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1012" t="s">
        <v>50</v>
      </c>
      <c r="C114" s="1013"/>
      <c r="D114" s="1013"/>
      <c r="E114" s="1013"/>
      <c r="F114" s="1014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1012" t="s">
        <v>50</v>
      </c>
      <c r="C127" s="1013"/>
      <c r="D127" s="1013"/>
      <c r="E127" s="1013"/>
      <c r="F127" s="1014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1012" t="s">
        <v>50</v>
      </c>
      <c r="C140" s="1013"/>
      <c r="D140" s="1013"/>
      <c r="E140" s="1013"/>
      <c r="F140" s="1014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1012" t="s">
        <v>50</v>
      </c>
      <c r="C153" s="1013"/>
      <c r="D153" s="1013"/>
      <c r="E153" s="1013"/>
      <c r="F153" s="1014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1012" t="s">
        <v>50</v>
      </c>
      <c r="C166" s="1013"/>
      <c r="D166" s="1013"/>
      <c r="E166" s="1013"/>
      <c r="F166" s="1014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1012" t="s">
        <v>50</v>
      </c>
      <c r="C179" s="1013"/>
      <c r="D179" s="1013"/>
      <c r="E179" s="1013"/>
      <c r="F179" s="1014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1012" t="s">
        <v>50</v>
      </c>
      <c r="C192" s="1013"/>
      <c r="D192" s="1013"/>
      <c r="E192" s="1013"/>
      <c r="F192" s="1014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1012" t="s">
        <v>50</v>
      </c>
      <c r="C205" s="1013"/>
      <c r="D205" s="1013"/>
      <c r="E205" s="1013"/>
      <c r="F205" s="1014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1012" t="s">
        <v>50</v>
      </c>
      <c r="C218" s="1013"/>
      <c r="D218" s="1013"/>
      <c r="E218" s="1013"/>
      <c r="F218" s="1014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1012" t="s">
        <v>50</v>
      </c>
      <c r="C231" s="1013"/>
      <c r="D231" s="1013"/>
      <c r="E231" s="1013"/>
      <c r="F231" s="1014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1012" t="s">
        <v>50</v>
      </c>
      <c r="C244" s="1013"/>
      <c r="D244" s="1013"/>
      <c r="E244" s="1013"/>
      <c r="F244" s="1014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1012" t="s">
        <v>50</v>
      </c>
      <c r="C257" s="1013"/>
      <c r="D257" s="1013"/>
      <c r="E257" s="1013"/>
      <c r="F257" s="1014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1012" t="s">
        <v>50</v>
      </c>
      <c r="C270" s="1013"/>
      <c r="D270" s="1013"/>
      <c r="E270" s="1013"/>
      <c r="F270" s="1014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1012" t="s">
        <v>50</v>
      </c>
      <c r="C283" s="1013"/>
      <c r="D283" s="1013"/>
      <c r="E283" s="1013"/>
      <c r="F283" s="1014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1012" t="s">
        <v>50</v>
      </c>
      <c r="C296" s="1013"/>
      <c r="D296" s="1013"/>
      <c r="E296" s="1013"/>
      <c r="F296" s="1014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1012" t="s">
        <v>84</v>
      </c>
      <c r="C310" s="1013"/>
      <c r="D310" s="1013"/>
      <c r="E310" s="1013"/>
      <c r="F310" s="1013"/>
      <c r="G310" s="1014"/>
      <c r="H310" s="1012" t="s">
        <v>83</v>
      </c>
      <c r="I310" s="1013"/>
      <c r="J310" s="1013"/>
      <c r="K310" s="1013"/>
      <c r="L310" s="1013"/>
      <c r="M310" s="1014"/>
      <c r="N310" s="1012" t="s">
        <v>53</v>
      </c>
      <c r="O310" s="1013"/>
      <c r="P310" s="1013"/>
      <c r="Q310" s="1013"/>
      <c r="R310" s="1013"/>
      <c r="S310" s="1014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1012" t="s">
        <v>84</v>
      </c>
      <c r="C323" s="1013"/>
      <c r="D323" s="1013"/>
      <c r="E323" s="1013"/>
      <c r="F323" s="1013"/>
      <c r="G323" s="1014"/>
      <c r="H323" s="1012" t="s">
        <v>83</v>
      </c>
      <c r="I323" s="1013"/>
      <c r="J323" s="1013"/>
      <c r="K323" s="1013"/>
      <c r="L323" s="1013"/>
      <c r="M323" s="1014"/>
      <c r="N323" s="1012" t="s">
        <v>53</v>
      </c>
      <c r="O323" s="1013"/>
      <c r="P323" s="1013"/>
      <c r="Q323" s="1013"/>
      <c r="R323" s="1013"/>
      <c r="S323" s="1014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1012" t="s">
        <v>84</v>
      </c>
      <c r="C336" s="1013"/>
      <c r="D336" s="1013"/>
      <c r="E336" s="1013"/>
      <c r="F336" s="1013"/>
      <c r="G336" s="1014"/>
      <c r="H336" s="1012" t="s">
        <v>83</v>
      </c>
      <c r="I336" s="1013"/>
      <c r="J336" s="1013"/>
      <c r="K336" s="1013"/>
      <c r="L336" s="1013"/>
      <c r="M336" s="1014"/>
      <c r="N336" s="1012" t="s">
        <v>53</v>
      </c>
      <c r="O336" s="1013"/>
      <c r="P336" s="1013"/>
      <c r="Q336" s="1013"/>
      <c r="R336" s="1013"/>
      <c r="S336" s="1014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1012" t="s">
        <v>84</v>
      </c>
      <c r="C349" s="1013"/>
      <c r="D349" s="1013"/>
      <c r="E349" s="1013"/>
      <c r="F349" s="1013"/>
      <c r="G349" s="1014"/>
      <c r="H349" s="1012" t="s">
        <v>83</v>
      </c>
      <c r="I349" s="1013"/>
      <c r="J349" s="1013"/>
      <c r="K349" s="1013"/>
      <c r="L349" s="1013"/>
      <c r="M349" s="1014"/>
      <c r="N349" s="1012" t="s">
        <v>53</v>
      </c>
      <c r="O349" s="1013"/>
      <c r="P349" s="1013"/>
      <c r="Q349" s="1013"/>
      <c r="R349" s="1013"/>
      <c r="S349" s="1014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1012" t="s">
        <v>84</v>
      </c>
      <c r="C362" s="1013"/>
      <c r="D362" s="1013"/>
      <c r="E362" s="1013"/>
      <c r="F362" s="1013"/>
      <c r="G362" s="1014"/>
      <c r="H362" s="1012" t="s">
        <v>83</v>
      </c>
      <c r="I362" s="1013"/>
      <c r="J362" s="1013"/>
      <c r="K362" s="1013"/>
      <c r="L362" s="1013"/>
      <c r="M362" s="1014"/>
      <c r="N362" s="1012" t="s">
        <v>53</v>
      </c>
      <c r="O362" s="1013"/>
      <c r="P362" s="1013"/>
      <c r="Q362" s="1013"/>
      <c r="R362" s="1013"/>
      <c r="S362" s="1014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1012" t="s">
        <v>84</v>
      </c>
      <c r="C375" s="1013"/>
      <c r="D375" s="1013"/>
      <c r="E375" s="1013"/>
      <c r="F375" s="1013"/>
      <c r="G375" s="1014"/>
      <c r="H375" s="1012" t="s">
        <v>83</v>
      </c>
      <c r="I375" s="1013"/>
      <c r="J375" s="1013"/>
      <c r="K375" s="1013"/>
      <c r="L375" s="1013"/>
      <c r="M375" s="1014"/>
      <c r="N375" s="1012" t="s">
        <v>53</v>
      </c>
      <c r="O375" s="1013"/>
      <c r="P375" s="1013"/>
      <c r="Q375" s="1013"/>
      <c r="R375" s="1013"/>
      <c r="S375" s="1014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1012" t="s">
        <v>84</v>
      </c>
      <c r="C388" s="1013"/>
      <c r="D388" s="1013"/>
      <c r="E388" s="1013"/>
      <c r="F388" s="1013"/>
      <c r="G388" s="1014"/>
      <c r="H388" s="1012" t="s">
        <v>83</v>
      </c>
      <c r="I388" s="1013"/>
      <c r="J388" s="1013"/>
      <c r="K388" s="1013"/>
      <c r="L388" s="1013"/>
      <c r="M388" s="1014"/>
      <c r="N388" s="1012" t="s">
        <v>53</v>
      </c>
      <c r="O388" s="1013"/>
      <c r="P388" s="1013"/>
      <c r="Q388" s="1013"/>
      <c r="R388" s="1013"/>
      <c r="S388" s="1014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1012" t="s">
        <v>84</v>
      </c>
      <c r="C401" s="1013"/>
      <c r="D401" s="1013"/>
      <c r="E401" s="1013"/>
      <c r="F401" s="1013"/>
      <c r="G401" s="1014"/>
      <c r="H401" s="1012" t="s">
        <v>83</v>
      </c>
      <c r="I401" s="1013"/>
      <c r="J401" s="1013"/>
      <c r="K401" s="1013"/>
      <c r="L401" s="1013"/>
      <c r="M401" s="1014"/>
      <c r="N401" s="1012" t="s">
        <v>53</v>
      </c>
      <c r="O401" s="1013"/>
      <c r="P401" s="1013"/>
      <c r="Q401" s="1013"/>
      <c r="R401" s="1013"/>
      <c r="S401" s="1014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140.16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1.2299999999999898</v>
      </c>
    </row>
    <row r="413" spans="1:22" ht="13.5" thickBot="1" x14ac:dyDescent="0.25"/>
    <row r="414" spans="1:22" ht="13.5" thickBot="1" x14ac:dyDescent="0.25">
      <c r="A414" s="639" t="s">
        <v>167</v>
      </c>
      <c r="B414" s="1012" t="s">
        <v>84</v>
      </c>
      <c r="C414" s="1013"/>
      <c r="D414" s="1013"/>
      <c r="E414" s="1013"/>
      <c r="F414" s="1013"/>
      <c r="G414" s="1014"/>
      <c r="H414" s="1012" t="s">
        <v>83</v>
      </c>
      <c r="I414" s="1013"/>
      <c r="J414" s="1013"/>
      <c r="K414" s="1013"/>
      <c r="L414" s="1013"/>
      <c r="M414" s="1014"/>
      <c r="N414" s="1012" t="s">
        <v>53</v>
      </c>
      <c r="O414" s="1013"/>
      <c r="P414" s="1013"/>
      <c r="Q414" s="1013"/>
      <c r="R414" s="1013"/>
      <c r="S414" s="1014"/>
      <c r="T414" s="539" t="s">
        <v>55</v>
      </c>
      <c r="U414" s="723"/>
      <c r="V414" s="723"/>
    </row>
    <row r="415" spans="1:22" x14ac:dyDescent="0.2">
      <c r="A415" s="640" t="s">
        <v>54</v>
      </c>
      <c r="B415" s="590">
        <v>1</v>
      </c>
      <c r="C415" s="591">
        <v>2</v>
      </c>
      <c r="D415" s="591">
        <v>3</v>
      </c>
      <c r="E415" s="591">
        <v>4</v>
      </c>
      <c r="F415" s="591">
        <v>5</v>
      </c>
      <c r="G415" s="637">
        <v>6</v>
      </c>
      <c r="H415" s="688">
        <v>1</v>
      </c>
      <c r="I415" s="549">
        <v>2</v>
      </c>
      <c r="J415" s="471">
        <v>3</v>
      </c>
      <c r="K415" s="471">
        <v>4</v>
      </c>
      <c r="L415" s="471">
        <v>5</v>
      </c>
      <c r="M415" s="472">
        <v>6</v>
      </c>
      <c r="N415" s="395">
        <v>1</v>
      </c>
      <c r="O415" s="591">
        <v>2</v>
      </c>
      <c r="P415" s="591">
        <v>3</v>
      </c>
      <c r="Q415" s="591">
        <v>4</v>
      </c>
      <c r="R415" s="591">
        <v>5</v>
      </c>
      <c r="S415" s="249">
        <v>6</v>
      </c>
      <c r="T415" s="713">
        <v>215</v>
      </c>
      <c r="U415" s="723"/>
      <c r="V415" s="723"/>
    </row>
    <row r="416" spans="1:22" x14ac:dyDescent="0.2">
      <c r="A416" s="641" t="s">
        <v>3</v>
      </c>
      <c r="B416" s="595">
        <v>4190</v>
      </c>
      <c r="C416" s="596">
        <v>4190</v>
      </c>
      <c r="D416" s="596">
        <v>4190</v>
      </c>
      <c r="E416" s="596">
        <v>4190</v>
      </c>
      <c r="F416" s="596">
        <v>4190</v>
      </c>
      <c r="G416" s="638">
        <v>4190</v>
      </c>
      <c r="H416" s="595">
        <v>4190</v>
      </c>
      <c r="I416" s="596">
        <v>4190</v>
      </c>
      <c r="J416" s="596">
        <v>4190</v>
      </c>
      <c r="K416" s="596">
        <v>4190</v>
      </c>
      <c r="L416" s="596">
        <v>4190</v>
      </c>
      <c r="M416" s="255">
        <v>4190</v>
      </c>
      <c r="N416" s="397">
        <v>4190</v>
      </c>
      <c r="O416" s="596">
        <v>4190</v>
      </c>
      <c r="P416" s="596">
        <v>4190</v>
      </c>
      <c r="Q416" s="596">
        <v>4190</v>
      </c>
      <c r="R416" s="596">
        <v>4190</v>
      </c>
      <c r="S416" s="255">
        <v>4190</v>
      </c>
      <c r="T416" s="341">
        <v>4190</v>
      </c>
      <c r="U416" s="723"/>
      <c r="V416" s="723"/>
    </row>
    <row r="417" spans="1:22" x14ac:dyDescent="0.2">
      <c r="A417" s="642" t="s">
        <v>6</v>
      </c>
      <c r="B417" s="597">
        <v>4590.666666666667</v>
      </c>
      <c r="C417" s="598">
        <v>4539.333333333333</v>
      </c>
      <c r="D417" s="598">
        <v>4516.666666666667</v>
      </c>
      <c r="E417" s="598">
        <v>4418</v>
      </c>
      <c r="F417" s="598">
        <v>4520</v>
      </c>
      <c r="G417" s="618">
        <v>4589.333333333333</v>
      </c>
      <c r="H417" s="597">
        <v>4450.7142857142853</v>
      </c>
      <c r="I417" s="598">
        <v>4540</v>
      </c>
      <c r="J417" s="598">
        <v>4287.1428571428569</v>
      </c>
      <c r="K417" s="598">
        <v>4591.333333333333</v>
      </c>
      <c r="L417" s="598">
        <v>4430.7142857142853</v>
      </c>
      <c r="M417" s="258">
        <v>4482.3076923076924</v>
      </c>
      <c r="N417" s="398">
        <v>4428.333333333333</v>
      </c>
      <c r="O417" s="598">
        <v>4475.454545454545</v>
      </c>
      <c r="P417" s="598">
        <v>4170</v>
      </c>
      <c r="Q417" s="598">
        <v>4549</v>
      </c>
      <c r="R417" s="598">
        <v>4522.5</v>
      </c>
      <c r="S417" s="258">
        <v>4584.545454545455</v>
      </c>
      <c r="T417" s="342">
        <v>4505.6279069767443</v>
      </c>
      <c r="U417" s="723"/>
      <c r="V417" s="723"/>
    </row>
    <row r="418" spans="1:22" x14ac:dyDescent="0.2">
      <c r="A418" s="640" t="s">
        <v>7</v>
      </c>
      <c r="B418" s="599">
        <v>93.333333333333329</v>
      </c>
      <c r="C418" s="600">
        <v>86.666666666666671</v>
      </c>
      <c r="D418" s="600">
        <v>100</v>
      </c>
      <c r="E418" s="600">
        <v>100</v>
      </c>
      <c r="F418" s="600">
        <v>93.333333333333329</v>
      </c>
      <c r="G418" s="621">
        <v>86.666666666666671</v>
      </c>
      <c r="H418" s="599">
        <v>85.714285714285708</v>
      </c>
      <c r="I418" s="600">
        <v>80</v>
      </c>
      <c r="J418" s="600">
        <v>100</v>
      </c>
      <c r="K418" s="600">
        <v>100</v>
      </c>
      <c r="L418" s="600">
        <v>100</v>
      </c>
      <c r="M418" s="262">
        <v>84.615384615384613</v>
      </c>
      <c r="N418" s="399">
        <v>100</v>
      </c>
      <c r="O418" s="600">
        <v>90.909090909090907</v>
      </c>
      <c r="P418" s="600">
        <v>75</v>
      </c>
      <c r="Q418" s="600">
        <v>100</v>
      </c>
      <c r="R418" s="600">
        <v>100</v>
      </c>
      <c r="S418" s="262">
        <v>100</v>
      </c>
      <c r="T418" s="343">
        <v>91.627906976744185</v>
      </c>
      <c r="U418" s="723"/>
      <c r="V418" s="723"/>
    </row>
    <row r="419" spans="1:22" x14ac:dyDescent="0.2">
      <c r="A419" s="640" t="s">
        <v>8</v>
      </c>
      <c r="B419" s="601">
        <v>5.9965335464367858E-2</v>
      </c>
      <c r="C419" s="602">
        <v>7.4360993822333257E-2</v>
      </c>
      <c r="D419" s="602">
        <v>4.6917190348899213E-2</v>
      </c>
      <c r="E419" s="602">
        <v>5.2018406237114442E-2</v>
      </c>
      <c r="F419" s="602">
        <v>6.0739390027614894E-2</v>
      </c>
      <c r="G419" s="624">
        <v>5.5332955163089073E-2</v>
      </c>
      <c r="H419" s="601">
        <v>6.751963855148399E-2</v>
      </c>
      <c r="I419" s="602">
        <v>7.5556333081867461E-2</v>
      </c>
      <c r="J419" s="602">
        <v>5.2197966657963134E-2</v>
      </c>
      <c r="K419" s="602">
        <v>5.075521137658346E-2</v>
      </c>
      <c r="L419" s="602">
        <v>4.1533061268278187E-2</v>
      </c>
      <c r="M419" s="265">
        <v>7.0821872670143809E-2</v>
      </c>
      <c r="N419" s="400">
        <v>4.0341269444052301E-2</v>
      </c>
      <c r="O419" s="602">
        <v>6.1829093053927899E-2</v>
      </c>
      <c r="P419" s="602">
        <v>6.0643494563078139E-2</v>
      </c>
      <c r="Q419" s="602">
        <v>4.5674106202502007E-2</v>
      </c>
      <c r="R419" s="602">
        <v>4.1574681481018325E-2</v>
      </c>
      <c r="S419" s="265">
        <v>5.071616255249204E-2</v>
      </c>
      <c r="T419" s="344">
        <v>6.0816507222024502E-2</v>
      </c>
      <c r="U419" s="723"/>
      <c r="V419" s="723"/>
    </row>
    <row r="420" spans="1:22" x14ac:dyDescent="0.2">
      <c r="A420" s="642" t="s">
        <v>1</v>
      </c>
      <c r="B420" s="603">
        <f t="shared" ref="B420:G420" si="102">B417/B416*100-100</f>
        <v>9.5624502784407355</v>
      </c>
      <c r="C420" s="604">
        <f t="shared" si="102"/>
        <v>8.3373110580747749</v>
      </c>
      <c r="D420" s="604">
        <f t="shared" si="102"/>
        <v>7.7963404932378779</v>
      </c>
      <c r="E420" s="604">
        <f t="shared" si="102"/>
        <v>5.4415274463007108</v>
      </c>
      <c r="F420" s="604">
        <f t="shared" si="102"/>
        <v>7.8758949880668183</v>
      </c>
      <c r="G420" s="644">
        <f t="shared" si="102"/>
        <v>9.5306284805091366</v>
      </c>
      <c r="H420" s="603">
        <f>H417/H416*100-100</f>
        <v>6.2222979884077603</v>
      </c>
      <c r="I420" s="604">
        <f>I417/I416*100-100</f>
        <v>8.3532219570405744</v>
      </c>
      <c r="J420" s="604">
        <f t="shared" ref="J420:T420" si="103">J417/J416*100-100</f>
        <v>2.3184452778724847</v>
      </c>
      <c r="K420" s="604">
        <f t="shared" si="103"/>
        <v>9.5783611774065207</v>
      </c>
      <c r="L420" s="604">
        <f t="shared" si="103"/>
        <v>5.7449710194340042</v>
      </c>
      <c r="M420" s="522">
        <f t="shared" si="103"/>
        <v>6.9763172388470593</v>
      </c>
      <c r="N420" s="401">
        <f t="shared" si="103"/>
        <v>5.6881463802704815</v>
      </c>
      <c r="O420" s="604">
        <f t="shared" si="103"/>
        <v>6.812757648079824</v>
      </c>
      <c r="P420" s="604">
        <f t="shared" si="103"/>
        <v>-0.47732696897374183</v>
      </c>
      <c r="Q420" s="604">
        <f t="shared" si="103"/>
        <v>8.5680190930787603</v>
      </c>
      <c r="R420" s="604">
        <f t="shared" si="103"/>
        <v>7.9355608591885414</v>
      </c>
      <c r="S420" s="522">
        <f t="shared" si="103"/>
        <v>9.4163592970275545</v>
      </c>
      <c r="T420" s="556">
        <f t="shared" si="103"/>
        <v>7.5328856080368638</v>
      </c>
      <c r="U420" s="723"/>
      <c r="V420" s="723"/>
    </row>
    <row r="421" spans="1:22" ht="13.5" thickBot="1" x14ac:dyDescent="0.25">
      <c r="A421" s="671" t="s">
        <v>27</v>
      </c>
      <c r="B421" s="606">
        <f>B417-B404</f>
        <v>0.66666666666696983</v>
      </c>
      <c r="C421" s="607">
        <f t="shared" ref="C421:T421" si="104">C417-C404</f>
        <v>77.904761904761472</v>
      </c>
      <c r="D421" s="607">
        <f t="shared" si="104"/>
        <v>-57.33333333333303</v>
      </c>
      <c r="E421" s="607">
        <f t="shared" si="104"/>
        <v>-156.66666666666697</v>
      </c>
      <c r="F421" s="607">
        <f t="shared" si="104"/>
        <v>88.571428571428442</v>
      </c>
      <c r="G421" s="645">
        <f t="shared" si="104"/>
        <v>146</v>
      </c>
      <c r="H421" s="606">
        <f t="shared" si="104"/>
        <v>-178.45238095238165</v>
      </c>
      <c r="I421" s="607">
        <f t="shared" si="104"/>
        <v>73.33333333333303</v>
      </c>
      <c r="J421" s="607">
        <f t="shared" si="104"/>
        <v>-254.28571428571468</v>
      </c>
      <c r="K421" s="607">
        <f t="shared" si="104"/>
        <v>186.71794871794827</v>
      </c>
      <c r="L421" s="607">
        <f t="shared" si="104"/>
        <v>-39.952380952381645</v>
      </c>
      <c r="M421" s="526">
        <f t="shared" si="104"/>
        <v>-118.40659340659295</v>
      </c>
      <c r="N421" s="402">
        <f t="shared" si="104"/>
        <v>-50.128205128205082</v>
      </c>
      <c r="O421" s="607">
        <f t="shared" si="104"/>
        <v>32.597402597401924</v>
      </c>
      <c r="P421" s="607">
        <f t="shared" si="104"/>
        <v>-120</v>
      </c>
      <c r="Q421" s="607">
        <f t="shared" si="104"/>
        <v>33.66666666666697</v>
      </c>
      <c r="R421" s="607">
        <f t="shared" si="104"/>
        <v>-61.25</v>
      </c>
      <c r="S421" s="526">
        <f t="shared" si="104"/>
        <v>-19.025974025973483</v>
      </c>
      <c r="T421" s="567">
        <f t="shared" si="104"/>
        <v>-3.3286147623857687</v>
      </c>
      <c r="U421" s="659"/>
      <c r="V421" s="360"/>
    </row>
    <row r="422" spans="1:22" x14ac:dyDescent="0.2">
      <c r="A422" s="672" t="s">
        <v>51</v>
      </c>
      <c r="B422" s="608">
        <v>60</v>
      </c>
      <c r="C422" s="609">
        <v>60</v>
      </c>
      <c r="D422" s="609">
        <v>17</v>
      </c>
      <c r="E422" s="609">
        <v>60</v>
      </c>
      <c r="F422" s="609">
        <v>60</v>
      </c>
      <c r="G422" s="566">
        <v>59</v>
      </c>
      <c r="H422" s="608">
        <v>61</v>
      </c>
      <c r="I422" s="609">
        <v>63</v>
      </c>
      <c r="J422" s="609">
        <v>16</v>
      </c>
      <c r="K422" s="609">
        <v>58</v>
      </c>
      <c r="L422" s="609">
        <v>62</v>
      </c>
      <c r="M422" s="530">
        <v>62</v>
      </c>
      <c r="N422" s="403">
        <v>61</v>
      </c>
      <c r="O422" s="609">
        <v>63</v>
      </c>
      <c r="P422" s="609">
        <v>16</v>
      </c>
      <c r="Q422" s="609">
        <v>63</v>
      </c>
      <c r="R422" s="609">
        <v>63</v>
      </c>
      <c r="S422" s="530">
        <v>63</v>
      </c>
      <c r="T422" s="557">
        <f>SUM(B422:S422)</f>
        <v>967</v>
      </c>
      <c r="U422" s="584" t="s">
        <v>56</v>
      </c>
      <c r="V422" s="630">
        <f>T409-T422</f>
        <v>4</v>
      </c>
    </row>
    <row r="423" spans="1:22" x14ac:dyDescent="0.2">
      <c r="A423" s="431" t="s">
        <v>28</v>
      </c>
      <c r="B423" s="543">
        <v>142.5</v>
      </c>
      <c r="C423" s="544">
        <v>141</v>
      </c>
      <c r="D423" s="544">
        <v>143</v>
      </c>
      <c r="E423" s="544">
        <v>141</v>
      </c>
      <c r="F423" s="544">
        <v>140</v>
      </c>
      <c r="G423" s="694">
        <v>139.5</v>
      </c>
      <c r="H423" s="543">
        <v>144</v>
      </c>
      <c r="I423" s="544">
        <v>143.5</v>
      </c>
      <c r="J423" s="544">
        <v>144</v>
      </c>
      <c r="K423" s="544">
        <v>140.5</v>
      </c>
      <c r="L423" s="544">
        <v>140.5</v>
      </c>
      <c r="M423" s="695">
        <v>140.5</v>
      </c>
      <c r="N423" s="696">
        <v>141</v>
      </c>
      <c r="O423" s="544">
        <v>140.5</v>
      </c>
      <c r="P423" s="544">
        <v>144.5</v>
      </c>
      <c r="Q423" s="544">
        <v>141</v>
      </c>
      <c r="R423" s="544">
        <v>141</v>
      </c>
      <c r="S423" s="695">
        <v>140</v>
      </c>
      <c r="T423" s="555"/>
      <c r="U423" s="584" t="s">
        <v>57</v>
      </c>
      <c r="V423" s="584">
        <v>140.27000000000001</v>
      </c>
    </row>
    <row r="424" spans="1:22" ht="13.5" thickBot="1" x14ac:dyDescent="0.25">
      <c r="A424" s="432" t="s">
        <v>26</v>
      </c>
      <c r="B424" s="693">
        <f>B423-B410</f>
        <v>1</v>
      </c>
      <c r="C424" s="697">
        <f t="shared" ref="C424:S424" si="105">C423-C410</f>
        <v>1</v>
      </c>
      <c r="D424" s="697">
        <f t="shared" si="105"/>
        <v>1</v>
      </c>
      <c r="E424" s="697">
        <f t="shared" si="105"/>
        <v>1.5</v>
      </c>
      <c r="F424" s="697">
        <f t="shared" si="105"/>
        <v>1</v>
      </c>
      <c r="G424" s="698">
        <f t="shared" si="105"/>
        <v>1</v>
      </c>
      <c r="H424" s="693">
        <f t="shared" si="105"/>
        <v>1.5</v>
      </c>
      <c r="I424" s="697">
        <f t="shared" si="105"/>
        <v>1</v>
      </c>
      <c r="J424" s="697">
        <f t="shared" si="105"/>
        <v>1.5</v>
      </c>
      <c r="K424" s="697">
        <f t="shared" si="105"/>
        <v>1</v>
      </c>
      <c r="L424" s="697">
        <f t="shared" si="105"/>
        <v>1.5</v>
      </c>
      <c r="M424" s="699">
        <f t="shared" si="105"/>
        <v>1.5</v>
      </c>
      <c r="N424" s="700">
        <f t="shared" si="105"/>
        <v>1.5</v>
      </c>
      <c r="O424" s="697">
        <f t="shared" si="105"/>
        <v>1</v>
      </c>
      <c r="P424" s="697">
        <f t="shared" si="105"/>
        <v>1.5</v>
      </c>
      <c r="Q424" s="697">
        <f t="shared" si="105"/>
        <v>1</v>
      </c>
      <c r="R424" s="697">
        <f t="shared" si="105"/>
        <v>1.5</v>
      </c>
      <c r="S424" s="699">
        <f t="shared" si="105"/>
        <v>1</v>
      </c>
      <c r="T424" s="558"/>
      <c r="U424" s="584" t="s">
        <v>26</v>
      </c>
      <c r="V424" s="584">
        <f>V423-V410</f>
        <v>0.11000000000001364</v>
      </c>
    </row>
    <row r="425" spans="1:22" x14ac:dyDescent="0.2">
      <c r="B425" s="510"/>
    </row>
    <row r="426" spans="1:22" ht="13.5" thickBot="1" x14ac:dyDescent="0.25"/>
    <row r="427" spans="1:22" ht="13.5" thickBot="1" x14ac:dyDescent="0.25">
      <c r="A427" s="639" t="s">
        <v>169</v>
      </c>
      <c r="B427" s="1012" t="s">
        <v>84</v>
      </c>
      <c r="C427" s="1013"/>
      <c r="D427" s="1013"/>
      <c r="E427" s="1013"/>
      <c r="F427" s="1013"/>
      <c r="G427" s="1014"/>
      <c r="H427" s="1012" t="s">
        <v>83</v>
      </c>
      <c r="I427" s="1013"/>
      <c r="J427" s="1013"/>
      <c r="K427" s="1013"/>
      <c r="L427" s="1013"/>
      <c r="M427" s="1014"/>
      <c r="N427" s="1012" t="s">
        <v>53</v>
      </c>
      <c r="O427" s="1013"/>
      <c r="P427" s="1013"/>
      <c r="Q427" s="1013"/>
      <c r="R427" s="1013"/>
      <c r="S427" s="1014"/>
      <c r="T427" s="539" t="s">
        <v>55</v>
      </c>
      <c r="U427" s="726"/>
      <c r="V427" s="726"/>
    </row>
    <row r="428" spans="1:22" x14ac:dyDescent="0.2">
      <c r="A428" s="640" t="s">
        <v>54</v>
      </c>
      <c r="B428" s="590">
        <v>1</v>
      </c>
      <c r="C428" s="591">
        <v>2</v>
      </c>
      <c r="D428" s="591">
        <v>3</v>
      </c>
      <c r="E428" s="591">
        <v>4</v>
      </c>
      <c r="F428" s="591">
        <v>5</v>
      </c>
      <c r="G428" s="637">
        <v>6</v>
      </c>
      <c r="H428" s="688">
        <v>1</v>
      </c>
      <c r="I428" s="549">
        <v>2</v>
      </c>
      <c r="J428" s="471">
        <v>3</v>
      </c>
      <c r="K428" s="471">
        <v>4</v>
      </c>
      <c r="L428" s="471">
        <v>5</v>
      </c>
      <c r="M428" s="472">
        <v>6</v>
      </c>
      <c r="N428" s="395">
        <v>1</v>
      </c>
      <c r="O428" s="591">
        <v>2</v>
      </c>
      <c r="P428" s="591">
        <v>3</v>
      </c>
      <c r="Q428" s="591">
        <v>4</v>
      </c>
      <c r="R428" s="591">
        <v>5</v>
      </c>
      <c r="S428" s="249">
        <v>6</v>
      </c>
      <c r="T428" s="713">
        <v>201</v>
      </c>
      <c r="U428" s="726"/>
      <c r="V428" s="726"/>
    </row>
    <row r="429" spans="1:22" x14ac:dyDescent="0.2">
      <c r="A429" s="641" t="s">
        <v>3</v>
      </c>
      <c r="B429" s="595">
        <v>4205</v>
      </c>
      <c r="C429" s="596">
        <v>4205</v>
      </c>
      <c r="D429" s="596">
        <v>4205</v>
      </c>
      <c r="E429" s="596">
        <v>4205</v>
      </c>
      <c r="F429" s="596">
        <v>4205</v>
      </c>
      <c r="G429" s="638">
        <v>4205</v>
      </c>
      <c r="H429" s="595">
        <v>4205</v>
      </c>
      <c r="I429" s="596">
        <v>4205</v>
      </c>
      <c r="J429" s="596">
        <v>4205</v>
      </c>
      <c r="K429" s="596">
        <v>4205</v>
      </c>
      <c r="L429" s="596">
        <v>4205</v>
      </c>
      <c r="M429" s="255">
        <v>4205</v>
      </c>
      <c r="N429" s="397">
        <v>4205</v>
      </c>
      <c r="O429" s="596">
        <v>4205</v>
      </c>
      <c r="P429" s="596">
        <v>4205</v>
      </c>
      <c r="Q429" s="596">
        <v>4205</v>
      </c>
      <c r="R429" s="596">
        <v>4205</v>
      </c>
      <c r="S429" s="255">
        <v>4205</v>
      </c>
      <c r="T429" s="341">
        <v>4205</v>
      </c>
      <c r="U429" s="726"/>
      <c r="V429" s="726"/>
    </row>
    <row r="430" spans="1:22" x14ac:dyDescent="0.2">
      <c r="A430" s="642" t="s">
        <v>6</v>
      </c>
      <c r="B430" s="597">
        <v>4568.333333333333</v>
      </c>
      <c r="C430" s="598">
        <v>4529.166666666667</v>
      </c>
      <c r="D430" s="598">
        <v>4690</v>
      </c>
      <c r="E430" s="598">
        <v>4653.333333333333</v>
      </c>
      <c r="F430" s="598">
        <v>4662.1428571428569</v>
      </c>
      <c r="G430" s="618">
        <v>4456.1538461538457</v>
      </c>
      <c r="H430" s="597">
        <v>4507.6923076923076</v>
      </c>
      <c r="I430" s="598">
        <v>4545.454545454545</v>
      </c>
      <c r="J430" s="598">
        <v>4606</v>
      </c>
      <c r="K430" s="598">
        <v>4524.545454545455</v>
      </c>
      <c r="L430" s="598">
        <v>4530.7692307692305</v>
      </c>
      <c r="M430" s="258">
        <v>4609.166666666667</v>
      </c>
      <c r="N430" s="398">
        <v>4251.666666666667</v>
      </c>
      <c r="O430" s="598">
        <v>4255.833333333333</v>
      </c>
      <c r="P430" s="598">
        <v>4196</v>
      </c>
      <c r="Q430" s="598">
        <v>4444.666666666667</v>
      </c>
      <c r="R430" s="598">
        <v>4522.5</v>
      </c>
      <c r="S430" s="258">
        <v>4462</v>
      </c>
      <c r="T430" s="342">
        <v>4498.7562189054725</v>
      </c>
      <c r="U430" s="726"/>
      <c r="V430" s="726"/>
    </row>
    <row r="431" spans="1:22" x14ac:dyDescent="0.2">
      <c r="A431" s="640" t="s">
        <v>7</v>
      </c>
      <c r="B431" s="599">
        <v>100</v>
      </c>
      <c r="C431" s="600">
        <v>100</v>
      </c>
      <c r="D431" s="600">
        <v>80</v>
      </c>
      <c r="E431" s="600">
        <v>88.888888888888886</v>
      </c>
      <c r="F431" s="600">
        <v>100</v>
      </c>
      <c r="G431" s="621">
        <v>100</v>
      </c>
      <c r="H431" s="599">
        <v>84.615384615384613</v>
      </c>
      <c r="I431" s="600">
        <v>100</v>
      </c>
      <c r="J431" s="600">
        <v>100</v>
      </c>
      <c r="K431" s="600">
        <v>100</v>
      </c>
      <c r="L431" s="600">
        <v>92.307692307692307</v>
      </c>
      <c r="M431" s="262">
        <v>100</v>
      </c>
      <c r="N431" s="399">
        <v>100</v>
      </c>
      <c r="O431" s="600">
        <v>100</v>
      </c>
      <c r="P431" s="600">
        <v>100</v>
      </c>
      <c r="Q431" s="600">
        <v>86.666666666666671</v>
      </c>
      <c r="R431" s="600">
        <v>100</v>
      </c>
      <c r="S431" s="262">
        <v>100</v>
      </c>
      <c r="T431" s="343">
        <v>94.527363184079604</v>
      </c>
      <c r="U431" s="726"/>
      <c r="V431" s="726"/>
    </row>
    <row r="432" spans="1:22" x14ac:dyDescent="0.2">
      <c r="A432" s="640" t="s">
        <v>8</v>
      </c>
      <c r="B432" s="601">
        <v>3.4261047403392857E-2</v>
      </c>
      <c r="C432" s="602">
        <v>3.3234490333460681E-2</v>
      </c>
      <c r="D432" s="602">
        <v>7.2557354060441601E-2</v>
      </c>
      <c r="E432" s="602">
        <v>5.6549439415445706E-2</v>
      </c>
      <c r="F432" s="602">
        <v>4.3651873299974879E-2</v>
      </c>
      <c r="G432" s="624">
        <v>3.7587254917915633E-2</v>
      </c>
      <c r="H432" s="601">
        <v>6.6325857582354791E-2</v>
      </c>
      <c r="I432" s="602">
        <v>3.567632268045523E-2</v>
      </c>
      <c r="J432" s="602">
        <v>2.5041894668339063E-2</v>
      </c>
      <c r="K432" s="602">
        <v>4.3159913606559783E-2</v>
      </c>
      <c r="L432" s="602">
        <v>5.6645759310838428E-2</v>
      </c>
      <c r="M432" s="265">
        <v>6.0213168821360914E-2</v>
      </c>
      <c r="N432" s="400">
        <v>3.0483127718094995E-2</v>
      </c>
      <c r="O432" s="602">
        <v>2.9511447574080956E-2</v>
      </c>
      <c r="P432" s="602">
        <v>2.5113326734641547E-2</v>
      </c>
      <c r="Q432" s="602">
        <v>6.712495372657068E-2</v>
      </c>
      <c r="R432" s="602">
        <v>3.8118578237831539E-2</v>
      </c>
      <c r="S432" s="265">
        <v>5.8546161794453322E-2</v>
      </c>
      <c r="T432" s="344">
        <v>5.5821803691780553E-2</v>
      </c>
      <c r="U432" s="726"/>
      <c r="V432" s="726"/>
    </row>
    <row r="433" spans="1:23" x14ac:dyDescent="0.2">
      <c r="A433" s="642" t="s">
        <v>1</v>
      </c>
      <c r="B433" s="603">
        <f t="shared" ref="B433:G433" si="106">B430/B429*100-100</f>
        <v>8.6405073325406221</v>
      </c>
      <c r="C433" s="604">
        <f t="shared" si="106"/>
        <v>7.7090764962346441</v>
      </c>
      <c r="D433" s="604">
        <f t="shared" si="106"/>
        <v>11.533888228299645</v>
      </c>
      <c r="E433" s="604">
        <f t="shared" si="106"/>
        <v>10.661910424098295</v>
      </c>
      <c r="F433" s="604">
        <f t="shared" si="106"/>
        <v>10.871411584847962</v>
      </c>
      <c r="G433" s="644">
        <f t="shared" si="106"/>
        <v>5.9727430714350902</v>
      </c>
      <c r="H433" s="603">
        <f>H430/H429*100-100</f>
        <v>7.1983901948230056</v>
      </c>
      <c r="I433" s="604">
        <f>I430/I429*100-100</f>
        <v>8.0964220084315031</v>
      </c>
      <c r="J433" s="604">
        <f t="shared" ref="J433:T433" si="107">J430/J429*100-100</f>
        <v>9.5362663495838262</v>
      </c>
      <c r="K433" s="604">
        <f t="shared" si="107"/>
        <v>7.5991784671927292</v>
      </c>
      <c r="L433" s="604">
        <f t="shared" si="107"/>
        <v>7.7471874142504191</v>
      </c>
      <c r="M433" s="522">
        <f t="shared" si="107"/>
        <v>9.6115735235830329</v>
      </c>
      <c r="N433" s="401">
        <f t="shared" si="107"/>
        <v>1.1097899326199041</v>
      </c>
      <c r="O433" s="604">
        <f t="shared" si="107"/>
        <v>1.2088783194609505</v>
      </c>
      <c r="P433" s="604">
        <f t="shared" si="107"/>
        <v>-0.21403091557668574</v>
      </c>
      <c r="Q433" s="604">
        <f t="shared" si="107"/>
        <v>5.6995640110979053</v>
      </c>
      <c r="R433" s="604">
        <f t="shared" si="107"/>
        <v>7.5505350772889273</v>
      </c>
      <c r="S433" s="522">
        <f t="shared" si="107"/>
        <v>6.1117717003567265</v>
      </c>
      <c r="T433" s="556">
        <f t="shared" si="107"/>
        <v>6.9858791654095853</v>
      </c>
      <c r="U433" s="726"/>
      <c r="V433" s="726"/>
    </row>
    <row r="434" spans="1:23" ht="13.5" thickBot="1" x14ac:dyDescent="0.25">
      <c r="A434" s="671" t="s">
        <v>27</v>
      </c>
      <c r="B434" s="606">
        <f>B430-B417</f>
        <v>-22.33333333333394</v>
      </c>
      <c r="C434" s="607">
        <f t="shared" ref="C434:T434" si="108">C430-C417</f>
        <v>-10.16666666666606</v>
      </c>
      <c r="D434" s="607">
        <f t="shared" si="108"/>
        <v>173.33333333333303</v>
      </c>
      <c r="E434" s="607">
        <f t="shared" si="108"/>
        <v>235.33333333333303</v>
      </c>
      <c r="F434" s="607">
        <f t="shared" si="108"/>
        <v>142.14285714285688</v>
      </c>
      <c r="G434" s="645">
        <f t="shared" si="108"/>
        <v>-133.1794871794873</v>
      </c>
      <c r="H434" s="606">
        <f t="shared" si="108"/>
        <v>56.978021978022298</v>
      </c>
      <c r="I434" s="607">
        <f t="shared" si="108"/>
        <v>5.4545454545450411</v>
      </c>
      <c r="J434" s="607">
        <f t="shared" si="108"/>
        <v>318.85714285714312</v>
      </c>
      <c r="K434" s="607">
        <f t="shared" si="108"/>
        <v>-66.787878787878071</v>
      </c>
      <c r="L434" s="607">
        <f t="shared" si="108"/>
        <v>100.05494505494516</v>
      </c>
      <c r="M434" s="526">
        <f t="shared" si="108"/>
        <v>126.85897435897459</v>
      </c>
      <c r="N434" s="402">
        <f t="shared" si="108"/>
        <v>-176.66666666666606</v>
      </c>
      <c r="O434" s="607">
        <f t="shared" si="108"/>
        <v>-219.62121212121201</v>
      </c>
      <c r="P434" s="607">
        <f t="shared" si="108"/>
        <v>26</v>
      </c>
      <c r="Q434" s="607">
        <f t="shared" si="108"/>
        <v>-104.33333333333303</v>
      </c>
      <c r="R434" s="607">
        <f t="shared" si="108"/>
        <v>0</v>
      </c>
      <c r="S434" s="526">
        <f t="shared" si="108"/>
        <v>-122.54545454545496</v>
      </c>
      <c r="T434" s="567">
        <f t="shared" si="108"/>
        <v>-6.8716880712718194</v>
      </c>
      <c r="U434" s="659"/>
      <c r="V434" s="360"/>
    </row>
    <row r="435" spans="1:23" x14ac:dyDescent="0.2">
      <c r="A435" s="672" t="s">
        <v>51</v>
      </c>
      <c r="B435" s="608">
        <v>60</v>
      </c>
      <c r="C435" s="609">
        <v>59</v>
      </c>
      <c r="D435" s="609">
        <v>17</v>
      </c>
      <c r="E435" s="609">
        <v>60</v>
      </c>
      <c r="F435" s="609">
        <v>60</v>
      </c>
      <c r="G435" s="566">
        <v>59</v>
      </c>
      <c r="H435" s="608">
        <v>61</v>
      </c>
      <c r="I435" s="609">
        <v>63</v>
      </c>
      <c r="J435" s="609">
        <v>16</v>
      </c>
      <c r="K435" s="609">
        <v>58</v>
      </c>
      <c r="L435" s="609">
        <v>62</v>
      </c>
      <c r="M435" s="530">
        <v>61</v>
      </c>
      <c r="N435" s="403">
        <v>61</v>
      </c>
      <c r="O435" s="609">
        <v>63</v>
      </c>
      <c r="P435" s="609">
        <v>16</v>
      </c>
      <c r="Q435" s="609">
        <v>63</v>
      </c>
      <c r="R435" s="609">
        <v>63</v>
      </c>
      <c r="S435" s="530">
        <v>63</v>
      </c>
      <c r="T435" s="557">
        <f>SUM(B435:S435)</f>
        <v>965</v>
      </c>
      <c r="U435" s="584" t="s">
        <v>56</v>
      </c>
      <c r="V435" s="630">
        <f>T422-T435</f>
        <v>2</v>
      </c>
    </row>
    <row r="436" spans="1:23" x14ac:dyDescent="0.2">
      <c r="A436" s="431" t="s">
        <v>28</v>
      </c>
      <c r="B436" s="543">
        <v>142.5</v>
      </c>
      <c r="C436" s="544">
        <v>141</v>
      </c>
      <c r="D436" s="544">
        <v>143</v>
      </c>
      <c r="E436" s="544">
        <v>141</v>
      </c>
      <c r="F436" s="544">
        <v>140</v>
      </c>
      <c r="G436" s="694">
        <v>139.5</v>
      </c>
      <c r="H436" s="543">
        <v>144</v>
      </c>
      <c r="I436" s="544">
        <v>143.5</v>
      </c>
      <c r="J436" s="544">
        <v>144</v>
      </c>
      <c r="K436" s="544">
        <v>140.5</v>
      </c>
      <c r="L436" s="544">
        <v>140.5</v>
      </c>
      <c r="M436" s="695">
        <v>140.5</v>
      </c>
      <c r="N436" s="696">
        <v>141</v>
      </c>
      <c r="O436" s="544">
        <v>140.5</v>
      </c>
      <c r="P436" s="544">
        <v>144.5</v>
      </c>
      <c r="Q436" s="544">
        <v>141</v>
      </c>
      <c r="R436" s="544">
        <v>141</v>
      </c>
      <c r="S436" s="695">
        <v>140</v>
      </c>
      <c r="T436" s="555"/>
      <c r="U436" s="584" t="s">
        <v>57</v>
      </c>
      <c r="V436" s="584">
        <v>141.36000000000001</v>
      </c>
    </row>
    <row r="437" spans="1:23" ht="13.5" thickBot="1" x14ac:dyDescent="0.25">
      <c r="A437" s="432" t="s">
        <v>26</v>
      </c>
      <c r="B437" s="693">
        <f>B436-B423</f>
        <v>0</v>
      </c>
      <c r="C437" s="697">
        <f t="shared" ref="C437:S437" si="109">C436-C423</f>
        <v>0</v>
      </c>
      <c r="D437" s="697">
        <f t="shared" si="109"/>
        <v>0</v>
      </c>
      <c r="E437" s="697">
        <f t="shared" si="109"/>
        <v>0</v>
      </c>
      <c r="F437" s="697">
        <f t="shared" si="109"/>
        <v>0</v>
      </c>
      <c r="G437" s="698">
        <f t="shared" si="109"/>
        <v>0</v>
      </c>
      <c r="H437" s="693">
        <f t="shared" si="109"/>
        <v>0</v>
      </c>
      <c r="I437" s="697">
        <f t="shared" si="109"/>
        <v>0</v>
      </c>
      <c r="J437" s="697">
        <f t="shared" si="109"/>
        <v>0</v>
      </c>
      <c r="K437" s="697">
        <f t="shared" si="109"/>
        <v>0</v>
      </c>
      <c r="L437" s="697">
        <f t="shared" si="109"/>
        <v>0</v>
      </c>
      <c r="M437" s="699">
        <f t="shared" si="109"/>
        <v>0</v>
      </c>
      <c r="N437" s="700">
        <f t="shared" si="109"/>
        <v>0</v>
      </c>
      <c r="O437" s="697">
        <f t="shared" si="109"/>
        <v>0</v>
      </c>
      <c r="P437" s="697">
        <f t="shared" si="109"/>
        <v>0</v>
      </c>
      <c r="Q437" s="697">
        <f t="shared" si="109"/>
        <v>0</v>
      </c>
      <c r="R437" s="697">
        <f t="shared" si="109"/>
        <v>0</v>
      </c>
      <c r="S437" s="699">
        <f t="shared" si="109"/>
        <v>0</v>
      </c>
      <c r="T437" s="558"/>
      <c r="U437" s="584" t="s">
        <v>26</v>
      </c>
      <c r="V437" s="584">
        <f>V436-V423</f>
        <v>1.0900000000000034</v>
      </c>
    </row>
    <row r="439" spans="1:23" ht="13.5" thickBot="1" x14ac:dyDescent="0.25"/>
    <row r="440" spans="1:23" ht="13.5" thickBot="1" x14ac:dyDescent="0.25">
      <c r="A440" s="639" t="s">
        <v>172</v>
      </c>
      <c r="B440" s="1012" t="s">
        <v>84</v>
      </c>
      <c r="C440" s="1013"/>
      <c r="D440" s="1013"/>
      <c r="E440" s="1013"/>
      <c r="F440" s="1013"/>
      <c r="G440" s="1014"/>
      <c r="H440" s="1012" t="s">
        <v>83</v>
      </c>
      <c r="I440" s="1013"/>
      <c r="J440" s="1013"/>
      <c r="K440" s="1013"/>
      <c r="L440" s="1013"/>
      <c r="M440" s="1014"/>
      <c r="N440" s="1012" t="s">
        <v>53</v>
      </c>
      <c r="O440" s="1013"/>
      <c r="P440" s="1013"/>
      <c r="Q440" s="1013"/>
      <c r="R440" s="1013"/>
      <c r="S440" s="1014"/>
      <c r="T440" s="539" t="s">
        <v>55</v>
      </c>
      <c r="U440" s="727"/>
      <c r="V440" s="727"/>
    </row>
    <row r="441" spans="1:23" x14ac:dyDescent="0.2">
      <c r="A441" s="640" t="s">
        <v>54</v>
      </c>
      <c r="B441" s="590">
        <v>1</v>
      </c>
      <c r="C441" s="591">
        <v>2</v>
      </c>
      <c r="D441" s="591">
        <v>3</v>
      </c>
      <c r="E441" s="591">
        <v>4</v>
      </c>
      <c r="F441" s="591">
        <v>5</v>
      </c>
      <c r="G441" s="637">
        <v>6</v>
      </c>
      <c r="H441" s="688">
        <v>1</v>
      </c>
      <c r="I441" s="549">
        <v>2</v>
      </c>
      <c r="J441" s="471">
        <v>3</v>
      </c>
      <c r="K441" s="471">
        <v>4</v>
      </c>
      <c r="L441" s="471">
        <v>5</v>
      </c>
      <c r="M441" s="472">
        <v>6</v>
      </c>
      <c r="N441" s="395">
        <v>1</v>
      </c>
      <c r="O441" s="591">
        <v>2</v>
      </c>
      <c r="P441" s="591">
        <v>3</v>
      </c>
      <c r="Q441" s="591">
        <v>4</v>
      </c>
      <c r="R441" s="591">
        <v>5</v>
      </c>
      <c r="S441" s="249">
        <v>6</v>
      </c>
      <c r="T441" s="713"/>
      <c r="U441" s="727"/>
      <c r="V441" s="727"/>
    </row>
    <row r="442" spans="1:23" x14ac:dyDescent="0.2">
      <c r="A442" s="641" t="s">
        <v>3</v>
      </c>
      <c r="B442" s="595">
        <v>4220</v>
      </c>
      <c r="C442" s="596">
        <v>4220</v>
      </c>
      <c r="D442" s="596">
        <v>4220</v>
      </c>
      <c r="E442" s="596">
        <v>4220</v>
      </c>
      <c r="F442" s="596">
        <v>4220</v>
      </c>
      <c r="G442" s="638">
        <v>4220</v>
      </c>
      <c r="H442" s="595">
        <v>4220</v>
      </c>
      <c r="I442" s="596">
        <v>4220</v>
      </c>
      <c r="J442" s="596">
        <v>4220</v>
      </c>
      <c r="K442" s="596">
        <v>4220</v>
      </c>
      <c r="L442" s="596">
        <v>4220</v>
      </c>
      <c r="M442" s="255">
        <v>4220</v>
      </c>
      <c r="N442" s="397">
        <v>4220</v>
      </c>
      <c r="O442" s="596">
        <v>4220</v>
      </c>
      <c r="P442" s="596">
        <v>4220</v>
      </c>
      <c r="Q442" s="596">
        <v>4220</v>
      </c>
      <c r="R442" s="596">
        <v>4220</v>
      </c>
      <c r="S442" s="255">
        <v>4220</v>
      </c>
      <c r="T442" s="341">
        <v>4220</v>
      </c>
      <c r="U442" s="727"/>
      <c r="V442" s="727"/>
    </row>
    <row r="443" spans="1:23" x14ac:dyDescent="0.2">
      <c r="A443" s="642" t="s">
        <v>6</v>
      </c>
      <c r="B443" s="597">
        <v>4604</v>
      </c>
      <c r="C443" s="598">
        <v>4580</v>
      </c>
      <c r="D443" s="598">
        <v>4394</v>
      </c>
      <c r="E443" s="598">
        <v>4620</v>
      </c>
      <c r="F443" s="598">
        <v>4503.333333333333</v>
      </c>
      <c r="G443" s="618">
        <v>4505.3846153846152</v>
      </c>
      <c r="H443" s="597">
        <v>4471.1764705882351</v>
      </c>
      <c r="I443" s="598">
        <v>4415.3846153846152</v>
      </c>
      <c r="J443" s="598">
        <v>4302</v>
      </c>
      <c r="K443" s="598">
        <v>4526</v>
      </c>
      <c r="L443" s="598">
        <v>4471.333333333333</v>
      </c>
      <c r="M443" s="258">
        <v>4469.2857142857147</v>
      </c>
      <c r="N443" s="398">
        <v>4384</v>
      </c>
      <c r="O443" s="598">
        <v>4297.272727272727</v>
      </c>
      <c r="P443" s="598">
        <v>4633.333333333333</v>
      </c>
      <c r="Q443" s="598">
        <v>4518.666666666667</v>
      </c>
      <c r="R443" s="598">
        <v>4471.4285714285716</v>
      </c>
      <c r="S443" s="258">
        <v>4430.625</v>
      </c>
      <c r="T443" s="342">
        <v>4483.1441048034931</v>
      </c>
      <c r="U443" s="727"/>
      <c r="V443" s="727"/>
    </row>
    <row r="444" spans="1:23" x14ac:dyDescent="0.2">
      <c r="A444" s="640" t="s">
        <v>7</v>
      </c>
      <c r="B444" s="599">
        <v>100</v>
      </c>
      <c r="C444" s="600">
        <v>100</v>
      </c>
      <c r="D444" s="600">
        <v>100</v>
      </c>
      <c r="E444" s="600">
        <v>93.333333333333329</v>
      </c>
      <c r="F444" s="600">
        <v>100</v>
      </c>
      <c r="G444" s="621">
        <v>100</v>
      </c>
      <c r="H444" s="599">
        <v>94.117647058823536</v>
      </c>
      <c r="I444" s="600">
        <v>92.307692307692307</v>
      </c>
      <c r="J444" s="600">
        <v>60</v>
      </c>
      <c r="K444" s="600">
        <v>100</v>
      </c>
      <c r="L444" s="600">
        <v>100</v>
      </c>
      <c r="M444" s="262">
        <v>92.857142857142861</v>
      </c>
      <c r="N444" s="399">
        <v>100</v>
      </c>
      <c r="O444" s="600">
        <v>100</v>
      </c>
      <c r="P444" s="600">
        <v>100</v>
      </c>
      <c r="Q444" s="600">
        <v>100</v>
      </c>
      <c r="R444" s="600">
        <v>92.857142857142861</v>
      </c>
      <c r="S444" s="262">
        <v>87.5</v>
      </c>
      <c r="T444" s="343">
        <v>94.32314410480349</v>
      </c>
      <c r="U444" s="727"/>
      <c r="V444" s="727"/>
    </row>
    <row r="445" spans="1:23" x14ac:dyDescent="0.2">
      <c r="A445" s="640" t="s">
        <v>8</v>
      </c>
      <c r="B445" s="601">
        <v>5.0807420574769037E-2</v>
      </c>
      <c r="C445" s="602">
        <v>2.8455248350080439E-2</v>
      </c>
      <c r="D445" s="602">
        <v>3.2524478989439859E-2</v>
      </c>
      <c r="E445" s="602">
        <v>5.9838470415623957E-2</v>
      </c>
      <c r="F445" s="602">
        <v>4.9889190773686871E-2</v>
      </c>
      <c r="G445" s="624">
        <v>2.5226188918204617E-2</v>
      </c>
      <c r="H445" s="601">
        <v>4.3475895942252714E-2</v>
      </c>
      <c r="I445" s="602">
        <v>4.8887389086190357E-2</v>
      </c>
      <c r="J445" s="602">
        <v>9.5439348547513458E-2</v>
      </c>
      <c r="K445" s="602">
        <v>5.3031865044964842E-2</v>
      </c>
      <c r="L445" s="602">
        <v>4.6826254332591973E-2</v>
      </c>
      <c r="M445" s="265">
        <v>5.2877569620249372E-2</v>
      </c>
      <c r="N445" s="400">
        <v>3.7172492871680424E-2</v>
      </c>
      <c r="O445" s="602">
        <v>3.481535278556537E-2</v>
      </c>
      <c r="P445" s="602">
        <v>4.6933831454100572E-2</v>
      </c>
      <c r="Q445" s="602">
        <v>5.3259527106198558E-2</v>
      </c>
      <c r="R445" s="602">
        <v>5.2318184001171573E-2</v>
      </c>
      <c r="S445" s="265">
        <v>7.0536182682897394E-2</v>
      </c>
      <c r="T445" s="344">
        <v>5.3526422744128402E-2</v>
      </c>
      <c r="U445" s="727"/>
      <c r="V445" s="727"/>
    </row>
    <row r="446" spans="1:23" x14ac:dyDescent="0.2">
      <c r="A446" s="642" t="s">
        <v>1</v>
      </c>
      <c r="B446" s="603">
        <f t="shared" ref="B446:G446" si="110">B443/B442*100-100</f>
        <v>9.0995260663507196</v>
      </c>
      <c r="C446" s="604">
        <f t="shared" si="110"/>
        <v>8.5308056872037952</v>
      </c>
      <c r="D446" s="604">
        <f t="shared" si="110"/>
        <v>4.1232227488151523</v>
      </c>
      <c r="E446" s="604">
        <f t="shared" si="110"/>
        <v>9.4786729857819978</v>
      </c>
      <c r="F446" s="604">
        <f t="shared" si="110"/>
        <v>6.7140600315955652</v>
      </c>
      <c r="G446" s="644">
        <f t="shared" si="110"/>
        <v>6.7626686110098433</v>
      </c>
      <c r="H446" s="603">
        <f>H443/H442*100-100</f>
        <v>5.9520490660719219</v>
      </c>
      <c r="I446" s="604">
        <f>I443/I442*100-100</f>
        <v>4.629967189208898</v>
      </c>
      <c r="J446" s="604">
        <f t="shared" ref="J446:T446" si="111">J443/J442*100-100</f>
        <v>1.9431279620853132</v>
      </c>
      <c r="K446" s="604">
        <f t="shared" si="111"/>
        <v>7.2511848341232081</v>
      </c>
      <c r="L446" s="604">
        <f t="shared" si="111"/>
        <v>5.9557661927330088</v>
      </c>
      <c r="M446" s="522">
        <f t="shared" si="111"/>
        <v>5.9072444143534142</v>
      </c>
      <c r="N446" s="401">
        <f t="shared" si="111"/>
        <v>3.8862559241706265</v>
      </c>
      <c r="O446" s="604">
        <f t="shared" si="111"/>
        <v>1.8311072813442308</v>
      </c>
      <c r="P446" s="604">
        <f t="shared" si="111"/>
        <v>9.7946287519747273</v>
      </c>
      <c r="Q446" s="604">
        <f t="shared" si="111"/>
        <v>7.0774091627172169</v>
      </c>
      <c r="R446" s="604">
        <f t="shared" si="111"/>
        <v>5.9580230196343962</v>
      </c>
      <c r="S446" s="522">
        <f t="shared" si="111"/>
        <v>4.9911137440758324</v>
      </c>
      <c r="T446" s="556">
        <f t="shared" si="111"/>
        <v>6.2356422939216429</v>
      </c>
      <c r="U446" s="727"/>
      <c r="V446" s="727"/>
    </row>
    <row r="447" spans="1:23" ht="13.5" thickBot="1" x14ac:dyDescent="0.25">
      <c r="A447" s="671" t="s">
        <v>27</v>
      </c>
      <c r="B447" s="606">
        <f>B443-B430</f>
        <v>35.66666666666697</v>
      </c>
      <c r="C447" s="607">
        <f t="shared" ref="C447:T447" si="112">C443-C430</f>
        <v>50.83333333333303</v>
      </c>
      <c r="D447" s="607">
        <f t="shared" si="112"/>
        <v>-296</v>
      </c>
      <c r="E447" s="607">
        <f t="shared" si="112"/>
        <v>-33.33333333333303</v>
      </c>
      <c r="F447" s="607">
        <f t="shared" si="112"/>
        <v>-158.80952380952385</v>
      </c>
      <c r="G447" s="645">
        <f t="shared" si="112"/>
        <v>49.230769230769511</v>
      </c>
      <c r="H447" s="606">
        <f t="shared" si="112"/>
        <v>-36.515837104072489</v>
      </c>
      <c r="I447" s="607">
        <f t="shared" si="112"/>
        <v>-130.0699300699298</v>
      </c>
      <c r="J447" s="607">
        <f t="shared" si="112"/>
        <v>-304</v>
      </c>
      <c r="K447" s="607">
        <f t="shared" si="112"/>
        <v>1.4545454545450411</v>
      </c>
      <c r="L447" s="607">
        <f t="shared" si="112"/>
        <v>-59.435897435897459</v>
      </c>
      <c r="M447" s="526">
        <f t="shared" si="112"/>
        <v>-139.88095238095229</v>
      </c>
      <c r="N447" s="402">
        <f t="shared" si="112"/>
        <v>132.33333333333303</v>
      </c>
      <c r="O447" s="607">
        <f t="shared" si="112"/>
        <v>41.439393939393995</v>
      </c>
      <c r="P447" s="607">
        <f t="shared" si="112"/>
        <v>437.33333333333303</v>
      </c>
      <c r="Q447" s="607">
        <f t="shared" si="112"/>
        <v>74</v>
      </c>
      <c r="R447" s="607">
        <f t="shared" si="112"/>
        <v>-51.071428571428442</v>
      </c>
      <c r="S447" s="526">
        <f t="shared" si="112"/>
        <v>-31.375</v>
      </c>
      <c r="T447" s="567">
        <f t="shared" si="112"/>
        <v>-15.612114101979387</v>
      </c>
      <c r="U447" s="659"/>
      <c r="V447" s="360"/>
    </row>
    <row r="448" spans="1:23" x14ac:dyDescent="0.2">
      <c r="A448" s="672" t="s">
        <v>51</v>
      </c>
      <c r="B448" s="608">
        <v>60</v>
      </c>
      <c r="C448" s="609">
        <v>59</v>
      </c>
      <c r="D448" s="609">
        <v>16</v>
      </c>
      <c r="E448" s="609">
        <v>60</v>
      </c>
      <c r="F448" s="609">
        <v>60</v>
      </c>
      <c r="G448" s="566">
        <v>59</v>
      </c>
      <c r="H448" s="608">
        <v>61</v>
      </c>
      <c r="I448" s="609">
        <v>62</v>
      </c>
      <c r="J448" s="609">
        <v>16</v>
      </c>
      <c r="K448" s="609">
        <v>58</v>
      </c>
      <c r="L448" s="609">
        <v>62</v>
      </c>
      <c r="M448" s="530">
        <v>61</v>
      </c>
      <c r="N448" s="403">
        <v>61</v>
      </c>
      <c r="O448" s="609">
        <v>63</v>
      </c>
      <c r="P448" s="609">
        <v>15</v>
      </c>
      <c r="Q448" s="609">
        <v>63</v>
      </c>
      <c r="R448" s="609">
        <v>63</v>
      </c>
      <c r="S448" s="530">
        <v>63</v>
      </c>
      <c r="T448" s="557">
        <f>SUM(B448:S448)</f>
        <v>962</v>
      </c>
      <c r="U448" s="584" t="s">
        <v>56</v>
      </c>
      <c r="V448" s="630">
        <f>T435-T448</f>
        <v>3</v>
      </c>
      <c r="W448" s="635">
        <f>V448/T435</f>
        <v>3.1088082901554403E-3</v>
      </c>
    </row>
    <row r="449" spans="1:24" x14ac:dyDescent="0.2">
      <c r="A449" s="431" t="s">
        <v>28</v>
      </c>
      <c r="B449" s="543">
        <v>142.5</v>
      </c>
      <c r="C449" s="544">
        <v>141</v>
      </c>
      <c r="D449" s="544">
        <v>143</v>
      </c>
      <c r="E449" s="544">
        <v>141</v>
      </c>
      <c r="F449" s="544">
        <v>140</v>
      </c>
      <c r="G449" s="694">
        <v>139.5</v>
      </c>
      <c r="H449" s="543">
        <v>144</v>
      </c>
      <c r="I449" s="544">
        <v>143.5</v>
      </c>
      <c r="J449" s="544">
        <v>144</v>
      </c>
      <c r="K449" s="544">
        <v>140.5</v>
      </c>
      <c r="L449" s="544">
        <v>140.5</v>
      </c>
      <c r="M449" s="695">
        <v>140.5</v>
      </c>
      <c r="N449" s="696">
        <v>141</v>
      </c>
      <c r="O449" s="544">
        <v>140.5</v>
      </c>
      <c r="P449" s="544">
        <v>144.5</v>
      </c>
      <c r="Q449" s="544">
        <v>141</v>
      </c>
      <c r="R449" s="544">
        <v>141</v>
      </c>
      <c r="S449" s="695">
        <v>140</v>
      </c>
      <c r="T449" s="555"/>
      <c r="U449" s="584" t="s">
        <v>57</v>
      </c>
      <c r="V449" s="584">
        <v>141.46</v>
      </c>
    </row>
    <row r="450" spans="1:24" ht="13.5" thickBot="1" x14ac:dyDescent="0.25">
      <c r="A450" s="432" t="s">
        <v>26</v>
      </c>
      <c r="B450" s="693">
        <f>B449-B436</f>
        <v>0</v>
      </c>
      <c r="C450" s="697">
        <f t="shared" ref="C450:S450" si="113">C449-C436</f>
        <v>0</v>
      </c>
      <c r="D450" s="697">
        <f t="shared" si="113"/>
        <v>0</v>
      </c>
      <c r="E450" s="697">
        <f t="shared" si="113"/>
        <v>0</v>
      </c>
      <c r="F450" s="697">
        <f t="shared" si="113"/>
        <v>0</v>
      </c>
      <c r="G450" s="698">
        <f t="shared" si="113"/>
        <v>0</v>
      </c>
      <c r="H450" s="693">
        <f t="shared" si="113"/>
        <v>0</v>
      </c>
      <c r="I450" s="697">
        <f t="shared" si="113"/>
        <v>0</v>
      </c>
      <c r="J450" s="697">
        <f t="shared" si="113"/>
        <v>0</v>
      </c>
      <c r="K450" s="697">
        <f t="shared" si="113"/>
        <v>0</v>
      </c>
      <c r="L450" s="697">
        <f t="shared" si="113"/>
        <v>0</v>
      </c>
      <c r="M450" s="699">
        <f t="shared" si="113"/>
        <v>0</v>
      </c>
      <c r="N450" s="700">
        <f t="shared" si="113"/>
        <v>0</v>
      </c>
      <c r="O450" s="697">
        <f t="shared" si="113"/>
        <v>0</v>
      </c>
      <c r="P450" s="697">
        <f t="shared" si="113"/>
        <v>0</v>
      </c>
      <c r="Q450" s="697">
        <f t="shared" si="113"/>
        <v>0</v>
      </c>
      <c r="R450" s="697">
        <f t="shared" si="113"/>
        <v>0</v>
      </c>
      <c r="S450" s="699">
        <f t="shared" si="113"/>
        <v>0</v>
      </c>
      <c r="T450" s="558"/>
      <c r="U450" s="584" t="s">
        <v>26</v>
      </c>
      <c r="V450" s="584">
        <f>V449-V436</f>
        <v>9.9999999999994316E-2</v>
      </c>
    </row>
    <row r="452" spans="1:24" ht="13.5" thickBot="1" x14ac:dyDescent="0.25"/>
    <row r="453" spans="1:24" ht="13.5" thickBot="1" x14ac:dyDescent="0.25">
      <c r="A453" s="788" t="s">
        <v>173</v>
      </c>
      <c r="B453" s="1012" t="s">
        <v>84</v>
      </c>
      <c r="C453" s="1013"/>
      <c r="D453" s="1013"/>
      <c r="E453" s="1013"/>
      <c r="F453" s="1013"/>
      <c r="G453" s="1014"/>
      <c r="H453" s="1012" t="s">
        <v>83</v>
      </c>
      <c r="I453" s="1013"/>
      <c r="J453" s="1013"/>
      <c r="K453" s="1013"/>
      <c r="L453" s="1013"/>
      <c r="M453" s="1014"/>
      <c r="N453" s="1012" t="s">
        <v>53</v>
      </c>
      <c r="O453" s="1013"/>
      <c r="P453" s="1013"/>
      <c r="Q453" s="1013"/>
      <c r="R453" s="1013"/>
      <c r="S453" s="1014"/>
      <c r="T453" s="763" t="s">
        <v>55</v>
      </c>
      <c r="U453" s="733"/>
      <c r="V453" s="733"/>
      <c r="W453" s="733"/>
      <c r="X453" s="732"/>
    </row>
    <row r="454" spans="1:24" x14ac:dyDescent="0.2">
      <c r="A454" s="789" t="s">
        <v>54</v>
      </c>
      <c r="B454" s="735">
        <v>1</v>
      </c>
      <c r="C454" s="736">
        <v>2</v>
      </c>
      <c r="D454" s="736">
        <v>3</v>
      </c>
      <c r="E454" s="736">
        <v>4</v>
      </c>
      <c r="F454" s="736">
        <v>5</v>
      </c>
      <c r="G454" s="777">
        <v>6</v>
      </c>
      <c r="H454" s="803">
        <v>1</v>
      </c>
      <c r="I454" s="766">
        <v>2</v>
      </c>
      <c r="J454" s="797">
        <v>3</v>
      </c>
      <c r="K454" s="797">
        <v>4</v>
      </c>
      <c r="L454" s="797">
        <v>5</v>
      </c>
      <c r="M454" s="798">
        <v>6</v>
      </c>
      <c r="N454" s="780">
        <v>1</v>
      </c>
      <c r="O454" s="736">
        <v>2</v>
      </c>
      <c r="P454" s="736">
        <v>3</v>
      </c>
      <c r="Q454" s="736">
        <v>4</v>
      </c>
      <c r="R454" s="736">
        <v>5</v>
      </c>
      <c r="S454" s="737">
        <v>6</v>
      </c>
      <c r="T454" s="812">
        <v>237</v>
      </c>
      <c r="U454" s="733"/>
      <c r="V454" s="733"/>
      <c r="W454" s="733"/>
      <c r="X454" s="732"/>
    </row>
    <row r="455" spans="1:24" x14ac:dyDescent="0.2">
      <c r="A455" s="790" t="s">
        <v>3</v>
      </c>
      <c r="B455" s="738">
        <v>4235</v>
      </c>
      <c r="C455" s="739">
        <v>4235</v>
      </c>
      <c r="D455" s="739">
        <v>4235</v>
      </c>
      <c r="E455" s="739">
        <v>4235</v>
      </c>
      <c r="F455" s="739">
        <v>4235</v>
      </c>
      <c r="G455" s="778">
        <v>4235</v>
      </c>
      <c r="H455" s="738">
        <v>4235</v>
      </c>
      <c r="I455" s="739">
        <v>4235</v>
      </c>
      <c r="J455" s="739">
        <v>4235</v>
      </c>
      <c r="K455" s="739">
        <v>4235</v>
      </c>
      <c r="L455" s="739">
        <v>4235</v>
      </c>
      <c r="M455" s="740">
        <v>4235</v>
      </c>
      <c r="N455" s="781">
        <v>4235</v>
      </c>
      <c r="O455" s="739">
        <v>4235</v>
      </c>
      <c r="P455" s="739">
        <v>4235</v>
      </c>
      <c r="Q455" s="739">
        <v>4235</v>
      </c>
      <c r="R455" s="739">
        <v>4235</v>
      </c>
      <c r="S455" s="740">
        <v>4235</v>
      </c>
      <c r="T455" s="769">
        <v>4235</v>
      </c>
      <c r="U455" s="733"/>
      <c r="V455" s="733"/>
      <c r="W455" s="733"/>
      <c r="X455" s="732"/>
    </row>
    <row r="456" spans="1:24" x14ac:dyDescent="0.2">
      <c r="A456" s="791" t="s">
        <v>6</v>
      </c>
      <c r="B456" s="741">
        <v>4700.666666666667</v>
      </c>
      <c r="C456" s="742">
        <v>4409.333333333333</v>
      </c>
      <c r="D456" s="742">
        <v>4804</v>
      </c>
      <c r="E456" s="742">
        <v>4652.666666666667</v>
      </c>
      <c r="F456" s="742">
        <v>4630.7142857142853</v>
      </c>
      <c r="G456" s="759">
        <v>4633.333333333333</v>
      </c>
      <c r="H456" s="741">
        <v>4566</v>
      </c>
      <c r="I456" s="742">
        <v>4556.666666666667</v>
      </c>
      <c r="J456" s="742">
        <v>4454</v>
      </c>
      <c r="K456" s="742">
        <v>4419.333333333333</v>
      </c>
      <c r="L456" s="742">
        <v>4674.2857142857147</v>
      </c>
      <c r="M456" s="743">
        <v>4536.666666666667</v>
      </c>
      <c r="N456" s="782">
        <v>4502.5</v>
      </c>
      <c r="O456" s="742">
        <v>4584.375</v>
      </c>
      <c r="P456" s="742">
        <v>4311.666666666667</v>
      </c>
      <c r="Q456" s="742">
        <v>4505</v>
      </c>
      <c r="R456" s="742">
        <v>4460.7692307692305</v>
      </c>
      <c r="S456" s="743">
        <v>4587.8571428571431</v>
      </c>
      <c r="T456" s="770">
        <v>4557.9324894514766</v>
      </c>
      <c r="U456" s="733"/>
      <c r="V456" s="733"/>
      <c r="W456" s="733"/>
      <c r="X456" s="732"/>
    </row>
    <row r="457" spans="1:24" x14ac:dyDescent="0.2">
      <c r="A457" s="789" t="s">
        <v>7</v>
      </c>
      <c r="B457" s="814">
        <v>66.666666666666671</v>
      </c>
      <c r="C457" s="745">
        <v>100</v>
      </c>
      <c r="D457" s="745">
        <v>60</v>
      </c>
      <c r="E457" s="745">
        <v>86.666666666666671</v>
      </c>
      <c r="F457" s="745">
        <v>92.857142857142861</v>
      </c>
      <c r="G457" s="760">
        <v>80</v>
      </c>
      <c r="H457" s="744">
        <v>86.666666666666671</v>
      </c>
      <c r="I457" s="745">
        <v>80</v>
      </c>
      <c r="J457" s="745">
        <v>100</v>
      </c>
      <c r="K457" s="745">
        <v>100</v>
      </c>
      <c r="L457" s="745">
        <v>100</v>
      </c>
      <c r="M457" s="746">
        <v>100</v>
      </c>
      <c r="N457" s="783">
        <v>81.25</v>
      </c>
      <c r="O457" s="813">
        <v>75</v>
      </c>
      <c r="P457" s="745">
        <v>100</v>
      </c>
      <c r="Q457" s="745">
        <v>85.714285714285708</v>
      </c>
      <c r="R457" s="745">
        <v>92.307692307692307</v>
      </c>
      <c r="S457" s="815">
        <v>71.428571428571431</v>
      </c>
      <c r="T457" s="771">
        <v>87.341772151898738</v>
      </c>
      <c r="U457" s="799" t="s">
        <v>178</v>
      </c>
      <c r="V457" s="733"/>
      <c r="W457" s="733"/>
      <c r="X457" s="732"/>
    </row>
    <row r="458" spans="1:24" x14ac:dyDescent="0.2">
      <c r="A458" s="789" t="s">
        <v>8</v>
      </c>
      <c r="B458" s="747">
        <v>8.4480364510150924E-2</v>
      </c>
      <c r="C458" s="748">
        <v>4.9856121700494131E-2</v>
      </c>
      <c r="D458" s="748">
        <v>7.8557669416921785E-2</v>
      </c>
      <c r="E458" s="748">
        <v>6.5028308961908463E-2</v>
      </c>
      <c r="F458" s="748">
        <v>5.2406052189828953E-2</v>
      </c>
      <c r="G458" s="761">
        <v>7.3999371917258819E-2</v>
      </c>
      <c r="H458" s="747">
        <v>6.2391866363348002E-2</v>
      </c>
      <c r="I458" s="748">
        <v>6.2754776669613058E-2</v>
      </c>
      <c r="J458" s="748">
        <v>5.2550476293948066E-2</v>
      </c>
      <c r="K458" s="748">
        <v>4.5873492197038852E-2</v>
      </c>
      <c r="L458" s="748">
        <v>4.3135155903123425E-2</v>
      </c>
      <c r="M458" s="749">
        <v>4.1913183532553709E-2</v>
      </c>
      <c r="N458" s="784">
        <v>7.1203808924505591E-2</v>
      </c>
      <c r="O458" s="748">
        <v>8.9891820651661361E-2</v>
      </c>
      <c r="P458" s="748">
        <v>2.8260342831749097E-2</v>
      </c>
      <c r="Q458" s="748">
        <v>5.7394134503089139E-2</v>
      </c>
      <c r="R458" s="748">
        <v>6.2999734830298942E-2</v>
      </c>
      <c r="S458" s="749">
        <v>7.7445806910776169E-2</v>
      </c>
      <c r="T458" s="772">
        <v>6.7992665876182232E-2</v>
      </c>
      <c r="U458" s="733"/>
      <c r="V458" s="733"/>
      <c r="W458" s="733"/>
      <c r="X458" s="732"/>
    </row>
    <row r="459" spans="1:24" x14ac:dyDescent="0.2">
      <c r="A459" s="791" t="s">
        <v>1</v>
      </c>
      <c r="B459" s="750">
        <v>10.995670995671006</v>
      </c>
      <c r="C459" s="751">
        <v>4.1164895710350038</v>
      </c>
      <c r="D459" s="751">
        <v>13.435655253837069</v>
      </c>
      <c r="E459" s="751">
        <v>9.8622589531680518</v>
      </c>
      <c r="F459" s="751">
        <v>9.343902850396347</v>
      </c>
      <c r="G459" s="795">
        <v>9.4057457693821362</v>
      </c>
      <c r="H459" s="750">
        <v>7.8158205430932668</v>
      </c>
      <c r="I459" s="751">
        <v>7.595434868162144</v>
      </c>
      <c r="J459" s="751">
        <v>5.1711924439197219</v>
      </c>
      <c r="K459" s="751">
        <v>4.3526170798898107</v>
      </c>
      <c r="L459" s="751">
        <v>10.372744138977907</v>
      </c>
      <c r="M459" s="752">
        <v>7.1231798504525869</v>
      </c>
      <c r="N459" s="785">
        <v>6.3164108618654069</v>
      </c>
      <c r="O459" s="751">
        <v>8.2497048406139299</v>
      </c>
      <c r="P459" s="751">
        <v>1.8103109012199923</v>
      </c>
      <c r="Q459" s="751">
        <v>6.3754427390791051</v>
      </c>
      <c r="R459" s="751">
        <v>5.3310326037598657</v>
      </c>
      <c r="S459" s="752">
        <v>8.3319278124472902</v>
      </c>
      <c r="T459" s="773">
        <v>7.6253244262450153</v>
      </c>
      <c r="U459" s="733"/>
      <c r="V459" s="733"/>
      <c r="W459" s="733"/>
      <c r="X459" s="732"/>
    </row>
    <row r="460" spans="1:24" ht="13.5" thickBot="1" x14ac:dyDescent="0.25">
      <c r="A460" s="801" t="s">
        <v>27</v>
      </c>
      <c r="B460" s="753">
        <v>96.66666666666697</v>
      </c>
      <c r="C460" s="754">
        <v>-170.66666666666697</v>
      </c>
      <c r="D460" s="754">
        <v>410</v>
      </c>
      <c r="E460" s="754">
        <v>32.66666666666697</v>
      </c>
      <c r="F460" s="754">
        <v>127.38095238095229</v>
      </c>
      <c r="G460" s="796">
        <v>127.94871794871779</v>
      </c>
      <c r="H460" s="753">
        <v>94.823529411764866</v>
      </c>
      <c r="I460" s="754">
        <v>141.28205128205173</v>
      </c>
      <c r="J460" s="754">
        <v>152</v>
      </c>
      <c r="K460" s="754">
        <v>-106.66666666666697</v>
      </c>
      <c r="L460" s="754">
        <v>202.95238095238165</v>
      </c>
      <c r="M460" s="755">
        <v>67.380952380952294</v>
      </c>
      <c r="N460" s="786">
        <v>118.5</v>
      </c>
      <c r="O460" s="754">
        <v>287.10227272727298</v>
      </c>
      <c r="P460" s="754">
        <v>-321.66666666666606</v>
      </c>
      <c r="Q460" s="754">
        <v>-13.66666666666697</v>
      </c>
      <c r="R460" s="754">
        <v>-10.659340659341069</v>
      </c>
      <c r="S460" s="755">
        <v>157.23214285714312</v>
      </c>
      <c r="T460" s="792">
        <v>74.788384647983548</v>
      </c>
      <c r="U460" s="800"/>
      <c r="V460" s="776"/>
      <c r="W460" s="733"/>
      <c r="X460" s="732"/>
    </row>
    <row r="461" spans="1:24" x14ac:dyDescent="0.2">
      <c r="A461" s="802" t="s">
        <v>51</v>
      </c>
      <c r="B461" s="756">
        <v>59</v>
      </c>
      <c r="C461" s="757">
        <v>59</v>
      </c>
      <c r="D461" s="757">
        <v>15</v>
      </c>
      <c r="E461" s="757">
        <v>60</v>
      </c>
      <c r="F461" s="757">
        <v>60</v>
      </c>
      <c r="G461" s="779">
        <v>59</v>
      </c>
      <c r="H461" s="756">
        <v>61</v>
      </c>
      <c r="I461" s="757">
        <v>62</v>
      </c>
      <c r="J461" s="757">
        <v>16</v>
      </c>
      <c r="K461" s="757">
        <v>58</v>
      </c>
      <c r="L461" s="757">
        <v>62</v>
      </c>
      <c r="M461" s="758">
        <v>61</v>
      </c>
      <c r="N461" s="787">
        <v>61</v>
      </c>
      <c r="O461" s="757">
        <v>63</v>
      </c>
      <c r="P461" s="757">
        <v>15</v>
      </c>
      <c r="Q461" s="757">
        <v>63</v>
      </c>
      <c r="R461" s="757">
        <v>63</v>
      </c>
      <c r="S461" s="758">
        <v>63</v>
      </c>
      <c r="T461" s="774">
        <v>960</v>
      </c>
      <c r="U461" s="734" t="s">
        <v>56</v>
      </c>
      <c r="V461" s="762">
        <v>2</v>
      </c>
      <c r="W461" s="767">
        <v>2.0790020790020791E-3</v>
      </c>
      <c r="X461" s="799" t="s">
        <v>175</v>
      </c>
    </row>
    <row r="462" spans="1:24" x14ac:dyDescent="0.2">
      <c r="A462" s="793" t="s">
        <v>28</v>
      </c>
      <c r="B462" s="764">
        <v>143.5</v>
      </c>
      <c r="C462" s="765">
        <v>142.5</v>
      </c>
      <c r="D462" s="765">
        <v>144</v>
      </c>
      <c r="E462" s="765">
        <v>142</v>
      </c>
      <c r="F462" s="765">
        <v>141</v>
      </c>
      <c r="G462" s="805">
        <v>140.5</v>
      </c>
      <c r="H462" s="764">
        <v>145</v>
      </c>
      <c r="I462" s="765">
        <v>144.5</v>
      </c>
      <c r="J462" s="765">
        <v>145</v>
      </c>
      <c r="K462" s="765">
        <v>142</v>
      </c>
      <c r="L462" s="765">
        <v>141.5</v>
      </c>
      <c r="M462" s="806">
        <v>141.5</v>
      </c>
      <c r="N462" s="807">
        <v>142</v>
      </c>
      <c r="O462" s="765">
        <v>141.5</v>
      </c>
      <c r="P462" s="765">
        <v>146</v>
      </c>
      <c r="Q462" s="765">
        <v>142</v>
      </c>
      <c r="R462" s="765">
        <v>142</v>
      </c>
      <c r="S462" s="806">
        <v>141</v>
      </c>
      <c r="T462" s="768"/>
      <c r="U462" s="734" t="s">
        <v>57</v>
      </c>
      <c r="V462" s="734">
        <v>141.22</v>
      </c>
      <c r="W462" s="733"/>
      <c r="X462" s="732"/>
    </row>
    <row r="463" spans="1:24" ht="13.5" thickBot="1" x14ac:dyDescent="0.25">
      <c r="A463" s="794" t="s">
        <v>26</v>
      </c>
      <c r="B463" s="804">
        <v>1</v>
      </c>
      <c r="C463" s="808">
        <v>1.5</v>
      </c>
      <c r="D463" s="808">
        <v>1</v>
      </c>
      <c r="E463" s="808">
        <v>1</v>
      </c>
      <c r="F463" s="808">
        <v>1</v>
      </c>
      <c r="G463" s="809">
        <v>1</v>
      </c>
      <c r="H463" s="804">
        <v>1</v>
      </c>
      <c r="I463" s="808">
        <v>1</v>
      </c>
      <c r="J463" s="808">
        <v>1</v>
      </c>
      <c r="K463" s="808">
        <v>1.5</v>
      </c>
      <c r="L463" s="808">
        <v>1</v>
      </c>
      <c r="M463" s="810">
        <v>1</v>
      </c>
      <c r="N463" s="811">
        <v>1</v>
      </c>
      <c r="O463" s="808">
        <v>1</v>
      </c>
      <c r="P463" s="808">
        <v>1.5</v>
      </c>
      <c r="Q463" s="808">
        <v>1</v>
      </c>
      <c r="R463" s="808">
        <v>1</v>
      </c>
      <c r="S463" s="810">
        <v>1</v>
      </c>
      <c r="T463" s="775"/>
      <c r="U463" s="734" t="s">
        <v>26</v>
      </c>
      <c r="V463" s="734">
        <v>-0.24000000000000909</v>
      </c>
      <c r="W463" s="733"/>
      <c r="X463" s="732"/>
    </row>
    <row r="465" spans="1:23" ht="13.5" thickBot="1" x14ac:dyDescent="0.25"/>
    <row r="466" spans="1:23" ht="13.5" thickBot="1" x14ac:dyDescent="0.25">
      <c r="A466" s="639" t="s">
        <v>176</v>
      </c>
      <c r="B466" s="1012" t="s">
        <v>84</v>
      </c>
      <c r="C466" s="1013"/>
      <c r="D466" s="1013"/>
      <c r="E466" s="1013"/>
      <c r="F466" s="1013"/>
      <c r="G466" s="1014"/>
      <c r="H466" s="1012" t="s">
        <v>83</v>
      </c>
      <c r="I466" s="1013"/>
      <c r="J466" s="1013"/>
      <c r="K466" s="1013"/>
      <c r="L466" s="1013"/>
      <c r="M466" s="1014"/>
      <c r="N466" s="1012" t="s">
        <v>53</v>
      </c>
      <c r="O466" s="1013"/>
      <c r="P466" s="1013"/>
      <c r="Q466" s="1013"/>
      <c r="R466" s="1013"/>
      <c r="S466" s="1014"/>
      <c r="T466" s="539" t="s">
        <v>55</v>
      </c>
      <c r="U466" s="731"/>
      <c r="V466" s="731"/>
      <c r="W466" s="731"/>
    </row>
    <row r="467" spans="1:23" x14ac:dyDescent="0.2">
      <c r="A467" s="640" t="s">
        <v>54</v>
      </c>
      <c r="B467" s="590">
        <v>1</v>
      </c>
      <c r="C467" s="591">
        <v>2</v>
      </c>
      <c r="D467" s="591">
        <v>3</v>
      </c>
      <c r="E467" s="591">
        <v>4</v>
      </c>
      <c r="F467" s="591">
        <v>5</v>
      </c>
      <c r="G467" s="637">
        <v>6</v>
      </c>
      <c r="H467" s="688">
        <v>1</v>
      </c>
      <c r="I467" s="549">
        <v>2</v>
      </c>
      <c r="J467" s="471">
        <v>3</v>
      </c>
      <c r="K467" s="471">
        <v>4</v>
      </c>
      <c r="L467" s="471">
        <v>5</v>
      </c>
      <c r="M467" s="472">
        <v>6</v>
      </c>
      <c r="N467" s="395">
        <v>1</v>
      </c>
      <c r="O467" s="591">
        <v>2</v>
      </c>
      <c r="P467" s="591">
        <v>3</v>
      </c>
      <c r="Q467" s="591">
        <v>4</v>
      </c>
      <c r="R467" s="591">
        <v>5</v>
      </c>
      <c r="S467" s="249">
        <v>6</v>
      </c>
      <c r="T467" s="713">
        <v>238</v>
      </c>
      <c r="U467" s="731"/>
      <c r="V467" s="731"/>
      <c r="W467" s="731"/>
    </row>
    <row r="468" spans="1:23" x14ac:dyDescent="0.2">
      <c r="A468" s="641" t="s">
        <v>3</v>
      </c>
      <c r="B468" s="595">
        <v>4250</v>
      </c>
      <c r="C468" s="596">
        <v>4250</v>
      </c>
      <c r="D468" s="596">
        <v>4250</v>
      </c>
      <c r="E468" s="596">
        <v>4250</v>
      </c>
      <c r="F468" s="596">
        <v>4250</v>
      </c>
      <c r="G468" s="638">
        <v>4250</v>
      </c>
      <c r="H468" s="595">
        <v>4250</v>
      </c>
      <c r="I468" s="596">
        <v>4250</v>
      </c>
      <c r="J468" s="596">
        <v>4250</v>
      </c>
      <c r="K468" s="596">
        <v>4250</v>
      </c>
      <c r="L468" s="596">
        <v>4250</v>
      </c>
      <c r="M468" s="255">
        <v>4250</v>
      </c>
      <c r="N468" s="397">
        <v>4250</v>
      </c>
      <c r="O468" s="596">
        <v>4250</v>
      </c>
      <c r="P468" s="596">
        <v>4250</v>
      </c>
      <c r="Q468" s="596">
        <v>4250</v>
      </c>
      <c r="R468" s="596">
        <v>4250</v>
      </c>
      <c r="S468" s="255">
        <v>4250</v>
      </c>
      <c r="T468" s="341">
        <v>4250</v>
      </c>
      <c r="U468" s="731"/>
      <c r="V468" s="731"/>
      <c r="W468" s="731"/>
    </row>
    <row r="469" spans="1:23" x14ac:dyDescent="0.2">
      <c r="A469" s="642" t="s">
        <v>6</v>
      </c>
      <c r="B469" s="597">
        <v>4353.333333333333</v>
      </c>
      <c r="C469" s="598">
        <v>4378</v>
      </c>
      <c r="D469" s="598">
        <v>4315</v>
      </c>
      <c r="E469" s="598">
        <v>4648</v>
      </c>
      <c r="F469" s="598">
        <v>4617.7777777777774</v>
      </c>
      <c r="G469" s="618">
        <v>4613.75</v>
      </c>
      <c r="H469" s="597">
        <v>4234</v>
      </c>
      <c r="I469" s="598">
        <v>4680</v>
      </c>
      <c r="J469" s="598">
        <v>4395</v>
      </c>
      <c r="K469" s="598">
        <v>4535</v>
      </c>
      <c r="L469" s="598">
        <v>4882.9411764705883</v>
      </c>
      <c r="M469" s="258">
        <v>5109.333333333333</v>
      </c>
      <c r="N469" s="398">
        <v>4293.636363636364</v>
      </c>
      <c r="O469" s="598">
        <v>4555</v>
      </c>
      <c r="P469" s="598">
        <v>4376</v>
      </c>
      <c r="Q469" s="598">
        <v>4545</v>
      </c>
      <c r="R469" s="598">
        <v>4763.333333333333</v>
      </c>
      <c r="S469" s="258">
        <v>4890.7692307692305</v>
      </c>
      <c r="T469" s="342">
        <v>4578.5714285714284</v>
      </c>
      <c r="U469" s="731"/>
      <c r="V469" s="731"/>
      <c r="W469" s="731"/>
    </row>
    <row r="470" spans="1:23" x14ac:dyDescent="0.2">
      <c r="A470" s="640" t="s">
        <v>7</v>
      </c>
      <c r="B470" s="599">
        <v>100</v>
      </c>
      <c r="C470" s="600">
        <v>93.333333333333329</v>
      </c>
      <c r="D470" s="600">
        <v>100</v>
      </c>
      <c r="E470" s="600">
        <v>100</v>
      </c>
      <c r="F470" s="600">
        <v>100</v>
      </c>
      <c r="G470" s="621">
        <v>81.25</v>
      </c>
      <c r="H470" s="599">
        <v>100</v>
      </c>
      <c r="I470" s="600">
        <v>88.888888888888886</v>
      </c>
      <c r="J470" s="600">
        <v>100</v>
      </c>
      <c r="K470" s="600">
        <v>100</v>
      </c>
      <c r="L470" s="600">
        <v>94.117647058823536</v>
      </c>
      <c r="M470" s="262">
        <v>100</v>
      </c>
      <c r="N470" s="399">
        <v>100</v>
      </c>
      <c r="O470" s="600">
        <v>83.333333333333329</v>
      </c>
      <c r="P470" s="600">
        <v>100</v>
      </c>
      <c r="Q470" s="600">
        <v>100</v>
      </c>
      <c r="R470" s="600">
        <v>91.666666666666671</v>
      </c>
      <c r="S470" s="262">
        <v>92.307692307692307</v>
      </c>
      <c r="T470" s="343">
        <v>84.453781512605048</v>
      </c>
      <c r="U470" s="731"/>
      <c r="V470" s="731"/>
      <c r="W470" s="731"/>
    </row>
    <row r="471" spans="1:23" x14ac:dyDescent="0.2">
      <c r="A471" s="640" t="s">
        <v>8</v>
      </c>
      <c r="B471" s="601">
        <v>4.4594853839391185E-2</v>
      </c>
      <c r="C471" s="602">
        <v>7.6788150754170198E-2</v>
      </c>
      <c r="D471" s="602">
        <v>3.7720187327596175E-2</v>
      </c>
      <c r="E471" s="602">
        <v>4.0028777038064484E-2</v>
      </c>
      <c r="F471" s="602">
        <v>3.8896523433589417E-2</v>
      </c>
      <c r="G471" s="624">
        <v>7.5354879267354957E-2</v>
      </c>
      <c r="H471" s="601">
        <v>2.4662782205397474E-2</v>
      </c>
      <c r="I471" s="602">
        <v>4.6629308556504018E-2</v>
      </c>
      <c r="J471" s="602">
        <v>2.360008780053335E-2</v>
      </c>
      <c r="K471" s="602">
        <v>3.2974854308132698E-2</v>
      </c>
      <c r="L471" s="602">
        <v>5.7095708265190191E-2</v>
      </c>
      <c r="M471" s="265">
        <v>3.159506588040726E-2</v>
      </c>
      <c r="N471" s="400">
        <v>2.574934234898596E-2</v>
      </c>
      <c r="O471" s="602">
        <v>6.4974510108036079E-2</v>
      </c>
      <c r="P471" s="602">
        <v>3.2785934980733004E-2</v>
      </c>
      <c r="Q471" s="602">
        <v>1.4062487288250644E-2</v>
      </c>
      <c r="R471" s="602">
        <v>5.622324326873275E-2</v>
      </c>
      <c r="S471" s="265">
        <v>4.4250827482375528E-2</v>
      </c>
      <c r="T471" s="344">
        <v>7.0340610930596348E-2</v>
      </c>
      <c r="U471" s="731"/>
      <c r="V471" s="731"/>
      <c r="W471" s="731"/>
    </row>
    <row r="472" spans="1:23" x14ac:dyDescent="0.2">
      <c r="A472" s="642" t="s">
        <v>1</v>
      </c>
      <c r="B472" s="603">
        <f t="shared" ref="B472:G472" si="114">B469/B468*100-100</f>
        <v>2.4313725490195992</v>
      </c>
      <c r="C472" s="604">
        <f t="shared" si="114"/>
        <v>3.0117647058823565</v>
      </c>
      <c r="D472" s="604">
        <f t="shared" si="114"/>
        <v>1.529411764705884</v>
      </c>
      <c r="E472" s="604">
        <f t="shared" si="114"/>
        <v>9.3647058823529363</v>
      </c>
      <c r="F472" s="604">
        <f t="shared" si="114"/>
        <v>8.6535947712418135</v>
      </c>
      <c r="G472" s="644">
        <f t="shared" si="114"/>
        <v>8.558823529411768</v>
      </c>
      <c r="H472" s="603">
        <f>H469/H468*100-100</f>
        <v>-0.37647058823529278</v>
      </c>
      <c r="I472" s="604">
        <f>I469/I468*100-100</f>
        <v>10.117647058823522</v>
      </c>
      <c r="J472" s="604">
        <f t="shared" ref="J472:T472" si="115">J469/J468*100-100</f>
        <v>3.4117647058823621</v>
      </c>
      <c r="K472" s="604">
        <f t="shared" si="115"/>
        <v>6.7058823529411882</v>
      </c>
      <c r="L472" s="604">
        <f t="shared" si="115"/>
        <v>14.892733564013838</v>
      </c>
      <c r="M472" s="522">
        <f t="shared" si="115"/>
        <v>20.219607843137254</v>
      </c>
      <c r="N472" s="401">
        <f t="shared" si="115"/>
        <v>1.0267379679144426</v>
      </c>
      <c r="O472" s="604">
        <f t="shared" si="115"/>
        <v>7.1764705882352899</v>
      </c>
      <c r="P472" s="604">
        <f t="shared" si="115"/>
        <v>2.9647058823529306</v>
      </c>
      <c r="Q472" s="604">
        <f t="shared" si="115"/>
        <v>6.941176470588232</v>
      </c>
      <c r="R472" s="604">
        <f t="shared" si="115"/>
        <v>12.078431372549005</v>
      </c>
      <c r="S472" s="522">
        <f t="shared" si="115"/>
        <v>15.07692307692308</v>
      </c>
      <c r="T472" s="556">
        <f t="shared" si="115"/>
        <v>7.7310924369747909</v>
      </c>
      <c r="U472" s="731"/>
      <c r="V472" s="731"/>
      <c r="W472" s="731"/>
    </row>
    <row r="473" spans="1:23" ht="13.5" thickBot="1" x14ac:dyDescent="0.25">
      <c r="A473" s="671" t="s">
        <v>27</v>
      </c>
      <c r="B473" s="606">
        <f>B469-B456</f>
        <v>-347.33333333333394</v>
      </c>
      <c r="C473" s="607">
        <f t="shared" ref="C473:T473" si="116">C469-C456</f>
        <v>-31.33333333333303</v>
      </c>
      <c r="D473" s="607">
        <f t="shared" si="116"/>
        <v>-489</v>
      </c>
      <c r="E473" s="607">
        <f t="shared" si="116"/>
        <v>-4.6666666666669698</v>
      </c>
      <c r="F473" s="607">
        <f t="shared" si="116"/>
        <v>-12.936507936507951</v>
      </c>
      <c r="G473" s="645">
        <f t="shared" si="116"/>
        <v>-19.58333333333303</v>
      </c>
      <c r="H473" s="606">
        <f t="shared" si="116"/>
        <v>-332</v>
      </c>
      <c r="I473" s="607">
        <f t="shared" si="116"/>
        <v>123.33333333333303</v>
      </c>
      <c r="J473" s="607">
        <f t="shared" si="116"/>
        <v>-59</v>
      </c>
      <c r="K473" s="607">
        <f t="shared" si="116"/>
        <v>115.66666666666697</v>
      </c>
      <c r="L473" s="607">
        <f t="shared" si="116"/>
        <v>208.65546218487361</v>
      </c>
      <c r="M473" s="526">
        <f t="shared" si="116"/>
        <v>572.66666666666606</v>
      </c>
      <c r="N473" s="402">
        <f t="shared" si="116"/>
        <v>-208.86363636363603</v>
      </c>
      <c r="O473" s="607">
        <f t="shared" si="116"/>
        <v>-29.375</v>
      </c>
      <c r="P473" s="607">
        <f t="shared" si="116"/>
        <v>64.33333333333303</v>
      </c>
      <c r="Q473" s="607">
        <f t="shared" si="116"/>
        <v>40</v>
      </c>
      <c r="R473" s="607">
        <f t="shared" si="116"/>
        <v>302.56410256410254</v>
      </c>
      <c r="S473" s="526">
        <f t="shared" si="116"/>
        <v>302.91208791208737</v>
      </c>
      <c r="T473" s="567">
        <f t="shared" si="116"/>
        <v>20.638939119951829</v>
      </c>
      <c r="U473" s="659"/>
      <c r="V473" s="360"/>
      <c r="W473" s="731"/>
    </row>
    <row r="474" spans="1:23" x14ac:dyDescent="0.2">
      <c r="A474" s="672" t="s">
        <v>51</v>
      </c>
      <c r="B474" s="608">
        <v>59</v>
      </c>
      <c r="C474" s="609">
        <v>59</v>
      </c>
      <c r="D474" s="609">
        <v>15</v>
      </c>
      <c r="E474" s="609">
        <v>59</v>
      </c>
      <c r="F474" s="609">
        <v>57</v>
      </c>
      <c r="G474" s="566">
        <v>57</v>
      </c>
      <c r="H474" s="608">
        <v>60</v>
      </c>
      <c r="I474" s="609">
        <v>62</v>
      </c>
      <c r="J474" s="609">
        <v>15</v>
      </c>
      <c r="K474" s="609">
        <v>60</v>
      </c>
      <c r="L474" s="609">
        <v>60</v>
      </c>
      <c r="M474" s="530">
        <v>60</v>
      </c>
      <c r="N474" s="403">
        <v>61</v>
      </c>
      <c r="O474" s="609">
        <v>64</v>
      </c>
      <c r="P474" s="609">
        <v>15</v>
      </c>
      <c r="Q474" s="609">
        <v>62</v>
      </c>
      <c r="R474" s="609">
        <v>63</v>
      </c>
      <c r="S474" s="530">
        <v>62</v>
      </c>
      <c r="T474" s="557">
        <f>SUM(B474:S474)</f>
        <v>950</v>
      </c>
      <c r="U474" s="584" t="s">
        <v>56</v>
      </c>
      <c r="V474" s="630">
        <f>T461-T474</f>
        <v>10</v>
      </c>
      <c r="W474" s="635">
        <f>V474/T461</f>
        <v>1.0416666666666666E-2</v>
      </c>
    </row>
    <row r="475" spans="1:23" x14ac:dyDescent="0.2">
      <c r="A475" s="431" t="s">
        <v>28</v>
      </c>
      <c r="B475" s="543">
        <v>145</v>
      </c>
      <c r="C475" s="544">
        <v>143.5</v>
      </c>
      <c r="D475" s="544">
        <v>145.5</v>
      </c>
      <c r="E475" s="544">
        <v>143</v>
      </c>
      <c r="F475" s="544">
        <v>142</v>
      </c>
      <c r="G475" s="694">
        <v>142</v>
      </c>
      <c r="H475" s="543">
        <v>147</v>
      </c>
      <c r="I475" s="544">
        <v>145</v>
      </c>
      <c r="J475" s="544">
        <v>146</v>
      </c>
      <c r="K475" s="544">
        <v>142.5</v>
      </c>
      <c r="L475" s="544">
        <v>142</v>
      </c>
      <c r="M475" s="695">
        <v>142</v>
      </c>
      <c r="N475" s="696">
        <v>144</v>
      </c>
      <c r="O475" s="544">
        <v>142.5</v>
      </c>
      <c r="P475" s="544">
        <v>146</v>
      </c>
      <c r="Q475" s="544">
        <v>142.5</v>
      </c>
      <c r="R475" s="544">
        <v>142.5</v>
      </c>
      <c r="S475" s="695">
        <v>141.5</v>
      </c>
      <c r="T475" s="555"/>
      <c r="U475" s="584" t="s">
        <v>57</v>
      </c>
      <c r="V475" s="584">
        <v>142.97999999999999</v>
      </c>
      <c r="W475" s="731"/>
    </row>
    <row r="476" spans="1:23" ht="13.5" thickBot="1" x14ac:dyDescent="0.25">
      <c r="A476" s="432" t="s">
        <v>26</v>
      </c>
      <c r="B476" s="693">
        <f>B475-B462</f>
        <v>1.5</v>
      </c>
      <c r="C476" s="697">
        <f t="shared" ref="C476:S476" si="117">C475-C462</f>
        <v>1</v>
      </c>
      <c r="D476" s="697">
        <f t="shared" si="117"/>
        <v>1.5</v>
      </c>
      <c r="E476" s="697">
        <f t="shared" si="117"/>
        <v>1</v>
      </c>
      <c r="F476" s="697">
        <f t="shared" si="117"/>
        <v>1</v>
      </c>
      <c r="G476" s="698">
        <f t="shared" si="117"/>
        <v>1.5</v>
      </c>
      <c r="H476" s="693">
        <f t="shared" si="117"/>
        <v>2</v>
      </c>
      <c r="I476" s="697">
        <f t="shared" si="117"/>
        <v>0.5</v>
      </c>
      <c r="J476" s="697">
        <f t="shared" si="117"/>
        <v>1</v>
      </c>
      <c r="K476" s="697">
        <f t="shared" si="117"/>
        <v>0.5</v>
      </c>
      <c r="L476" s="697">
        <f t="shared" si="117"/>
        <v>0.5</v>
      </c>
      <c r="M476" s="699">
        <f t="shared" si="117"/>
        <v>0.5</v>
      </c>
      <c r="N476" s="700">
        <f t="shared" si="117"/>
        <v>2</v>
      </c>
      <c r="O476" s="697">
        <f t="shared" si="117"/>
        <v>1</v>
      </c>
      <c r="P476" s="697">
        <f t="shared" si="117"/>
        <v>0</v>
      </c>
      <c r="Q476" s="697">
        <f t="shared" si="117"/>
        <v>0.5</v>
      </c>
      <c r="R476" s="697">
        <f t="shared" si="117"/>
        <v>0.5</v>
      </c>
      <c r="S476" s="699">
        <f t="shared" si="117"/>
        <v>0.5</v>
      </c>
      <c r="T476" s="558"/>
      <c r="U476" s="584" t="s">
        <v>26</v>
      </c>
      <c r="V476" s="584">
        <f>V475-V462</f>
        <v>1.7599999999999909</v>
      </c>
      <c r="W476" s="731"/>
    </row>
    <row r="478" spans="1:23" ht="13.5" thickBot="1" x14ac:dyDescent="0.25"/>
    <row r="479" spans="1:23" ht="13.5" thickBot="1" x14ac:dyDescent="0.25">
      <c r="A479" s="968" t="s">
        <v>180</v>
      </c>
      <c r="B479" s="1012" t="s">
        <v>84</v>
      </c>
      <c r="C479" s="1013"/>
      <c r="D479" s="1013"/>
      <c r="E479" s="1013"/>
      <c r="F479" s="1013"/>
      <c r="G479" s="1014"/>
      <c r="H479" s="1012" t="s">
        <v>83</v>
      </c>
      <c r="I479" s="1013"/>
      <c r="J479" s="1013"/>
      <c r="K479" s="1013"/>
      <c r="L479" s="1013"/>
      <c r="M479" s="1014"/>
      <c r="N479" s="1012" t="s">
        <v>53</v>
      </c>
      <c r="O479" s="1013"/>
      <c r="P479" s="1013"/>
      <c r="Q479" s="1013"/>
      <c r="R479" s="1013"/>
      <c r="S479" s="1014"/>
      <c r="T479" s="948" t="s">
        <v>55</v>
      </c>
      <c r="U479" s="903"/>
      <c r="V479" s="903"/>
      <c r="W479" s="903"/>
    </row>
    <row r="480" spans="1:23" x14ac:dyDescent="0.2">
      <c r="A480" s="969" t="s">
        <v>54</v>
      </c>
      <c r="B480" s="911">
        <v>1</v>
      </c>
      <c r="C480" s="912">
        <v>2</v>
      </c>
      <c r="D480" s="912">
        <v>3</v>
      </c>
      <c r="E480" s="912">
        <v>4</v>
      </c>
      <c r="F480" s="912">
        <v>5</v>
      </c>
      <c r="G480" s="864">
        <v>6</v>
      </c>
      <c r="H480" s="897">
        <v>1</v>
      </c>
      <c r="I480" s="959">
        <v>2</v>
      </c>
      <c r="J480" s="888">
        <v>3</v>
      </c>
      <c r="K480" s="888">
        <v>4</v>
      </c>
      <c r="L480" s="888">
        <v>5</v>
      </c>
      <c r="M480" s="889">
        <v>6</v>
      </c>
      <c r="N480" s="867">
        <v>1</v>
      </c>
      <c r="O480" s="912">
        <v>2</v>
      </c>
      <c r="P480" s="912">
        <v>3</v>
      </c>
      <c r="Q480" s="912">
        <v>4</v>
      </c>
      <c r="R480" s="912">
        <v>5</v>
      </c>
      <c r="S480" s="826">
        <v>6</v>
      </c>
      <c r="T480" s="812">
        <v>197</v>
      </c>
      <c r="U480" s="903"/>
      <c r="V480" s="903"/>
      <c r="W480" s="903"/>
    </row>
    <row r="481" spans="1:23" x14ac:dyDescent="0.2">
      <c r="A481" s="970" t="s">
        <v>3</v>
      </c>
      <c r="B481" s="913">
        <v>4265</v>
      </c>
      <c r="C481" s="914">
        <v>4265</v>
      </c>
      <c r="D481" s="914">
        <v>4265</v>
      </c>
      <c r="E481" s="914">
        <v>4265</v>
      </c>
      <c r="F481" s="914">
        <v>4265</v>
      </c>
      <c r="G481" s="865">
        <v>4265</v>
      </c>
      <c r="H481" s="913">
        <v>4265</v>
      </c>
      <c r="I481" s="914">
        <v>4265</v>
      </c>
      <c r="J481" s="914">
        <v>4265</v>
      </c>
      <c r="K481" s="914">
        <v>4265</v>
      </c>
      <c r="L481" s="914">
        <v>4265</v>
      </c>
      <c r="M481" s="829">
        <v>4265</v>
      </c>
      <c r="N481" s="868">
        <v>4265</v>
      </c>
      <c r="O481" s="914">
        <v>4265</v>
      </c>
      <c r="P481" s="914">
        <v>4265</v>
      </c>
      <c r="Q481" s="914">
        <v>4265</v>
      </c>
      <c r="R481" s="914">
        <v>4265</v>
      </c>
      <c r="S481" s="829">
        <v>4265</v>
      </c>
      <c r="T481" s="856">
        <v>4265</v>
      </c>
      <c r="U481" s="903"/>
      <c r="V481" s="903"/>
      <c r="W481" s="903"/>
    </row>
    <row r="482" spans="1:23" x14ac:dyDescent="0.2">
      <c r="A482" s="971" t="s">
        <v>6</v>
      </c>
      <c r="B482" s="915">
        <v>4372.727272727273</v>
      </c>
      <c r="C482" s="916">
        <v>4555.454545454545</v>
      </c>
      <c r="D482" s="916">
        <v>4222</v>
      </c>
      <c r="E482" s="916">
        <v>4791.1111111111113</v>
      </c>
      <c r="F482" s="916">
        <v>4792.727272727273</v>
      </c>
      <c r="G482" s="848">
        <v>4910</v>
      </c>
      <c r="H482" s="915">
        <v>4255.3846153846152</v>
      </c>
      <c r="I482" s="916">
        <v>4585</v>
      </c>
      <c r="J482" s="916">
        <v>4228.333333333333</v>
      </c>
      <c r="K482" s="916">
        <v>4592.1428571428569</v>
      </c>
      <c r="L482" s="916">
        <v>4769</v>
      </c>
      <c r="M482" s="832">
        <v>4846.1538461538457</v>
      </c>
      <c r="N482" s="869">
        <v>4336.875</v>
      </c>
      <c r="O482" s="916">
        <v>4488.5714285714284</v>
      </c>
      <c r="P482" s="916">
        <v>4210</v>
      </c>
      <c r="Q482" s="916">
        <v>4501.666666666667</v>
      </c>
      <c r="R482" s="916">
        <v>4713.333333333333</v>
      </c>
      <c r="S482" s="832">
        <v>4878.181818181818</v>
      </c>
      <c r="T482" s="965">
        <v>4576.8527918781729</v>
      </c>
      <c r="U482" s="903"/>
      <c r="V482" s="903"/>
      <c r="W482" s="903"/>
    </row>
    <row r="483" spans="1:23" x14ac:dyDescent="0.2">
      <c r="A483" s="969" t="s">
        <v>7</v>
      </c>
      <c r="B483" s="833">
        <v>100</v>
      </c>
      <c r="C483" s="917">
        <v>100</v>
      </c>
      <c r="D483" s="917">
        <v>100</v>
      </c>
      <c r="E483" s="917">
        <v>100</v>
      </c>
      <c r="F483" s="917">
        <v>100</v>
      </c>
      <c r="G483" s="849">
        <v>100</v>
      </c>
      <c r="H483" s="833">
        <v>100</v>
      </c>
      <c r="I483" s="917">
        <v>100</v>
      </c>
      <c r="J483" s="917">
        <v>100</v>
      </c>
      <c r="K483" s="917">
        <v>100</v>
      </c>
      <c r="L483" s="917">
        <v>90</v>
      </c>
      <c r="M483" s="835">
        <v>100</v>
      </c>
      <c r="N483" s="870">
        <v>100</v>
      </c>
      <c r="O483" s="917">
        <v>100</v>
      </c>
      <c r="P483" s="917">
        <v>100</v>
      </c>
      <c r="Q483" s="917">
        <v>100</v>
      </c>
      <c r="R483" s="917">
        <v>91.666666666666671</v>
      </c>
      <c r="S483" s="835">
        <v>100</v>
      </c>
      <c r="T483" s="858">
        <v>89.340101522842644</v>
      </c>
      <c r="U483" s="903"/>
      <c r="V483" s="903"/>
      <c r="W483" s="903"/>
    </row>
    <row r="484" spans="1:23" x14ac:dyDescent="0.2">
      <c r="A484" s="969" t="s">
        <v>8</v>
      </c>
      <c r="B484" s="918">
        <v>4.2918176900912278E-2</v>
      </c>
      <c r="C484" s="919">
        <v>3.4345364068115086E-2</v>
      </c>
      <c r="D484" s="919">
        <v>2.9560361462477869E-2</v>
      </c>
      <c r="E484" s="919">
        <v>2.2359871601473721E-2</v>
      </c>
      <c r="F484" s="919">
        <v>4.0732493420199023E-2</v>
      </c>
      <c r="G484" s="850">
        <v>3.7176714327021215E-2</v>
      </c>
      <c r="H484" s="918">
        <v>4.1708895993468789E-2</v>
      </c>
      <c r="I484" s="919">
        <v>2.9188858621216503E-2</v>
      </c>
      <c r="J484" s="919">
        <v>4.1221960123066309E-2</v>
      </c>
      <c r="K484" s="919">
        <v>3.0853280608354964E-2</v>
      </c>
      <c r="L484" s="919">
        <v>5.086771405248236E-2</v>
      </c>
      <c r="M484" s="838">
        <v>3.0687100885320527E-2</v>
      </c>
      <c r="N484" s="871">
        <v>3.2890296212223009E-2</v>
      </c>
      <c r="O484" s="919">
        <v>3.4799147874397536E-2</v>
      </c>
      <c r="P484" s="919">
        <v>4.4564520283358007E-2</v>
      </c>
      <c r="Q484" s="919">
        <v>2.5535360385812427E-2</v>
      </c>
      <c r="R484" s="919">
        <v>4.9849779038045348E-2</v>
      </c>
      <c r="S484" s="838">
        <v>3.7052092435597379E-2</v>
      </c>
      <c r="T484" s="859">
        <v>6.0538823507525936E-2</v>
      </c>
      <c r="U484" s="903"/>
      <c r="V484" s="903"/>
      <c r="W484" s="903"/>
    </row>
    <row r="485" spans="1:23" x14ac:dyDescent="0.2">
      <c r="A485" s="971" t="s">
        <v>1</v>
      </c>
      <c r="B485" s="920">
        <f t="shared" ref="B485:G485" si="118">B482/B481*100-100</f>
        <v>2.5258446125972682</v>
      </c>
      <c r="C485" s="921">
        <f t="shared" si="118"/>
        <v>6.8101886390280271</v>
      </c>
      <c r="D485" s="921">
        <f t="shared" si="118"/>
        <v>-1.0082063305979005</v>
      </c>
      <c r="E485" s="921">
        <f t="shared" si="118"/>
        <v>12.33554774000261</v>
      </c>
      <c r="F485" s="921">
        <f t="shared" si="118"/>
        <v>12.37344133006502</v>
      </c>
      <c r="G485" s="884">
        <f t="shared" si="118"/>
        <v>15.123094958968352</v>
      </c>
      <c r="H485" s="920">
        <f>H482/H481*100-100</f>
        <v>-0.22544864279917931</v>
      </c>
      <c r="I485" s="921">
        <f>I482/I481*100-100</f>
        <v>7.5029308323563839</v>
      </c>
      <c r="J485" s="921">
        <f t="shared" ref="J485:T485" si="119">J482/J481*100-100</f>
        <v>-0.85971082454084069</v>
      </c>
      <c r="K485" s="921">
        <f t="shared" si="119"/>
        <v>7.6704069670072101</v>
      </c>
      <c r="L485" s="921">
        <f t="shared" si="119"/>
        <v>11.817116060961325</v>
      </c>
      <c r="M485" s="922">
        <f t="shared" si="119"/>
        <v>13.626115970781854</v>
      </c>
      <c r="N485" s="872">
        <f t="shared" si="119"/>
        <v>1.6852286049237932</v>
      </c>
      <c r="O485" s="921">
        <f t="shared" si="119"/>
        <v>5.2420030145704288</v>
      </c>
      <c r="P485" s="921">
        <f t="shared" si="119"/>
        <v>-1.2895662368112539</v>
      </c>
      <c r="Q485" s="921">
        <f t="shared" si="119"/>
        <v>5.5490425947635913</v>
      </c>
      <c r="R485" s="921">
        <f t="shared" si="119"/>
        <v>10.511918718249305</v>
      </c>
      <c r="S485" s="922">
        <f t="shared" si="119"/>
        <v>14.377064904614727</v>
      </c>
      <c r="T485" s="966">
        <f t="shared" si="119"/>
        <v>7.3119060229348776</v>
      </c>
      <c r="U485" s="903"/>
      <c r="V485" s="903"/>
      <c r="W485" s="903"/>
    </row>
    <row r="486" spans="1:23" ht="13.5" thickBot="1" x14ac:dyDescent="0.25">
      <c r="A486" s="895" t="s">
        <v>27</v>
      </c>
      <c r="B486" s="924">
        <f>B482-B469</f>
        <v>19.393939393939945</v>
      </c>
      <c r="C486" s="925">
        <f t="shared" ref="C486:T486" si="120">C482-C469</f>
        <v>177.45454545454504</v>
      </c>
      <c r="D486" s="925">
        <f t="shared" si="120"/>
        <v>-93</v>
      </c>
      <c r="E486" s="925">
        <f t="shared" si="120"/>
        <v>143.11111111111131</v>
      </c>
      <c r="F486" s="925">
        <f t="shared" si="120"/>
        <v>174.9494949494956</v>
      </c>
      <c r="G486" s="885">
        <f t="shared" si="120"/>
        <v>296.25</v>
      </c>
      <c r="H486" s="924">
        <f t="shared" si="120"/>
        <v>21.384615384615245</v>
      </c>
      <c r="I486" s="925">
        <f t="shared" si="120"/>
        <v>-95</v>
      </c>
      <c r="J486" s="925">
        <f t="shared" si="120"/>
        <v>-166.66666666666697</v>
      </c>
      <c r="K486" s="925">
        <f t="shared" si="120"/>
        <v>57.142857142856883</v>
      </c>
      <c r="L486" s="925">
        <f t="shared" si="120"/>
        <v>-113.94117647058829</v>
      </c>
      <c r="M486" s="926">
        <f t="shared" si="120"/>
        <v>-263.1794871794873</v>
      </c>
      <c r="N486" s="873">
        <f t="shared" si="120"/>
        <v>43.238636363636033</v>
      </c>
      <c r="O486" s="925">
        <f t="shared" si="120"/>
        <v>-66.428571428571558</v>
      </c>
      <c r="P486" s="925">
        <f t="shared" si="120"/>
        <v>-166</v>
      </c>
      <c r="Q486" s="925">
        <f t="shared" si="120"/>
        <v>-43.33333333333303</v>
      </c>
      <c r="R486" s="925">
        <f t="shared" si="120"/>
        <v>-50</v>
      </c>
      <c r="S486" s="926">
        <f t="shared" si="120"/>
        <v>-12.587412587412473</v>
      </c>
      <c r="T486" s="972">
        <f t="shared" si="120"/>
        <v>-1.7186366932555757</v>
      </c>
      <c r="U486" s="893"/>
      <c r="V486" s="863"/>
      <c r="W486" s="903"/>
    </row>
    <row r="487" spans="1:23" x14ac:dyDescent="0.2">
      <c r="A487" s="896" t="s">
        <v>51</v>
      </c>
      <c r="B487" s="927">
        <v>54</v>
      </c>
      <c r="C487" s="928">
        <v>54</v>
      </c>
      <c r="D487" s="928">
        <v>14</v>
      </c>
      <c r="E487" s="928">
        <v>54</v>
      </c>
      <c r="F487" s="928">
        <v>53</v>
      </c>
      <c r="G487" s="866">
        <v>53</v>
      </c>
      <c r="H487" s="927">
        <v>55</v>
      </c>
      <c r="I487" s="928">
        <v>57</v>
      </c>
      <c r="J487" s="928">
        <v>14</v>
      </c>
      <c r="K487" s="928">
        <v>55</v>
      </c>
      <c r="L487" s="928">
        <v>56</v>
      </c>
      <c r="M487" s="847">
        <v>56</v>
      </c>
      <c r="N487" s="874">
        <v>56</v>
      </c>
      <c r="O487" s="928">
        <v>59</v>
      </c>
      <c r="P487" s="928">
        <v>14</v>
      </c>
      <c r="Q487" s="928">
        <v>57</v>
      </c>
      <c r="R487" s="928">
        <v>58</v>
      </c>
      <c r="S487" s="847">
        <v>57</v>
      </c>
      <c r="T487" s="861">
        <f>SUM(B487:S487)</f>
        <v>876</v>
      </c>
      <c r="U487" s="904" t="s">
        <v>56</v>
      </c>
      <c r="V487" s="945">
        <f>T474-T487</f>
        <v>74</v>
      </c>
      <c r="W487" s="961">
        <f>V487/T474</f>
        <v>7.7894736842105267E-2</v>
      </c>
    </row>
    <row r="488" spans="1:23" x14ac:dyDescent="0.2">
      <c r="A488" s="973" t="s">
        <v>28</v>
      </c>
      <c r="B488" s="955">
        <v>145</v>
      </c>
      <c r="C488" s="956">
        <v>143.5</v>
      </c>
      <c r="D488" s="956">
        <v>145.5</v>
      </c>
      <c r="E488" s="956">
        <v>143</v>
      </c>
      <c r="F488" s="956">
        <v>142</v>
      </c>
      <c r="G488" s="805">
        <v>142</v>
      </c>
      <c r="H488" s="955">
        <v>147</v>
      </c>
      <c r="I488" s="956">
        <v>145</v>
      </c>
      <c r="J488" s="956">
        <v>146</v>
      </c>
      <c r="K488" s="956">
        <v>142.5</v>
      </c>
      <c r="L488" s="956">
        <v>142</v>
      </c>
      <c r="M488" s="806">
        <v>142</v>
      </c>
      <c r="N488" s="807">
        <v>144</v>
      </c>
      <c r="O488" s="956">
        <v>142.5</v>
      </c>
      <c r="P488" s="956">
        <v>146</v>
      </c>
      <c r="Q488" s="956">
        <v>142.5</v>
      </c>
      <c r="R488" s="956">
        <v>142.5</v>
      </c>
      <c r="S488" s="806">
        <v>141.5</v>
      </c>
      <c r="T488" s="964"/>
      <c r="U488" s="904" t="s">
        <v>57</v>
      </c>
      <c r="V488" s="904">
        <v>143.46</v>
      </c>
      <c r="W488" s="903"/>
    </row>
    <row r="489" spans="1:23" ht="13.5" thickBot="1" x14ac:dyDescent="0.25">
      <c r="A489" s="974" t="s">
        <v>26</v>
      </c>
      <c r="B489" s="804">
        <f>B488-B475</f>
        <v>0</v>
      </c>
      <c r="C489" s="808">
        <f t="shared" ref="C489:S489" si="121">C488-C475</f>
        <v>0</v>
      </c>
      <c r="D489" s="808">
        <f t="shared" si="121"/>
        <v>0</v>
      </c>
      <c r="E489" s="808">
        <f t="shared" si="121"/>
        <v>0</v>
      </c>
      <c r="F489" s="808">
        <f t="shared" si="121"/>
        <v>0</v>
      </c>
      <c r="G489" s="809">
        <f t="shared" si="121"/>
        <v>0</v>
      </c>
      <c r="H489" s="804">
        <f t="shared" si="121"/>
        <v>0</v>
      </c>
      <c r="I489" s="808">
        <f t="shared" si="121"/>
        <v>0</v>
      </c>
      <c r="J489" s="808">
        <f t="shared" si="121"/>
        <v>0</v>
      </c>
      <c r="K489" s="808">
        <f t="shared" si="121"/>
        <v>0</v>
      </c>
      <c r="L489" s="808">
        <f t="shared" si="121"/>
        <v>0</v>
      </c>
      <c r="M489" s="810">
        <f t="shared" si="121"/>
        <v>0</v>
      </c>
      <c r="N489" s="811">
        <f t="shared" si="121"/>
        <v>0</v>
      </c>
      <c r="O489" s="808">
        <f t="shared" si="121"/>
        <v>0</v>
      </c>
      <c r="P489" s="808">
        <f t="shared" si="121"/>
        <v>0</v>
      </c>
      <c r="Q489" s="808">
        <f t="shared" si="121"/>
        <v>0</v>
      </c>
      <c r="R489" s="808">
        <f t="shared" si="121"/>
        <v>0</v>
      </c>
      <c r="S489" s="810">
        <f t="shared" si="121"/>
        <v>0</v>
      </c>
      <c r="T489" s="967"/>
      <c r="U489" s="904" t="s">
        <v>26</v>
      </c>
      <c r="V489" s="904">
        <f>V488-V475</f>
        <v>0.48000000000001819</v>
      </c>
      <c r="W489" s="903"/>
    </row>
    <row r="491" spans="1:23" ht="13.5" thickBot="1" x14ac:dyDescent="0.25"/>
    <row r="492" spans="1:23" ht="13.5" thickBot="1" x14ac:dyDescent="0.25">
      <c r="A492" s="968" t="s">
        <v>181</v>
      </c>
      <c r="B492" s="1012" t="s">
        <v>84</v>
      </c>
      <c r="C492" s="1013"/>
      <c r="D492" s="1013"/>
      <c r="E492" s="1013"/>
      <c r="F492" s="1013"/>
      <c r="G492" s="1014"/>
      <c r="H492" s="1012" t="s">
        <v>83</v>
      </c>
      <c r="I492" s="1013"/>
      <c r="J492" s="1013"/>
      <c r="K492" s="1013"/>
      <c r="L492" s="1013"/>
      <c r="M492" s="1014"/>
      <c r="N492" s="1012" t="s">
        <v>53</v>
      </c>
      <c r="O492" s="1013"/>
      <c r="P492" s="1013"/>
      <c r="Q492" s="1013"/>
      <c r="R492" s="1013"/>
      <c r="S492" s="1014"/>
      <c r="T492" s="948" t="s">
        <v>55</v>
      </c>
      <c r="U492" s="994"/>
      <c r="V492" s="994"/>
      <c r="W492" s="994"/>
    </row>
    <row r="493" spans="1:23" x14ac:dyDescent="0.2">
      <c r="A493" s="969" t="s">
        <v>54</v>
      </c>
      <c r="B493" s="911">
        <v>1</v>
      </c>
      <c r="C493" s="912">
        <v>2</v>
      </c>
      <c r="D493" s="912">
        <v>3</v>
      </c>
      <c r="E493" s="912">
        <v>4</v>
      </c>
      <c r="F493" s="912">
        <v>5</v>
      </c>
      <c r="G493" s="864">
        <v>6</v>
      </c>
      <c r="H493" s="897">
        <v>1</v>
      </c>
      <c r="I493" s="959">
        <v>2</v>
      </c>
      <c r="J493" s="888">
        <v>3</v>
      </c>
      <c r="K493" s="888">
        <v>4</v>
      </c>
      <c r="L493" s="888">
        <v>5</v>
      </c>
      <c r="M493" s="889">
        <v>6</v>
      </c>
      <c r="N493" s="867">
        <v>1</v>
      </c>
      <c r="O493" s="912">
        <v>2</v>
      </c>
      <c r="P493" s="912">
        <v>3</v>
      </c>
      <c r="Q493" s="912">
        <v>4</v>
      </c>
      <c r="R493" s="912">
        <v>5</v>
      </c>
      <c r="S493" s="826">
        <v>6</v>
      </c>
      <c r="T493" s="812">
        <v>231</v>
      </c>
      <c r="U493" s="994"/>
      <c r="V493" s="994"/>
      <c r="W493" s="994"/>
    </row>
    <row r="494" spans="1:23" x14ac:dyDescent="0.2">
      <c r="A494" s="970" t="s">
        <v>3</v>
      </c>
      <c r="B494" s="913">
        <v>4280</v>
      </c>
      <c r="C494" s="914">
        <v>4280</v>
      </c>
      <c r="D494" s="914">
        <v>4280</v>
      </c>
      <c r="E494" s="914">
        <v>4280</v>
      </c>
      <c r="F494" s="914">
        <v>4280</v>
      </c>
      <c r="G494" s="865">
        <v>4280</v>
      </c>
      <c r="H494" s="913">
        <v>4280</v>
      </c>
      <c r="I494" s="914">
        <v>4280</v>
      </c>
      <c r="J494" s="914">
        <v>4280</v>
      </c>
      <c r="K494" s="914">
        <v>4280</v>
      </c>
      <c r="L494" s="914">
        <v>4280</v>
      </c>
      <c r="M494" s="829">
        <v>4280</v>
      </c>
      <c r="N494" s="868">
        <v>4280</v>
      </c>
      <c r="O494" s="914">
        <v>4280</v>
      </c>
      <c r="P494" s="914">
        <v>4280</v>
      </c>
      <c r="Q494" s="914">
        <v>4280</v>
      </c>
      <c r="R494" s="914">
        <v>4280</v>
      </c>
      <c r="S494" s="829">
        <v>4280</v>
      </c>
      <c r="T494" s="856">
        <v>4280</v>
      </c>
      <c r="U494" s="994"/>
      <c r="V494" s="994"/>
      <c r="W494" s="994"/>
    </row>
    <row r="495" spans="1:23" x14ac:dyDescent="0.2">
      <c r="A495" s="971" t="s">
        <v>6</v>
      </c>
      <c r="B495" s="915">
        <v>4552.8571428571431</v>
      </c>
      <c r="C495" s="916">
        <v>4656.1538461538457</v>
      </c>
      <c r="D495" s="916">
        <v>4652</v>
      </c>
      <c r="E495" s="916">
        <v>4826.1538461538457</v>
      </c>
      <c r="F495" s="916">
        <v>4836.4285714285716</v>
      </c>
      <c r="G495" s="848">
        <v>4956.9230769230771</v>
      </c>
      <c r="H495" s="915">
        <v>4350.833333333333</v>
      </c>
      <c r="I495" s="916">
        <v>4632.8571428571431</v>
      </c>
      <c r="J495" s="916">
        <v>4365.7142857142853</v>
      </c>
      <c r="K495" s="916">
        <v>4640</v>
      </c>
      <c r="L495" s="916">
        <v>4770</v>
      </c>
      <c r="M495" s="832">
        <v>4902.8571428571431</v>
      </c>
      <c r="N495" s="869">
        <v>4305.3846153846152</v>
      </c>
      <c r="O495" s="916">
        <v>4535.3846153846152</v>
      </c>
      <c r="P495" s="916">
        <v>4247.5</v>
      </c>
      <c r="Q495" s="916">
        <v>4699.2307692307695</v>
      </c>
      <c r="R495" s="916">
        <v>4759.2857142857147</v>
      </c>
      <c r="S495" s="832">
        <v>4879.2307692307695</v>
      </c>
      <c r="T495" s="965">
        <v>4669.4372294372297</v>
      </c>
      <c r="U495" s="994"/>
      <c r="V495" s="994"/>
      <c r="W495" s="994"/>
    </row>
    <row r="496" spans="1:23" x14ac:dyDescent="0.2">
      <c r="A496" s="969" t="s">
        <v>7</v>
      </c>
      <c r="B496" s="833">
        <v>92.857142857142861</v>
      </c>
      <c r="C496" s="917">
        <v>92.307692307692307</v>
      </c>
      <c r="D496" s="917">
        <v>85</v>
      </c>
      <c r="E496" s="917">
        <v>100</v>
      </c>
      <c r="F496" s="917">
        <v>100</v>
      </c>
      <c r="G496" s="849">
        <v>76.92307692307692</v>
      </c>
      <c r="H496" s="833">
        <v>100</v>
      </c>
      <c r="I496" s="917">
        <v>100</v>
      </c>
      <c r="J496" s="917">
        <v>100</v>
      </c>
      <c r="K496" s="917">
        <v>100</v>
      </c>
      <c r="L496" s="917">
        <v>92.857142857142861</v>
      </c>
      <c r="M496" s="835">
        <v>100</v>
      </c>
      <c r="N496" s="870">
        <v>100</v>
      </c>
      <c r="O496" s="917">
        <v>100</v>
      </c>
      <c r="P496" s="917">
        <v>100</v>
      </c>
      <c r="Q496" s="917">
        <v>100</v>
      </c>
      <c r="R496" s="917">
        <v>92.857142857142861</v>
      </c>
      <c r="S496" s="835">
        <v>100</v>
      </c>
      <c r="T496" s="858">
        <v>88.744588744588739</v>
      </c>
      <c r="U496" s="994"/>
      <c r="V496" s="994"/>
      <c r="W496" s="994"/>
    </row>
    <row r="497" spans="1:23" x14ac:dyDescent="0.2">
      <c r="A497" s="969" t="s">
        <v>8</v>
      </c>
      <c r="B497" s="918">
        <v>4.9820072977473574E-2</v>
      </c>
      <c r="C497" s="919">
        <v>6.4971237237677532E-2</v>
      </c>
      <c r="D497" s="919">
        <v>6.2237145484667869E-2</v>
      </c>
      <c r="E497" s="919">
        <v>2.8532669100355207E-2</v>
      </c>
      <c r="F497" s="919">
        <v>4.787961066969703E-2</v>
      </c>
      <c r="G497" s="850">
        <v>7.4377893117970148E-2</v>
      </c>
      <c r="H497" s="918">
        <v>3.8579283978046795E-2</v>
      </c>
      <c r="I497" s="919">
        <v>3.1685783193255518E-2</v>
      </c>
      <c r="J497" s="919">
        <v>3.8384498163914503E-2</v>
      </c>
      <c r="K497" s="919">
        <v>3.1448025733101792E-2</v>
      </c>
      <c r="L497" s="919">
        <v>6.0449692120959422E-2</v>
      </c>
      <c r="M497" s="838">
        <v>3.6063504629137988E-2</v>
      </c>
      <c r="N497" s="871">
        <v>2.6033954761603327E-2</v>
      </c>
      <c r="O497" s="919">
        <v>3.756391809597754E-2</v>
      </c>
      <c r="P497" s="919">
        <v>4.9563317023092822E-2</v>
      </c>
      <c r="Q497" s="919">
        <v>2.8026406488630588E-2</v>
      </c>
      <c r="R497" s="919">
        <v>5.5525876874284855E-2</v>
      </c>
      <c r="S497" s="838">
        <v>2.9167288023085283E-2</v>
      </c>
      <c r="T497" s="859">
        <v>6.2056936836983767E-2</v>
      </c>
      <c r="U497" s="994"/>
      <c r="V497" s="994"/>
      <c r="W497" s="994"/>
    </row>
    <row r="498" spans="1:23" x14ac:dyDescent="0.2">
      <c r="A498" s="971" t="s">
        <v>1</v>
      </c>
      <c r="B498" s="920">
        <f t="shared" ref="B498:G498" si="122">B495/B494*100-100</f>
        <v>6.3751668891855786</v>
      </c>
      <c r="C498" s="921">
        <f t="shared" si="122"/>
        <v>8.788641265276766</v>
      </c>
      <c r="D498" s="921">
        <f t="shared" si="122"/>
        <v>8.6915887850467186</v>
      </c>
      <c r="E498" s="921">
        <f t="shared" si="122"/>
        <v>12.760603882099204</v>
      </c>
      <c r="F498" s="921">
        <f t="shared" si="122"/>
        <v>13.000667556742314</v>
      </c>
      <c r="G498" s="884">
        <f t="shared" si="122"/>
        <v>15.815959741193382</v>
      </c>
      <c r="H498" s="920">
        <f>H495/H494*100-100</f>
        <v>1.6549844236759981</v>
      </c>
      <c r="I498" s="921">
        <f>I495/I494*100-100</f>
        <v>8.2443257676902562</v>
      </c>
      <c r="J498" s="921">
        <f t="shared" ref="J498:T498" si="123">J495/J494*100-100</f>
        <v>2.0026702269693004</v>
      </c>
      <c r="K498" s="921">
        <f t="shared" si="123"/>
        <v>8.4112149532710134</v>
      </c>
      <c r="L498" s="921">
        <f t="shared" si="123"/>
        <v>11.44859813084112</v>
      </c>
      <c r="M498" s="922">
        <f t="shared" si="123"/>
        <v>14.552736982643523</v>
      </c>
      <c r="N498" s="872">
        <f t="shared" si="123"/>
        <v>0.59309849029473583</v>
      </c>
      <c r="O498" s="921">
        <f t="shared" si="123"/>
        <v>5.9669302659956855</v>
      </c>
      <c r="P498" s="921">
        <f t="shared" si="123"/>
        <v>-0.75934579439251593</v>
      </c>
      <c r="Q498" s="921">
        <f t="shared" si="123"/>
        <v>9.7951114306254539</v>
      </c>
      <c r="R498" s="921">
        <f t="shared" si="123"/>
        <v>11.198264352469977</v>
      </c>
      <c r="S498" s="922">
        <f t="shared" si="123"/>
        <v>14.000718907260975</v>
      </c>
      <c r="T498" s="966">
        <f t="shared" si="123"/>
        <v>9.0990006877857326</v>
      </c>
      <c r="U498" s="994"/>
      <c r="V498" s="994"/>
      <c r="W498" s="994"/>
    </row>
    <row r="499" spans="1:23" ht="13.5" thickBot="1" x14ac:dyDescent="0.25">
      <c r="A499" s="895" t="s">
        <v>27</v>
      </c>
      <c r="B499" s="924">
        <f>B495-B482</f>
        <v>180.12987012987014</v>
      </c>
      <c r="C499" s="925">
        <f t="shared" ref="C499:T499" si="124">C495-C482</f>
        <v>100.69930069930069</v>
      </c>
      <c r="D499" s="925">
        <f t="shared" si="124"/>
        <v>430</v>
      </c>
      <c r="E499" s="925">
        <f t="shared" si="124"/>
        <v>35.042735042734421</v>
      </c>
      <c r="F499" s="925">
        <f t="shared" si="124"/>
        <v>43.701298701298583</v>
      </c>
      <c r="G499" s="885">
        <f t="shared" si="124"/>
        <v>46.923076923077133</v>
      </c>
      <c r="H499" s="924">
        <f t="shared" si="124"/>
        <v>95.448717948717785</v>
      </c>
      <c r="I499" s="925">
        <f t="shared" si="124"/>
        <v>47.857142857143117</v>
      </c>
      <c r="J499" s="925">
        <f t="shared" si="124"/>
        <v>137.38095238095229</v>
      </c>
      <c r="K499" s="925">
        <f t="shared" si="124"/>
        <v>47.857142857143117</v>
      </c>
      <c r="L499" s="925">
        <f t="shared" si="124"/>
        <v>1</v>
      </c>
      <c r="M499" s="926">
        <f t="shared" si="124"/>
        <v>56.703296703297383</v>
      </c>
      <c r="N499" s="873">
        <f t="shared" si="124"/>
        <v>-31.490384615384755</v>
      </c>
      <c r="O499" s="925">
        <f t="shared" si="124"/>
        <v>46.813186813186803</v>
      </c>
      <c r="P499" s="925">
        <f t="shared" si="124"/>
        <v>37.5</v>
      </c>
      <c r="Q499" s="925">
        <f t="shared" si="124"/>
        <v>197.56410256410254</v>
      </c>
      <c r="R499" s="925">
        <f t="shared" si="124"/>
        <v>45.952380952381645</v>
      </c>
      <c r="S499" s="926">
        <f t="shared" si="124"/>
        <v>1.0489510489514942</v>
      </c>
      <c r="T499" s="972">
        <f t="shared" si="124"/>
        <v>92.584437559056823</v>
      </c>
      <c r="U499" s="893"/>
      <c r="V499" s="863"/>
      <c r="W499" s="994"/>
    </row>
    <row r="500" spans="1:23" x14ac:dyDescent="0.2">
      <c r="A500" s="896" t="s">
        <v>51</v>
      </c>
      <c r="B500" s="927">
        <v>54</v>
      </c>
      <c r="C500" s="928">
        <v>54</v>
      </c>
      <c r="D500" s="928">
        <v>14</v>
      </c>
      <c r="E500" s="928">
        <v>54</v>
      </c>
      <c r="F500" s="928">
        <v>53</v>
      </c>
      <c r="G500" s="866">
        <v>53</v>
      </c>
      <c r="H500" s="927">
        <v>55</v>
      </c>
      <c r="I500" s="928">
        <v>57</v>
      </c>
      <c r="J500" s="928">
        <v>14</v>
      </c>
      <c r="K500" s="928">
        <v>55</v>
      </c>
      <c r="L500" s="928">
        <v>56</v>
      </c>
      <c r="M500" s="847">
        <v>56</v>
      </c>
      <c r="N500" s="874">
        <v>56</v>
      </c>
      <c r="O500" s="928">
        <v>59</v>
      </c>
      <c r="P500" s="928">
        <v>14</v>
      </c>
      <c r="Q500" s="928">
        <v>57</v>
      </c>
      <c r="R500" s="928">
        <v>58</v>
      </c>
      <c r="S500" s="847">
        <v>57</v>
      </c>
      <c r="T500" s="861">
        <f>SUM(B500:S500)</f>
        <v>876</v>
      </c>
      <c r="U500" s="904" t="s">
        <v>56</v>
      </c>
      <c r="V500" s="945">
        <f>T487-T500</f>
        <v>0</v>
      </c>
      <c r="W500" s="961">
        <f>V500/T487</f>
        <v>0</v>
      </c>
    </row>
    <row r="501" spans="1:23" x14ac:dyDescent="0.2">
      <c r="A501" s="973" t="s">
        <v>28</v>
      </c>
      <c r="B501" s="955">
        <v>146</v>
      </c>
      <c r="C501" s="956">
        <v>144.5</v>
      </c>
      <c r="D501" s="956">
        <v>146.5</v>
      </c>
      <c r="E501" s="956">
        <v>144</v>
      </c>
      <c r="F501" s="956">
        <v>143</v>
      </c>
      <c r="G501" s="805">
        <v>143</v>
      </c>
      <c r="H501" s="955">
        <v>148</v>
      </c>
      <c r="I501" s="956">
        <v>146</v>
      </c>
      <c r="J501" s="956">
        <v>147</v>
      </c>
      <c r="K501" s="956">
        <v>143.5</v>
      </c>
      <c r="L501" s="956">
        <v>143</v>
      </c>
      <c r="M501" s="806">
        <v>143</v>
      </c>
      <c r="N501" s="807">
        <v>145.5</v>
      </c>
      <c r="O501" s="956">
        <v>144</v>
      </c>
      <c r="P501" s="956">
        <v>147.5</v>
      </c>
      <c r="Q501" s="956">
        <v>143.5</v>
      </c>
      <c r="R501" s="956">
        <v>143.5</v>
      </c>
      <c r="S501" s="806">
        <v>142.5</v>
      </c>
      <c r="T501" s="964"/>
      <c r="U501" s="904" t="s">
        <v>57</v>
      </c>
      <c r="V501" s="904">
        <v>143.35</v>
      </c>
      <c r="W501" s="994"/>
    </row>
    <row r="502" spans="1:23" ht="13.5" thickBot="1" x14ac:dyDescent="0.25">
      <c r="A502" s="974" t="s">
        <v>26</v>
      </c>
      <c r="B502" s="804">
        <f>B501-B488</f>
        <v>1</v>
      </c>
      <c r="C502" s="808">
        <f t="shared" ref="C502:S502" si="125">C501-C488</f>
        <v>1</v>
      </c>
      <c r="D502" s="808">
        <f t="shared" si="125"/>
        <v>1</v>
      </c>
      <c r="E502" s="808">
        <f t="shared" si="125"/>
        <v>1</v>
      </c>
      <c r="F502" s="808">
        <f t="shared" si="125"/>
        <v>1</v>
      </c>
      <c r="G502" s="809">
        <f t="shared" si="125"/>
        <v>1</v>
      </c>
      <c r="H502" s="804">
        <f t="shared" si="125"/>
        <v>1</v>
      </c>
      <c r="I502" s="808">
        <f t="shared" si="125"/>
        <v>1</v>
      </c>
      <c r="J502" s="808">
        <f t="shared" si="125"/>
        <v>1</v>
      </c>
      <c r="K502" s="808">
        <f t="shared" si="125"/>
        <v>1</v>
      </c>
      <c r="L502" s="808">
        <f t="shared" si="125"/>
        <v>1</v>
      </c>
      <c r="M502" s="810">
        <f t="shared" si="125"/>
        <v>1</v>
      </c>
      <c r="N502" s="811">
        <f t="shared" si="125"/>
        <v>1.5</v>
      </c>
      <c r="O502" s="808">
        <f t="shared" si="125"/>
        <v>1.5</v>
      </c>
      <c r="P502" s="808">
        <f t="shared" si="125"/>
        <v>1.5</v>
      </c>
      <c r="Q502" s="808">
        <f t="shared" si="125"/>
        <v>1</v>
      </c>
      <c r="R502" s="808">
        <f t="shared" si="125"/>
        <v>1</v>
      </c>
      <c r="S502" s="810">
        <f t="shared" si="125"/>
        <v>1</v>
      </c>
      <c r="T502" s="967"/>
      <c r="U502" s="904" t="s">
        <v>26</v>
      </c>
      <c r="V502" s="904">
        <f>V501-V488</f>
        <v>-0.11000000000001364</v>
      </c>
      <c r="W502" s="994"/>
    </row>
    <row r="503" spans="1:23" x14ac:dyDescent="0.2">
      <c r="B503" s="510"/>
    </row>
    <row r="504" spans="1:23" ht="13.5" thickBot="1" x14ac:dyDescent="0.25"/>
    <row r="505" spans="1:23" ht="13.5" thickBot="1" x14ac:dyDescent="0.25">
      <c r="A505" s="968" t="s">
        <v>183</v>
      </c>
      <c r="B505" s="1012" t="s">
        <v>84</v>
      </c>
      <c r="C505" s="1013"/>
      <c r="D505" s="1013"/>
      <c r="E505" s="1013"/>
      <c r="F505" s="1013"/>
      <c r="G505" s="1014"/>
      <c r="H505" s="1012" t="s">
        <v>83</v>
      </c>
      <c r="I505" s="1013"/>
      <c r="J505" s="1013"/>
      <c r="K505" s="1013"/>
      <c r="L505" s="1013"/>
      <c r="M505" s="1014"/>
      <c r="N505" s="1012" t="s">
        <v>53</v>
      </c>
      <c r="O505" s="1013"/>
      <c r="P505" s="1013"/>
      <c r="Q505" s="1013"/>
      <c r="R505" s="1013"/>
      <c r="S505" s="1014"/>
      <c r="T505" s="948" t="s">
        <v>55</v>
      </c>
      <c r="U505" s="996"/>
      <c r="V505" s="996"/>
      <c r="W505" s="996"/>
    </row>
    <row r="506" spans="1:23" x14ac:dyDescent="0.2">
      <c r="A506" s="969" t="s">
        <v>54</v>
      </c>
      <c r="B506" s="911">
        <v>1</v>
      </c>
      <c r="C506" s="912">
        <v>2</v>
      </c>
      <c r="D506" s="912">
        <v>3</v>
      </c>
      <c r="E506" s="912">
        <v>4</v>
      </c>
      <c r="F506" s="912">
        <v>5</v>
      </c>
      <c r="G506" s="864">
        <v>6</v>
      </c>
      <c r="H506" s="897">
        <v>1</v>
      </c>
      <c r="I506" s="959">
        <v>2</v>
      </c>
      <c r="J506" s="888">
        <v>3</v>
      </c>
      <c r="K506" s="888">
        <v>4</v>
      </c>
      <c r="L506" s="888">
        <v>5</v>
      </c>
      <c r="M506" s="889">
        <v>6</v>
      </c>
      <c r="N506" s="867">
        <v>1</v>
      </c>
      <c r="O506" s="912">
        <v>2</v>
      </c>
      <c r="P506" s="912">
        <v>3</v>
      </c>
      <c r="Q506" s="912">
        <v>4</v>
      </c>
      <c r="R506" s="912">
        <v>5</v>
      </c>
      <c r="S506" s="826">
        <v>6</v>
      </c>
      <c r="T506" s="812">
        <v>218</v>
      </c>
      <c r="U506" s="996"/>
      <c r="V506" s="996"/>
      <c r="W506" s="996"/>
    </row>
    <row r="507" spans="1:23" x14ac:dyDescent="0.2">
      <c r="A507" s="970" t="s">
        <v>3</v>
      </c>
      <c r="B507" s="913">
        <v>4295</v>
      </c>
      <c r="C507" s="914">
        <v>4295</v>
      </c>
      <c r="D507" s="914">
        <v>4295</v>
      </c>
      <c r="E507" s="914">
        <v>4295</v>
      </c>
      <c r="F507" s="914">
        <v>4295</v>
      </c>
      <c r="G507" s="865">
        <v>4295</v>
      </c>
      <c r="H507" s="913">
        <v>4295</v>
      </c>
      <c r="I507" s="914">
        <v>4295</v>
      </c>
      <c r="J507" s="914">
        <v>4295</v>
      </c>
      <c r="K507" s="914">
        <v>4295</v>
      </c>
      <c r="L507" s="914">
        <v>4295</v>
      </c>
      <c r="M507" s="829">
        <v>4295</v>
      </c>
      <c r="N507" s="868">
        <v>4295</v>
      </c>
      <c r="O507" s="914">
        <v>4295</v>
      </c>
      <c r="P507" s="914">
        <v>4295</v>
      </c>
      <c r="Q507" s="914">
        <v>4295</v>
      </c>
      <c r="R507" s="914">
        <v>4295</v>
      </c>
      <c r="S507" s="829">
        <v>4295</v>
      </c>
      <c r="T507" s="856">
        <v>4295</v>
      </c>
      <c r="U507" s="996"/>
      <c r="V507" s="996"/>
      <c r="W507" s="996"/>
    </row>
    <row r="508" spans="1:23" x14ac:dyDescent="0.2">
      <c r="A508" s="971" t="s">
        <v>6</v>
      </c>
      <c r="B508" s="915">
        <v>4607.1428571428569</v>
      </c>
      <c r="C508" s="916">
        <v>4655.833333333333</v>
      </c>
      <c r="D508" s="916">
        <v>4533.333333333333</v>
      </c>
      <c r="E508" s="916">
        <v>4787.5</v>
      </c>
      <c r="F508" s="916">
        <v>4688.666666666667</v>
      </c>
      <c r="G508" s="848">
        <v>4857.6923076923076</v>
      </c>
      <c r="H508" s="915">
        <v>4618.4615384615381</v>
      </c>
      <c r="I508" s="916">
        <v>4768.4615384615381</v>
      </c>
      <c r="J508" s="916">
        <v>4642.8571428571431</v>
      </c>
      <c r="K508" s="916">
        <v>4653.333333333333</v>
      </c>
      <c r="L508" s="916">
        <v>4882.666666666667</v>
      </c>
      <c r="M508" s="832">
        <v>4665.7142857142853</v>
      </c>
      <c r="N508" s="869">
        <v>4389.166666666667</v>
      </c>
      <c r="O508" s="916">
        <v>4594.6153846153848</v>
      </c>
      <c r="P508" s="916">
        <v>4322</v>
      </c>
      <c r="Q508" s="916">
        <v>4726.9230769230771</v>
      </c>
      <c r="R508" s="916">
        <v>4821.666666666667</v>
      </c>
      <c r="S508" s="832">
        <v>4924.2857142857147</v>
      </c>
      <c r="T508" s="965">
        <v>4695.6422018348621</v>
      </c>
      <c r="U508" s="996"/>
      <c r="V508" s="996"/>
      <c r="W508" s="996"/>
    </row>
    <row r="509" spans="1:23" x14ac:dyDescent="0.2">
      <c r="A509" s="969" t="s">
        <v>7</v>
      </c>
      <c r="B509" s="833">
        <v>100</v>
      </c>
      <c r="C509" s="917">
        <v>100</v>
      </c>
      <c r="D509" s="917">
        <v>100</v>
      </c>
      <c r="E509" s="917">
        <v>91.666666666666671</v>
      </c>
      <c r="F509" s="917">
        <v>100</v>
      </c>
      <c r="G509" s="849">
        <v>100</v>
      </c>
      <c r="H509" s="833">
        <v>100</v>
      </c>
      <c r="I509" s="917">
        <v>100</v>
      </c>
      <c r="J509" s="917">
        <v>100</v>
      </c>
      <c r="K509" s="917">
        <v>100</v>
      </c>
      <c r="L509" s="917">
        <v>93.333333333333329</v>
      </c>
      <c r="M509" s="835">
        <v>71.428571428571431</v>
      </c>
      <c r="N509" s="870">
        <v>100</v>
      </c>
      <c r="O509" s="917">
        <v>100</v>
      </c>
      <c r="P509" s="917">
        <v>100</v>
      </c>
      <c r="Q509" s="917">
        <v>92.307692307692307</v>
      </c>
      <c r="R509" s="917">
        <v>100</v>
      </c>
      <c r="S509" s="835">
        <v>100</v>
      </c>
      <c r="T509" s="858">
        <v>93.11926605504587</v>
      </c>
      <c r="U509" s="996"/>
      <c r="V509" s="996"/>
      <c r="W509" s="996"/>
    </row>
    <row r="510" spans="1:23" x14ac:dyDescent="0.2">
      <c r="A510" s="969" t="s">
        <v>8</v>
      </c>
      <c r="B510" s="918">
        <v>3.8935415607726842E-2</v>
      </c>
      <c r="C510" s="919">
        <v>4.9613615483048004E-2</v>
      </c>
      <c r="D510" s="919">
        <v>4.7064567664132695E-2</v>
      </c>
      <c r="E510" s="919">
        <v>4.5308599870075676E-2</v>
      </c>
      <c r="F510" s="919">
        <v>6.313415639859303E-2</v>
      </c>
      <c r="G510" s="850">
        <v>4.5412297750430042E-2</v>
      </c>
      <c r="H510" s="918">
        <v>4.4761031398376068E-2</v>
      </c>
      <c r="I510" s="919">
        <v>2.1447188068552236E-2</v>
      </c>
      <c r="J510" s="919">
        <v>3.3717237001361387E-2</v>
      </c>
      <c r="K510" s="919">
        <v>2.6802703343651736E-2</v>
      </c>
      <c r="L510" s="919">
        <v>3.3756510639467371E-2</v>
      </c>
      <c r="M510" s="838">
        <v>7.736548728030522E-2</v>
      </c>
      <c r="N510" s="871">
        <v>3.9125731722429571E-2</v>
      </c>
      <c r="O510" s="919">
        <v>2.172464747230983E-2</v>
      </c>
      <c r="P510" s="919">
        <v>3.4949019136509406E-2</v>
      </c>
      <c r="Q510" s="919">
        <v>5.96774410434492E-2</v>
      </c>
      <c r="R510" s="919">
        <v>3.7958340209327E-2</v>
      </c>
      <c r="S510" s="838">
        <v>2.4244366017727441E-2</v>
      </c>
      <c r="T510" s="859">
        <v>5.3562570392995182E-2</v>
      </c>
      <c r="U510" s="996"/>
      <c r="V510" s="996"/>
      <c r="W510" s="996"/>
    </row>
    <row r="511" spans="1:23" x14ac:dyDescent="0.2">
      <c r="A511" s="971" t="s">
        <v>1</v>
      </c>
      <c r="B511" s="920">
        <f t="shared" ref="B511:G511" si="126">B508/B507*100-100</f>
        <v>7.2675868950606883</v>
      </c>
      <c r="C511" s="921">
        <f t="shared" si="126"/>
        <v>8.4012417539775015</v>
      </c>
      <c r="D511" s="921">
        <f t="shared" si="126"/>
        <v>5.5490880869227794</v>
      </c>
      <c r="E511" s="921">
        <f t="shared" si="126"/>
        <v>11.466821885913859</v>
      </c>
      <c r="F511" s="921">
        <f t="shared" si="126"/>
        <v>9.1656965463717626</v>
      </c>
      <c r="G511" s="884">
        <f t="shared" si="126"/>
        <v>13.101101459657926</v>
      </c>
      <c r="H511" s="920">
        <f>H508/H507*100-100</f>
        <v>7.5311184740753987</v>
      </c>
      <c r="I511" s="921">
        <f>I508/I507*100-100</f>
        <v>11.023551535775027</v>
      </c>
      <c r="J511" s="921">
        <f t="shared" ref="J511:T511" si="127">J508/J507*100-100</f>
        <v>8.0991185764177658</v>
      </c>
      <c r="K511" s="921">
        <f t="shared" si="127"/>
        <v>8.343034536282488</v>
      </c>
      <c r="L511" s="921">
        <f t="shared" si="127"/>
        <v>13.682576639503296</v>
      </c>
      <c r="M511" s="922">
        <f t="shared" si="127"/>
        <v>8.6312988524862817</v>
      </c>
      <c r="N511" s="872">
        <f t="shared" si="127"/>
        <v>2.192471866511454</v>
      </c>
      <c r="O511" s="921">
        <f t="shared" si="127"/>
        <v>6.9759111668308549</v>
      </c>
      <c r="P511" s="921">
        <f t="shared" si="127"/>
        <v>0.62863795110594367</v>
      </c>
      <c r="Q511" s="921">
        <f t="shared" si="127"/>
        <v>10.056416226381316</v>
      </c>
      <c r="R511" s="921">
        <f t="shared" si="127"/>
        <v>12.262320527745459</v>
      </c>
      <c r="S511" s="922">
        <f t="shared" si="127"/>
        <v>14.651588225511404</v>
      </c>
      <c r="T511" s="966">
        <f t="shared" si="127"/>
        <v>9.32810714400145</v>
      </c>
      <c r="U511" s="996"/>
      <c r="V511" s="996"/>
      <c r="W511" s="996"/>
    </row>
    <row r="512" spans="1:23" ht="13.5" thickBot="1" x14ac:dyDescent="0.25">
      <c r="A512" s="895" t="s">
        <v>27</v>
      </c>
      <c r="B512" s="924">
        <f>B508-B495</f>
        <v>54.285714285713766</v>
      </c>
      <c r="C512" s="925">
        <f t="shared" ref="C512:T512" si="128">C508-C495</f>
        <v>-0.32051282051270391</v>
      </c>
      <c r="D512" s="925">
        <f t="shared" si="128"/>
        <v>-118.66666666666697</v>
      </c>
      <c r="E512" s="925">
        <f t="shared" si="128"/>
        <v>-38.653846153845734</v>
      </c>
      <c r="F512" s="925">
        <f t="shared" si="128"/>
        <v>-147.76190476190459</v>
      </c>
      <c r="G512" s="885">
        <f t="shared" si="128"/>
        <v>-99.230769230769511</v>
      </c>
      <c r="H512" s="924">
        <f t="shared" si="128"/>
        <v>267.62820512820508</v>
      </c>
      <c r="I512" s="925">
        <f t="shared" si="128"/>
        <v>135.60439560439499</v>
      </c>
      <c r="J512" s="925">
        <f t="shared" si="128"/>
        <v>277.14285714285779</v>
      </c>
      <c r="K512" s="925">
        <f t="shared" si="128"/>
        <v>13.33333333333303</v>
      </c>
      <c r="L512" s="925">
        <f t="shared" si="128"/>
        <v>112.66666666666697</v>
      </c>
      <c r="M512" s="926">
        <f t="shared" si="128"/>
        <v>-237.14285714285779</v>
      </c>
      <c r="N512" s="873">
        <f t="shared" si="128"/>
        <v>83.782051282051725</v>
      </c>
      <c r="O512" s="925">
        <f t="shared" si="128"/>
        <v>59.230769230769511</v>
      </c>
      <c r="P512" s="925">
        <f t="shared" si="128"/>
        <v>74.5</v>
      </c>
      <c r="Q512" s="925">
        <f t="shared" si="128"/>
        <v>27.692307692307622</v>
      </c>
      <c r="R512" s="925">
        <f t="shared" si="128"/>
        <v>62.380952380952294</v>
      </c>
      <c r="S512" s="926">
        <f t="shared" si="128"/>
        <v>45.054945054945165</v>
      </c>
      <c r="T512" s="972">
        <f t="shared" si="128"/>
        <v>26.204972397632446</v>
      </c>
      <c r="U512" s="893"/>
      <c r="V512" s="863"/>
      <c r="W512" s="996"/>
    </row>
    <row r="513" spans="1:23" x14ac:dyDescent="0.2">
      <c r="A513" s="896" t="s">
        <v>51</v>
      </c>
      <c r="B513" s="927">
        <v>54</v>
      </c>
      <c r="C513" s="928">
        <v>54</v>
      </c>
      <c r="D513" s="928">
        <v>14</v>
      </c>
      <c r="E513" s="928">
        <v>54</v>
      </c>
      <c r="F513" s="928">
        <v>53</v>
      </c>
      <c r="G513" s="866">
        <v>53</v>
      </c>
      <c r="H513" s="927">
        <v>55</v>
      </c>
      <c r="I513" s="928">
        <v>57</v>
      </c>
      <c r="J513" s="928">
        <v>14</v>
      </c>
      <c r="K513" s="928">
        <v>55</v>
      </c>
      <c r="L513" s="928">
        <v>56</v>
      </c>
      <c r="M513" s="847">
        <v>56</v>
      </c>
      <c r="N513" s="874">
        <v>56</v>
      </c>
      <c r="O513" s="928">
        <v>59</v>
      </c>
      <c r="P513" s="928">
        <v>14</v>
      </c>
      <c r="Q513" s="928">
        <v>57</v>
      </c>
      <c r="R513" s="928">
        <v>58</v>
      </c>
      <c r="S513" s="847">
        <v>57</v>
      </c>
      <c r="T513" s="861">
        <f>SUM(B513:S513)</f>
        <v>876</v>
      </c>
      <c r="U513" s="904" t="s">
        <v>56</v>
      </c>
      <c r="V513" s="945">
        <f>T500-T513</f>
        <v>0</v>
      </c>
      <c r="W513" s="961">
        <f>V513/T500</f>
        <v>0</v>
      </c>
    </row>
    <row r="514" spans="1:23" x14ac:dyDescent="0.2">
      <c r="A514" s="973" t="s">
        <v>28</v>
      </c>
      <c r="B514" s="955">
        <v>146</v>
      </c>
      <c r="C514" s="956">
        <v>144.5</v>
      </c>
      <c r="D514" s="956">
        <v>146.5</v>
      </c>
      <c r="E514" s="956">
        <v>144</v>
      </c>
      <c r="F514" s="956">
        <v>143</v>
      </c>
      <c r="G514" s="805">
        <v>143</v>
      </c>
      <c r="H514" s="955">
        <v>148</v>
      </c>
      <c r="I514" s="956">
        <v>146</v>
      </c>
      <c r="J514" s="956">
        <v>147</v>
      </c>
      <c r="K514" s="956">
        <v>143.5</v>
      </c>
      <c r="L514" s="956">
        <v>143</v>
      </c>
      <c r="M514" s="806">
        <v>143</v>
      </c>
      <c r="N514" s="807">
        <v>145.5</v>
      </c>
      <c r="O514" s="956">
        <v>144</v>
      </c>
      <c r="P514" s="956">
        <v>147.5</v>
      </c>
      <c r="Q514" s="956">
        <v>143.5</v>
      </c>
      <c r="R514" s="956">
        <v>143.5</v>
      </c>
      <c r="S514" s="806">
        <v>142.5</v>
      </c>
      <c r="T514" s="964"/>
      <c r="U514" s="904" t="s">
        <v>57</v>
      </c>
      <c r="V514" s="904">
        <v>144.32</v>
      </c>
      <c r="W514" s="996"/>
    </row>
    <row r="515" spans="1:23" ht="13.5" thickBot="1" x14ac:dyDescent="0.25">
      <c r="A515" s="974" t="s">
        <v>26</v>
      </c>
      <c r="B515" s="804">
        <f>B514-B501</f>
        <v>0</v>
      </c>
      <c r="C515" s="808">
        <f t="shared" ref="C515:S515" si="129">C514-C501</f>
        <v>0</v>
      </c>
      <c r="D515" s="808">
        <f t="shared" si="129"/>
        <v>0</v>
      </c>
      <c r="E515" s="808">
        <f t="shared" si="129"/>
        <v>0</v>
      </c>
      <c r="F515" s="808">
        <f t="shared" si="129"/>
        <v>0</v>
      </c>
      <c r="G515" s="809">
        <f t="shared" si="129"/>
        <v>0</v>
      </c>
      <c r="H515" s="804">
        <f t="shared" si="129"/>
        <v>0</v>
      </c>
      <c r="I515" s="808">
        <f t="shared" si="129"/>
        <v>0</v>
      </c>
      <c r="J515" s="808">
        <f t="shared" si="129"/>
        <v>0</v>
      </c>
      <c r="K515" s="808">
        <f t="shared" si="129"/>
        <v>0</v>
      </c>
      <c r="L515" s="808">
        <f t="shared" si="129"/>
        <v>0</v>
      </c>
      <c r="M515" s="810">
        <f t="shared" si="129"/>
        <v>0</v>
      </c>
      <c r="N515" s="811">
        <f t="shared" si="129"/>
        <v>0</v>
      </c>
      <c r="O515" s="808">
        <f t="shared" si="129"/>
        <v>0</v>
      </c>
      <c r="P515" s="808">
        <f t="shared" si="129"/>
        <v>0</v>
      </c>
      <c r="Q515" s="808">
        <f t="shared" si="129"/>
        <v>0</v>
      </c>
      <c r="R515" s="808">
        <f t="shared" si="129"/>
        <v>0</v>
      </c>
      <c r="S515" s="810">
        <f t="shared" si="129"/>
        <v>0</v>
      </c>
      <c r="T515" s="967"/>
      <c r="U515" s="904" t="s">
        <v>26</v>
      </c>
      <c r="V515" s="904">
        <f>V514-V501</f>
        <v>0.96999999999999886</v>
      </c>
      <c r="W515" s="996"/>
    </row>
    <row r="517" spans="1:23" ht="13.5" thickBot="1" x14ac:dyDescent="0.25"/>
    <row r="518" spans="1:23" ht="13.5" thickBot="1" x14ac:dyDescent="0.25">
      <c r="A518" s="968" t="s">
        <v>185</v>
      </c>
      <c r="B518" s="1012" t="s">
        <v>84</v>
      </c>
      <c r="C518" s="1013"/>
      <c r="D518" s="1013"/>
      <c r="E518" s="1013"/>
      <c r="F518" s="1013"/>
      <c r="G518" s="1014"/>
      <c r="H518" s="1012" t="s">
        <v>83</v>
      </c>
      <c r="I518" s="1013"/>
      <c r="J518" s="1013"/>
      <c r="K518" s="1013"/>
      <c r="L518" s="1013"/>
      <c r="M518" s="1014"/>
      <c r="N518" s="1012" t="s">
        <v>53</v>
      </c>
      <c r="O518" s="1013"/>
      <c r="P518" s="1013"/>
      <c r="Q518" s="1013"/>
      <c r="R518" s="1013"/>
      <c r="S518" s="1014"/>
      <c r="T518" s="948" t="s">
        <v>55</v>
      </c>
      <c r="U518" s="1000"/>
      <c r="V518" s="1000"/>
      <c r="W518" s="1000"/>
    </row>
    <row r="519" spans="1:23" x14ac:dyDescent="0.2">
      <c r="A519" s="969" t="s">
        <v>54</v>
      </c>
      <c r="B519" s="911">
        <v>1</v>
      </c>
      <c r="C519" s="912">
        <v>2</v>
      </c>
      <c r="D519" s="912">
        <v>3</v>
      </c>
      <c r="E519" s="912">
        <v>4</v>
      </c>
      <c r="F519" s="912">
        <v>5</v>
      </c>
      <c r="G519" s="864">
        <v>6</v>
      </c>
      <c r="H519" s="897">
        <v>1</v>
      </c>
      <c r="I519" s="959">
        <v>2</v>
      </c>
      <c r="J519" s="888">
        <v>3</v>
      </c>
      <c r="K519" s="888">
        <v>4</v>
      </c>
      <c r="L519" s="888">
        <v>5</v>
      </c>
      <c r="M519" s="889">
        <v>6</v>
      </c>
      <c r="N519" s="867">
        <v>1</v>
      </c>
      <c r="O519" s="912">
        <v>2</v>
      </c>
      <c r="P519" s="912">
        <v>3</v>
      </c>
      <c r="Q519" s="912">
        <v>4</v>
      </c>
      <c r="R519" s="912">
        <v>5</v>
      </c>
      <c r="S519" s="826">
        <v>6</v>
      </c>
      <c r="T519" s="812">
        <v>249</v>
      </c>
      <c r="U519" s="1000"/>
      <c r="V519" s="1000"/>
      <c r="W519" s="1000"/>
    </row>
    <row r="520" spans="1:23" x14ac:dyDescent="0.2">
      <c r="A520" s="970" t="s">
        <v>3</v>
      </c>
      <c r="B520" s="913">
        <v>4310</v>
      </c>
      <c r="C520" s="914">
        <v>4310</v>
      </c>
      <c r="D520" s="914">
        <v>4310</v>
      </c>
      <c r="E520" s="914">
        <v>4310</v>
      </c>
      <c r="F520" s="914">
        <v>4310</v>
      </c>
      <c r="G520" s="865">
        <v>4310</v>
      </c>
      <c r="H520" s="913">
        <v>4310</v>
      </c>
      <c r="I520" s="914">
        <v>4310</v>
      </c>
      <c r="J520" s="914">
        <v>4310</v>
      </c>
      <c r="K520" s="914">
        <v>4310</v>
      </c>
      <c r="L520" s="914">
        <v>4310</v>
      </c>
      <c r="M520" s="829">
        <v>4310</v>
      </c>
      <c r="N520" s="868">
        <v>4310</v>
      </c>
      <c r="O520" s="914">
        <v>4310</v>
      </c>
      <c r="P520" s="914">
        <v>4310</v>
      </c>
      <c r="Q520" s="914">
        <v>4310</v>
      </c>
      <c r="R520" s="914">
        <v>4310</v>
      </c>
      <c r="S520" s="829">
        <v>4310</v>
      </c>
      <c r="T520" s="856">
        <v>4310</v>
      </c>
      <c r="U520" s="1000"/>
      <c r="V520" s="1000"/>
      <c r="W520" s="1000"/>
    </row>
    <row r="521" spans="1:23" x14ac:dyDescent="0.2">
      <c r="A521" s="971" t="s">
        <v>6</v>
      </c>
      <c r="B521" s="915">
        <v>4364.375</v>
      </c>
      <c r="C521" s="916">
        <v>4559.375</v>
      </c>
      <c r="D521" s="916">
        <v>4396</v>
      </c>
      <c r="E521" s="916">
        <v>4572</v>
      </c>
      <c r="F521" s="916">
        <v>4852.5</v>
      </c>
      <c r="G521" s="848">
        <v>4854.2857142857147</v>
      </c>
      <c r="H521" s="915">
        <v>4431.333333333333</v>
      </c>
      <c r="I521" s="916">
        <v>4721.5384615384619</v>
      </c>
      <c r="J521" s="916">
        <v>4481.666666666667</v>
      </c>
      <c r="K521" s="916">
        <v>4719.375</v>
      </c>
      <c r="L521" s="916">
        <v>4961.875</v>
      </c>
      <c r="M521" s="832">
        <v>4879.375</v>
      </c>
      <c r="N521" s="869">
        <v>4503.333333333333</v>
      </c>
      <c r="O521" s="916">
        <v>4767.333333333333</v>
      </c>
      <c r="P521" s="916">
        <v>4425.7142857142853</v>
      </c>
      <c r="Q521" s="916">
        <v>4726.25</v>
      </c>
      <c r="R521" s="916">
        <v>4789.411764705882</v>
      </c>
      <c r="S521" s="832">
        <v>4856.666666666667</v>
      </c>
      <c r="T521" s="965">
        <v>4685.060240963855</v>
      </c>
      <c r="U521" s="1000"/>
      <c r="V521" s="1000"/>
      <c r="W521" s="1000"/>
    </row>
    <row r="522" spans="1:23" x14ac:dyDescent="0.2">
      <c r="A522" s="969" t="s">
        <v>7</v>
      </c>
      <c r="B522" s="833">
        <v>93.75</v>
      </c>
      <c r="C522" s="917">
        <v>93.75</v>
      </c>
      <c r="D522" s="917">
        <v>100</v>
      </c>
      <c r="E522" s="917">
        <v>93.333333333333329</v>
      </c>
      <c r="F522" s="917">
        <v>87.5</v>
      </c>
      <c r="G522" s="849">
        <v>92.857142857142861</v>
      </c>
      <c r="H522" s="833">
        <v>93.333333333333329</v>
      </c>
      <c r="I522" s="917">
        <v>100</v>
      </c>
      <c r="J522" s="917">
        <v>100</v>
      </c>
      <c r="K522" s="917">
        <v>100</v>
      </c>
      <c r="L522" s="917">
        <v>100</v>
      </c>
      <c r="M522" s="835">
        <v>100</v>
      </c>
      <c r="N522" s="870">
        <v>100</v>
      </c>
      <c r="O522" s="917">
        <v>100</v>
      </c>
      <c r="P522" s="917">
        <v>100</v>
      </c>
      <c r="Q522" s="917">
        <v>100</v>
      </c>
      <c r="R522" s="917">
        <v>94.117647058823536</v>
      </c>
      <c r="S522" s="835">
        <v>100</v>
      </c>
      <c r="T522" s="858">
        <v>87.148594377510037</v>
      </c>
      <c r="U522" s="1000"/>
      <c r="V522" s="1000"/>
      <c r="W522" s="1000"/>
    </row>
    <row r="523" spans="1:23" x14ac:dyDescent="0.2">
      <c r="A523" s="969" t="s">
        <v>8</v>
      </c>
      <c r="B523" s="918">
        <v>4.9288922171388028E-2</v>
      </c>
      <c r="C523" s="919">
        <v>5.626887247033318E-2</v>
      </c>
      <c r="D523" s="919">
        <v>4.4567413635153617E-2</v>
      </c>
      <c r="E523" s="919">
        <v>5.7120822985851256E-2</v>
      </c>
      <c r="F523" s="919">
        <v>6.5072223574680788E-2</v>
      </c>
      <c r="G523" s="850">
        <v>5.7537418469738748E-2</v>
      </c>
      <c r="H523" s="918">
        <v>4.8587993729854326E-2</v>
      </c>
      <c r="I523" s="919">
        <v>3.1892301865733129E-2</v>
      </c>
      <c r="J523" s="919">
        <v>3.8419565811495499E-2</v>
      </c>
      <c r="K523" s="919">
        <v>3.3939762241302206E-2</v>
      </c>
      <c r="L523" s="919">
        <v>4.8154302173848966E-2</v>
      </c>
      <c r="M523" s="838">
        <v>4.8506618041215227E-2</v>
      </c>
      <c r="N523" s="871">
        <v>4.9684505020643088E-2</v>
      </c>
      <c r="O523" s="919">
        <v>3.5831403314417642E-2</v>
      </c>
      <c r="P523" s="919">
        <v>3.5682410859743441E-2</v>
      </c>
      <c r="Q523" s="919">
        <v>3.685967297089051E-2</v>
      </c>
      <c r="R523" s="919">
        <v>5.2006379951989833E-2</v>
      </c>
      <c r="S523" s="838">
        <v>2.231191519371609E-2</v>
      </c>
      <c r="T523" s="859">
        <v>6.0978561645476791E-2</v>
      </c>
      <c r="U523" s="1000"/>
      <c r="V523" s="1000"/>
      <c r="W523" s="1000"/>
    </row>
    <row r="524" spans="1:23" x14ac:dyDescent="0.2">
      <c r="A524" s="971" t="s">
        <v>1</v>
      </c>
      <c r="B524" s="920">
        <f t="shared" ref="B524:G524" si="130">B521/B520*100-100</f>
        <v>1.2616009280742304</v>
      </c>
      <c r="C524" s="921">
        <f t="shared" si="130"/>
        <v>5.7859628770301725</v>
      </c>
      <c r="D524" s="921">
        <f t="shared" si="130"/>
        <v>1.9953596287703164</v>
      </c>
      <c r="E524" s="921">
        <f t="shared" si="130"/>
        <v>6.0788863109048776</v>
      </c>
      <c r="F524" s="921">
        <f t="shared" si="130"/>
        <v>12.587006960556835</v>
      </c>
      <c r="G524" s="884">
        <f t="shared" si="130"/>
        <v>12.628438846536312</v>
      </c>
      <c r="H524" s="920">
        <f>H521/H520*100-100</f>
        <v>2.8151585460170168</v>
      </c>
      <c r="I524" s="921">
        <f>I521/I520*100-100</f>
        <v>9.5484561841870459</v>
      </c>
      <c r="J524" s="921">
        <f t="shared" ref="J524:T524" si="131">J521/J520*100-100</f>
        <v>3.9829853054910984</v>
      </c>
      <c r="K524" s="921">
        <f t="shared" si="131"/>
        <v>9.4982598607888775</v>
      </c>
      <c r="L524" s="921">
        <f t="shared" si="131"/>
        <v>15.12470997679813</v>
      </c>
      <c r="M524" s="922">
        <f t="shared" si="131"/>
        <v>13.210556844547568</v>
      </c>
      <c r="N524" s="872">
        <f t="shared" si="131"/>
        <v>4.4856921887084269</v>
      </c>
      <c r="O524" s="921">
        <f t="shared" si="131"/>
        <v>10.610982211910283</v>
      </c>
      <c r="P524" s="921">
        <f t="shared" si="131"/>
        <v>2.684786211468321</v>
      </c>
      <c r="Q524" s="921">
        <f t="shared" si="131"/>
        <v>9.6577726218097411</v>
      </c>
      <c r="R524" s="921">
        <f t="shared" si="131"/>
        <v>11.123242800600508</v>
      </c>
      <c r="S524" s="922">
        <f t="shared" si="131"/>
        <v>12.683681361175573</v>
      </c>
      <c r="T524" s="966">
        <f t="shared" si="131"/>
        <v>8.702093757862059</v>
      </c>
      <c r="U524" s="1000"/>
      <c r="V524" s="1000"/>
      <c r="W524" s="1000"/>
    </row>
    <row r="525" spans="1:23" ht="13.5" thickBot="1" x14ac:dyDescent="0.25">
      <c r="A525" s="895" t="s">
        <v>27</v>
      </c>
      <c r="B525" s="924">
        <f>B521-B508</f>
        <v>-242.76785714285688</v>
      </c>
      <c r="C525" s="925">
        <f t="shared" ref="C525:T525" si="132">C521-C508</f>
        <v>-96.45833333333303</v>
      </c>
      <c r="D525" s="925">
        <f t="shared" si="132"/>
        <v>-137.33333333333303</v>
      </c>
      <c r="E525" s="925">
        <f t="shared" si="132"/>
        <v>-215.5</v>
      </c>
      <c r="F525" s="925">
        <f t="shared" si="132"/>
        <v>163.83333333333303</v>
      </c>
      <c r="G525" s="885">
        <f t="shared" si="132"/>
        <v>-3.4065934065929468</v>
      </c>
      <c r="H525" s="924">
        <f t="shared" si="132"/>
        <v>-187.12820512820508</v>
      </c>
      <c r="I525" s="925">
        <f t="shared" si="132"/>
        <v>-46.923076923076223</v>
      </c>
      <c r="J525" s="925">
        <f t="shared" si="132"/>
        <v>-161.19047619047615</v>
      </c>
      <c r="K525" s="925">
        <f t="shared" si="132"/>
        <v>66.04166666666697</v>
      </c>
      <c r="L525" s="925">
        <f t="shared" si="132"/>
        <v>79.20833333333303</v>
      </c>
      <c r="M525" s="926">
        <f t="shared" si="132"/>
        <v>213.66071428571468</v>
      </c>
      <c r="N525" s="873">
        <f t="shared" si="132"/>
        <v>114.16666666666606</v>
      </c>
      <c r="O525" s="925">
        <f t="shared" si="132"/>
        <v>172.71794871794827</v>
      </c>
      <c r="P525" s="925">
        <f t="shared" si="132"/>
        <v>103.71428571428532</v>
      </c>
      <c r="Q525" s="925">
        <f t="shared" si="132"/>
        <v>-0.67307692307713296</v>
      </c>
      <c r="R525" s="925">
        <f t="shared" si="132"/>
        <v>-32.254901960784991</v>
      </c>
      <c r="S525" s="926">
        <f t="shared" si="132"/>
        <v>-67.619047619047706</v>
      </c>
      <c r="T525" s="972">
        <f t="shared" si="132"/>
        <v>-10.581960871007141</v>
      </c>
      <c r="U525" s="893"/>
      <c r="V525" s="863"/>
      <c r="W525" s="1000"/>
    </row>
    <row r="526" spans="1:23" x14ac:dyDescent="0.2">
      <c r="A526" s="896" t="s">
        <v>51</v>
      </c>
      <c r="B526" s="927">
        <v>54</v>
      </c>
      <c r="C526" s="928">
        <v>54</v>
      </c>
      <c r="D526" s="928">
        <v>14</v>
      </c>
      <c r="E526" s="928">
        <v>54</v>
      </c>
      <c r="F526" s="928">
        <v>53</v>
      </c>
      <c r="G526" s="866">
        <v>53</v>
      </c>
      <c r="H526" s="927">
        <v>55</v>
      </c>
      <c r="I526" s="928">
        <v>57</v>
      </c>
      <c r="J526" s="928">
        <v>14</v>
      </c>
      <c r="K526" s="928">
        <v>55</v>
      </c>
      <c r="L526" s="928">
        <v>56</v>
      </c>
      <c r="M526" s="847">
        <v>56</v>
      </c>
      <c r="N526" s="874">
        <v>56</v>
      </c>
      <c r="O526" s="928">
        <v>59</v>
      </c>
      <c r="P526" s="928">
        <v>14</v>
      </c>
      <c r="Q526" s="928">
        <v>57</v>
      </c>
      <c r="R526" s="928">
        <v>57</v>
      </c>
      <c r="S526" s="847">
        <v>57</v>
      </c>
      <c r="T526" s="861">
        <f>SUM(B526:S526)</f>
        <v>875</v>
      </c>
      <c r="U526" s="904" t="s">
        <v>56</v>
      </c>
      <c r="V526" s="945">
        <f>T513-T526</f>
        <v>1</v>
      </c>
      <c r="W526" s="961">
        <f>V526/T513</f>
        <v>1.1415525114155251E-3</v>
      </c>
    </row>
    <row r="527" spans="1:23" x14ac:dyDescent="0.2">
      <c r="A527" s="973" t="s">
        <v>28</v>
      </c>
      <c r="B527" s="955">
        <v>146</v>
      </c>
      <c r="C527" s="956">
        <v>144.5</v>
      </c>
      <c r="D527" s="956">
        <v>146.5</v>
      </c>
      <c r="E527" s="956">
        <v>144</v>
      </c>
      <c r="F527" s="956">
        <v>143</v>
      </c>
      <c r="G527" s="805">
        <v>143</v>
      </c>
      <c r="H527" s="955">
        <v>148</v>
      </c>
      <c r="I527" s="956">
        <v>146</v>
      </c>
      <c r="J527" s="956">
        <v>147</v>
      </c>
      <c r="K527" s="956">
        <v>143.5</v>
      </c>
      <c r="L527" s="956">
        <v>143</v>
      </c>
      <c r="M527" s="806">
        <v>143</v>
      </c>
      <c r="N527" s="807">
        <v>145.5</v>
      </c>
      <c r="O527" s="956">
        <v>144</v>
      </c>
      <c r="P527" s="956">
        <v>147.5</v>
      </c>
      <c r="Q527" s="956">
        <v>143.5</v>
      </c>
      <c r="R527" s="956">
        <v>143.5</v>
      </c>
      <c r="S527" s="806">
        <v>142.5</v>
      </c>
      <c r="T527" s="964"/>
      <c r="U527" s="904" t="s">
        <v>57</v>
      </c>
      <c r="V527" s="904">
        <v>144.36000000000001</v>
      </c>
      <c r="W527" s="1000"/>
    </row>
    <row r="528" spans="1:23" ht="13.5" thickBot="1" x14ac:dyDescent="0.25">
      <c r="A528" s="974" t="s">
        <v>26</v>
      </c>
      <c r="B528" s="804">
        <f>B527-B514</f>
        <v>0</v>
      </c>
      <c r="C528" s="808">
        <f t="shared" ref="C528:S528" si="133">C527-C514</f>
        <v>0</v>
      </c>
      <c r="D528" s="808">
        <f t="shared" si="133"/>
        <v>0</v>
      </c>
      <c r="E528" s="808">
        <f t="shared" si="133"/>
        <v>0</v>
      </c>
      <c r="F528" s="808">
        <f t="shared" si="133"/>
        <v>0</v>
      </c>
      <c r="G528" s="809">
        <f t="shared" si="133"/>
        <v>0</v>
      </c>
      <c r="H528" s="804">
        <f t="shared" si="133"/>
        <v>0</v>
      </c>
      <c r="I528" s="808">
        <f t="shared" si="133"/>
        <v>0</v>
      </c>
      <c r="J528" s="808">
        <f t="shared" si="133"/>
        <v>0</v>
      </c>
      <c r="K528" s="808">
        <f t="shared" si="133"/>
        <v>0</v>
      </c>
      <c r="L528" s="808">
        <f t="shared" si="133"/>
        <v>0</v>
      </c>
      <c r="M528" s="810">
        <f t="shared" si="133"/>
        <v>0</v>
      </c>
      <c r="N528" s="811">
        <f t="shared" si="133"/>
        <v>0</v>
      </c>
      <c r="O528" s="808">
        <f t="shared" si="133"/>
        <v>0</v>
      </c>
      <c r="P528" s="808">
        <f t="shared" si="133"/>
        <v>0</v>
      </c>
      <c r="Q528" s="808">
        <f t="shared" si="133"/>
        <v>0</v>
      </c>
      <c r="R528" s="808">
        <f t="shared" si="133"/>
        <v>0</v>
      </c>
      <c r="S528" s="810">
        <f t="shared" si="133"/>
        <v>0</v>
      </c>
      <c r="T528" s="967"/>
      <c r="U528" s="904" t="s">
        <v>26</v>
      </c>
      <c r="V528" s="904">
        <f>V527-V514</f>
        <v>4.0000000000020464E-2</v>
      </c>
      <c r="W528" s="1000"/>
    </row>
    <row r="530" spans="1:23" ht="13.5" thickBot="1" x14ac:dyDescent="0.25"/>
    <row r="531" spans="1:23" ht="13.5" thickBot="1" x14ac:dyDescent="0.25">
      <c r="A531" s="968" t="s">
        <v>186</v>
      </c>
      <c r="B531" s="1012" t="s">
        <v>84</v>
      </c>
      <c r="C531" s="1013"/>
      <c r="D531" s="1013"/>
      <c r="E531" s="1013"/>
      <c r="F531" s="1013"/>
      <c r="G531" s="1014"/>
      <c r="H531" s="1012" t="s">
        <v>83</v>
      </c>
      <c r="I531" s="1013"/>
      <c r="J531" s="1013"/>
      <c r="K531" s="1013"/>
      <c r="L531" s="1013"/>
      <c r="M531" s="1014"/>
      <c r="N531" s="1012" t="s">
        <v>53</v>
      </c>
      <c r="O531" s="1013"/>
      <c r="P531" s="1013"/>
      <c r="Q531" s="1013"/>
      <c r="R531" s="1013"/>
      <c r="S531" s="1014"/>
      <c r="T531" s="948" t="s">
        <v>55</v>
      </c>
      <c r="U531" s="1001"/>
      <c r="V531" s="1001"/>
      <c r="W531" s="1001"/>
    </row>
    <row r="532" spans="1:23" x14ac:dyDescent="0.2">
      <c r="A532" s="969" t="s">
        <v>54</v>
      </c>
      <c r="B532" s="911">
        <v>1</v>
      </c>
      <c r="C532" s="912">
        <v>2</v>
      </c>
      <c r="D532" s="912">
        <v>3</v>
      </c>
      <c r="E532" s="912">
        <v>4</v>
      </c>
      <c r="F532" s="912">
        <v>5</v>
      </c>
      <c r="G532" s="864">
        <v>6</v>
      </c>
      <c r="H532" s="897">
        <v>1</v>
      </c>
      <c r="I532" s="959">
        <v>2</v>
      </c>
      <c r="J532" s="888">
        <v>3</v>
      </c>
      <c r="K532" s="888">
        <v>4</v>
      </c>
      <c r="L532" s="888">
        <v>5</v>
      </c>
      <c r="M532" s="889">
        <v>6</v>
      </c>
      <c r="N532" s="867">
        <v>1</v>
      </c>
      <c r="O532" s="912">
        <v>2</v>
      </c>
      <c r="P532" s="912">
        <v>3</v>
      </c>
      <c r="Q532" s="912">
        <v>4</v>
      </c>
      <c r="R532" s="912">
        <v>5</v>
      </c>
      <c r="S532" s="826">
        <v>6</v>
      </c>
      <c r="T532" s="812">
        <v>243</v>
      </c>
      <c r="U532" s="1001"/>
      <c r="V532" s="1001"/>
      <c r="W532" s="1001"/>
    </row>
    <row r="533" spans="1:23" x14ac:dyDescent="0.2">
      <c r="A533" s="970" t="s">
        <v>3</v>
      </c>
      <c r="B533" s="913">
        <v>4325</v>
      </c>
      <c r="C533" s="914">
        <v>4325</v>
      </c>
      <c r="D533" s="914">
        <v>4325</v>
      </c>
      <c r="E533" s="914">
        <v>4325</v>
      </c>
      <c r="F533" s="914">
        <v>4325</v>
      </c>
      <c r="G533" s="865">
        <v>4325</v>
      </c>
      <c r="H533" s="913">
        <v>4325</v>
      </c>
      <c r="I533" s="914">
        <v>4325</v>
      </c>
      <c r="J533" s="914">
        <v>4325</v>
      </c>
      <c r="K533" s="914">
        <v>4325</v>
      </c>
      <c r="L533" s="914">
        <v>4325</v>
      </c>
      <c r="M533" s="829">
        <v>4325</v>
      </c>
      <c r="N533" s="868">
        <v>4325</v>
      </c>
      <c r="O533" s="914">
        <v>4325</v>
      </c>
      <c r="P533" s="914">
        <v>4325</v>
      </c>
      <c r="Q533" s="914">
        <v>4325</v>
      </c>
      <c r="R533" s="914">
        <v>4325</v>
      </c>
      <c r="S533" s="829">
        <v>4325</v>
      </c>
      <c r="T533" s="856">
        <v>4325</v>
      </c>
      <c r="U533" s="1001"/>
      <c r="V533" s="1001"/>
      <c r="W533" s="1001"/>
    </row>
    <row r="534" spans="1:23" x14ac:dyDescent="0.2">
      <c r="A534" s="971" t="s">
        <v>6</v>
      </c>
      <c r="B534" s="915">
        <v>4524</v>
      </c>
      <c r="C534" s="916">
        <v>4804.6153846153848</v>
      </c>
      <c r="D534" s="916">
        <v>4402</v>
      </c>
      <c r="E534" s="916">
        <v>4800.7142857142853</v>
      </c>
      <c r="F534" s="916">
        <v>4830</v>
      </c>
      <c r="G534" s="848">
        <v>4808.125</v>
      </c>
      <c r="H534" s="915">
        <v>4413.333333333333</v>
      </c>
      <c r="I534" s="916">
        <v>4630</v>
      </c>
      <c r="J534" s="916">
        <v>4625</v>
      </c>
      <c r="K534" s="916">
        <v>4734.666666666667</v>
      </c>
      <c r="L534" s="916">
        <v>4849.333333333333</v>
      </c>
      <c r="M534" s="832">
        <v>4894.1176470588234</v>
      </c>
      <c r="N534" s="869">
        <v>4491.875</v>
      </c>
      <c r="O534" s="916">
        <v>4623.75</v>
      </c>
      <c r="P534" s="916">
        <v>4698</v>
      </c>
      <c r="Q534" s="916">
        <v>4610.625</v>
      </c>
      <c r="R534" s="916">
        <v>4776.666666666667</v>
      </c>
      <c r="S534" s="832">
        <v>4947.1428571428569</v>
      </c>
      <c r="T534" s="965">
        <v>4704.9399999999996</v>
      </c>
      <c r="U534" s="1001"/>
      <c r="V534" s="1001"/>
      <c r="W534" s="1001"/>
    </row>
    <row r="535" spans="1:23" x14ac:dyDescent="0.2">
      <c r="A535" s="969" t="s">
        <v>7</v>
      </c>
      <c r="B535" s="833">
        <v>93.333333333333329</v>
      </c>
      <c r="C535" s="917">
        <v>92.307692307692307</v>
      </c>
      <c r="D535" s="917">
        <v>100</v>
      </c>
      <c r="E535" s="917">
        <v>78.571428571428569</v>
      </c>
      <c r="F535" s="917">
        <v>100</v>
      </c>
      <c r="G535" s="849">
        <v>100</v>
      </c>
      <c r="H535" s="833">
        <v>100</v>
      </c>
      <c r="I535" s="917">
        <v>100</v>
      </c>
      <c r="J535" s="917">
        <v>100</v>
      </c>
      <c r="K535" s="917">
        <v>93.333333333333329</v>
      </c>
      <c r="L535" s="917">
        <v>86.666666666666671</v>
      </c>
      <c r="M535" s="835">
        <v>94.117647058823536</v>
      </c>
      <c r="N535" s="870">
        <v>100</v>
      </c>
      <c r="O535" s="917">
        <v>93.75</v>
      </c>
      <c r="P535" s="917">
        <v>100</v>
      </c>
      <c r="Q535" s="917">
        <v>100</v>
      </c>
      <c r="R535" s="917">
        <v>100</v>
      </c>
      <c r="S535" s="835">
        <v>100</v>
      </c>
      <c r="T535" s="858">
        <v>88.07</v>
      </c>
      <c r="U535" s="1001"/>
      <c r="V535" s="1001"/>
      <c r="W535" s="1001"/>
    </row>
    <row r="536" spans="1:23" x14ac:dyDescent="0.2">
      <c r="A536" s="969" t="s">
        <v>8</v>
      </c>
      <c r="B536" s="918">
        <v>5.355030208473268E-2</v>
      </c>
      <c r="C536" s="919">
        <v>6.3752954577838652E-2</v>
      </c>
      <c r="D536" s="919">
        <v>4.445561974519785E-2</v>
      </c>
      <c r="E536" s="919">
        <v>6.4796350043257359E-2</v>
      </c>
      <c r="F536" s="919">
        <v>5.6523382275895845E-2</v>
      </c>
      <c r="G536" s="850">
        <v>4.906451428190791E-2</v>
      </c>
      <c r="H536" s="918">
        <v>5.0290999742732913E-2</v>
      </c>
      <c r="I536" s="919">
        <v>3.956671411681896E-2</v>
      </c>
      <c r="J536" s="919">
        <v>3.700499114132267E-2</v>
      </c>
      <c r="K536" s="919">
        <v>4.4503419431464929E-2</v>
      </c>
      <c r="L536" s="919">
        <v>5.753068399365395E-2</v>
      </c>
      <c r="M536" s="838">
        <v>4.9103816743579276E-2</v>
      </c>
      <c r="N536" s="871">
        <v>4.729269933288572E-2</v>
      </c>
      <c r="O536" s="919">
        <v>4.7048285029691335E-2</v>
      </c>
      <c r="P536" s="919">
        <v>5.1902088221807308E-2</v>
      </c>
      <c r="Q536" s="919">
        <v>2.5986919250605974E-2</v>
      </c>
      <c r="R536" s="919">
        <v>4.0814797993432336E-2</v>
      </c>
      <c r="S536" s="838">
        <v>4.5568488448123994E-2</v>
      </c>
      <c r="T536" s="859">
        <v>5.9400000000000001E-2</v>
      </c>
      <c r="U536" s="1001"/>
      <c r="V536" s="1001"/>
      <c r="W536" s="1001"/>
    </row>
    <row r="537" spans="1:23" x14ac:dyDescent="0.2">
      <c r="A537" s="971" t="s">
        <v>1</v>
      </c>
      <c r="B537" s="920">
        <f t="shared" ref="B537:G537" si="134">B534/B533*100-100</f>
        <v>4.6011560693641513</v>
      </c>
      <c r="C537" s="921">
        <f t="shared" si="134"/>
        <v>11.089373054690981</v>
      </c>
      <c r="D537" s="921">
        <f t="shared" si="134"/>
        <v>1.7803468208092568</v>
      </c>
      <c r="E537" s="921">
        <f t="shared" si="134"/>
        <v>10.999174236168457</v>
      </c>
      <c r="F537" s="921">
        <f t="shared" si="134"/>
        <v>11.676300578034684</v>
      </c>
      <c r="G537" s="884">
        <f t="shared" si="134"/>
        <v>11.170520231213871</v>
      </c>
      <c r="H537" s="920">
        <f>H534/H533*100-100</f>
        <v>2.042389210019266</v>
      </c>
      <c r="I537" s="921">
        <f>I534/I533*100-100</f>
        <v>7.052023121387279</v>
      </c>
      <c r="J537" s="921">
        <f t="shared" ref="J537:T537" si="135">J534/J533*100-100</f>
        <v>6.9364161849710939</v>
      </c>
      <c r="K537" s="921">
        <f t="shared" si="135"/>
        <v>9.4720616570327536</v>
      </c>
      <c r="L537" s="921">
        <f t="shared" si="135"/>
        <v>12.123314065510598</v>
      </c>
      <c r="M537" s="922">
        <f t="shared" si="135"/>
        <v>13.158789527371638</v>
      </c>
      <c r="N537" s="872">
        <f t="shared" si="135"/>
        <v>3.8583815028901682</v>
      </c>
      <c r="O537" s="921">
        <f t="shared" si="135"/>
        <v>6.9075144508670547</v>
      </c>
      <c r="P537" s="921">
        <f t="shared" si="135"/>
        <v>8.6242774566474054</v>
      </c>
      <c r="Q537" s="921">
        <f t="shared" si="135"/>
        <v>6.6040462427745723</v>
      </c>
      <c r="R537" s="921">
        <f t="shared" si="135"/>
        <v>10.443159922928729</v>
      </c>
      <c r="S537" s="922">
        <f t="shared" si="135"/>
        <v>14.384805945499579</v>
      </c>
      <c r="T537" s="966">
        <f t="shared" si="135"/>
        <v>8.784739884393062</v>
      </c>
      <c r="U537" s="1001"/>
      <c r="V537" s="1001"/>
      <c r="W537" s="1001"/>
    </row>
    <row r="538" spans="1:23" ht="13.5" thickBot="1" x14ac:dyDescent="0.25">
      <c r="A538" s="895" t="s">
        <v>27</v>
      </c>
      <c r="B538" s="924">
        <f>B534-B521</f>
        <v>159.625</v>
      </c>
      <c r="C538" s="925">
        <f t="shared" ref="C538:T538" si="136">C534-C521</f>
        <v>245.24038461538476</v>
      </c>
      <c r="D538" s="925">
        <f t="shared" si="136"/>
        <v>6</v>
      </c>
      <c r="E538" s="925">
        <f t="shared" si="136"/>
        <v>228.71428571428532</v>
      </c>
      <c r="F538" s="925">
        <f t="shared" si="136"/>
        <v>-22.5</v>
      </c>
      <c r="G538" s="885">
        <f t="shared" si="136"/>
        <v>-46.160714285714675</v>
      </c>
      <c r="H538" s="924">
        <f t="shared" si="136"/>
        <v>-18</v>
      </c>
      <c r="I538" s="925">
        <f t="shared" si="136"/>
        <v>-91.538461538461888</v>
      </c>
      <c r="J538" s="925">
        <f t="shared" si="136"/>
        <v>143.33333333333303</v>
      </c>
      <c r="K538" s="925">
        <f t="shared" si="136"/>
        <v>15.29166666666697</v>
      </c>
      <c r="L538" s="925">
        <f t="shared" si="136"/>
        <v>-112.54166666666697</v>
      </c>
      <c r="M538" s="926">
        <f t="shared" si="136"/>
        <v>14.742647058823422</v>
      </c>
      <c r="N538" s="873">
        <f t="shared" si="136"/>
        <v>-11.45833333333303</v>
      </c>
      <c r="O538" s="925">
        <f t="shared" si="136"/>
        <v>-143.58333333333303</v>
      </c>
      <c r="P538" s="925">
        <f t="shared" si="136"/>
        <v>272.28571428571468</v>
      </c>
      <c r="Q538" s="925">
        <f t="shared" si="136"/>
        <v>-115.625</v>
      </c>
      <c r="R538" s="925">
        <f t="shared" si="136"/>
        <v>-12.745098039215009</v>
      </c>
      <c r="S538" s="926">
        <f t="shared" si="136"/>
        <v>90.476190476189913</v>
      </c>
      <c r="T538" s="972">
        <f t="shared" si="136"/>
        <v>19.879759036144605</v>
      </c>
      <c r="U538" s="893"/>
      <c r="V538" s="863"/>
      <c r="W538" s="1001"/>
    </row>
    <row r="539" spans="1:23" x14ac:dyDescent="0.2">
      <c r="A539" s="896" t="s">
        <v>51</v>
      </c>
      <c r="B539" s="927">
        <v>54</v>
      </c>
      <c r="C539" s="928">
        <v>54</v>
      </c>
      <c r="D539" s="928">
        <v>14</v>
      </c>
      <c r="E539" s="928">
        <v>54</v>
      </c>
      <c r="F539" s="928">
        <v>53</v>
      </c>
      <c r="G539" s="866">
        <v>53</v>
      </c>
      <c r="H539" s="927">
        <v>55</v>
      </c>
      <c r="I539" s="928">
        <v>57</v>
      </c>
      <c r="J539" s="928">
        <v>14</v>
      </c>
      <c r="K539" s="928">
        <v>55</v>
      </c>
      <c r="L539" s="928">
        <v>56</v>
      </c>
      <c r="M539" s="847">
        <v>56</v>
      </c>
      <c r="N539" s="874">
        <v>56</v>
      </c>
      <c r="O539" s="928">
        <v>59</v>
      </c>
      <c r="P539" s="928">
        <v>14</v>
      </c>
      <c r="Q539" s="928">
        <v>57</v>
      </c>
      <c r="R539" s="928">
        <v>57</v>
      </c>
      <c r="S539" s="847">
        <v>57</v>
      </c>
      <c r="T539" s="861">
        <f>SUM(B539:S539)</f>
        <v>875</v>
      </c>
      <c r="U539" s="904" t="s">
        <v>56</v>
      </c>
      <c r="V539" s="945">
        <f>T526-T539</f>
        <v>0</v>
      </c>
      <c r="W539" s="961">
        <f>V539/T526</f>
        <v>0</v>
      </c>
    </row>
    <row r="540" spans="1:23" x14ac:dyDescent="0.2">
      <c r="A540" s="973" t="s">
        <v>28</v>
      </c>
      <c r="B540" s="955">
        <v>147</v>
      </c>
      <c r="C540" s="956">
        <v>145.5</v>
      </c>
      <c r="D540" s="956">
        <v>147.5</v>
      </c>
      <c r="E540" s="956">
        <v>145</v>
      </c>
      <c r="F540" s="956">
        <v>144</v>
      </c>
      <c r="G540" s="805">
        <v>144</v>
      </c>
      <c r="H540" s="955">
        <v>149</v>
      </c>
      <c r="I540" s="956">
        <v>147</v>
      </c>
      <c r="J540" s="956">
        <v>148</v>
      </c>
      <c r="K540" s="956">
        <v>144.5</v>
      </c>
      <c r="L540" s="956">
        <v>144</v>
      </c>
      <c r="M540" s="806">
        <v>144</v>
      </c>
      <c r="N540" s="807">
        <v>146.5</v>
      </c>
      <c r="O540" s="956">
        <v>145</v>
      </c>
      <c r="P540" s="956">
        <v>148.5</v>
      </c>
      <c r="Q540" s="956">
        <v>144.5</v>
      </c>
      <c r="R540" s="956">
        <v>144.5</v>
      </c>
      <c r="S540" s="806">
        <v>143.5</v>
      </c>
      <c r="T540" s="964"/>
      <c r="U540" s="904" t="s">
        <v>57</v>
      </c>
      <c r="V540" s="904">
        <v>144.26</v>
      </c>
      <c r="W540" s="1001"/>
    </row>
    <row r="541" spans="1:23" ht="13.5" thickBot="1" x14ac:dyDescent="0.25">
      <c r="A541" s="974" t="s">
        <v>26</v>
      </c>
      <c r="B541" s="804">
        <f>B540-B527</f>
        <v>1</v>
      </c>
      <c r="C541" s="808">
        <f t="shared" ref="C541:S541" si="137">C540-C527</f>
        <v>1</v>
      </c>
      <c r="D541" s="808">
        <f t="shared" si="137"/>
        <v>1</v>
      </c>
      <c r="E541" s="808">
        <f t="shared" si="137"/>
        <v>1</v>
      </c>
      <c r="F541" s="808">
        <f t="shared" si="137"/>
        <v>1</v>
      </c>
      <c r="G541" s="809">
        <f t="shared" si="137"/>
        <v>1</v>
      </c>
      <c r="H541" s="804">
        <f t="shared" si="137"/>
        <v>1</v>
      </c>
      <c r="I541" s="808">
        <f t="shared" si="137"/>
        <v>1</v>
      </c>
      <c r="J541" s="808">
        <f t="shared" si="137"/>
        <v>1</v>
      </c>
      <c r="K541" s="808">
        <f t="shared" si="137"/>
        <v>1</v>
      </c>
      <c r="L541" s="808">
        <f t="shared" si="137"/>
        <v>1</v>
      </c>
      <c r="M541" s="810">
        <f t="shared" si="137"/>
        <v>1</v>
      </c>
      <c r="N541" s="811">
        <f t="shared" si="137"/>
        <v>1</v>
      </c>
      <c r="O541" s="808">
        <f t="shared" si="137"/>
        <v>1</v>
      </c>
      <c r="P541" s="808">
        <f t="shared" si="137"/>
        <v>1</v>
      </c>
      <c r="Q541" s="808">
        <f t="shared" si="137"/>
        <v>1</v>
      </c>
      <c r="R541" s="808">
        <f t="shared" si="137"/>
        <v>1</v>
      </c>
      <c r="S541" s="810">
        <f t="shared" si="137"/>
        <v>1</v>
      </c>
      <c r="T541" s="967"/>
      <c r="U541" s="904" t="s">
        <v>26</v>
      </c>
      <c r="V541" s="904">
        <f>V540-V527</f>
        <v>-0.10000000000002274</v>
      </c>
      <c r="W541" s="1001"/>
    </row>
  </sheetData>
  <mergeCells count="77">
    <mergeCell ref="B531:G531"/>
    <mergeCell ref="H531:M531"/>
    <mergeCell ref="N531:S531"/>
    <mergeCell ref="B518:G518"/>
    <mergeCell ref="H518:M518"/>
    <mergeCell ref="N518:S518"/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127:F127"/>
    <mergeCell ref="B140:F140"/>
    <mergeCell ref="B166:F166"/>
    <mergeCell ref="B153:F153"/>
    <mergeCell ref="B179:F179"/>
    <mergeCell ref="B9:F9"/>
    <mergeCell ref="B22:F22"/>
    <mergeCell ref="B35:F35"/>
    <mergeCell ref="B48:F48"/>
    <mergeCell ref="B61:F61"/>
    <mergeCell ref="B270:F270"/>
    <mergeCell ref="B257:F257"/>
    <mergeCell ref="B244:F244"/>
    <mergeCell ref="B310:G310"/>
    <mergeCell ref="N323:S323"/>
    <mergeCell ref="N310:S310"/>
    <mergeCell ref="B296:F296"/>
    <mergeCell ref="B323:G323"/>
    <mergeCell ref="H323:M323"/>
    <mergeCell ref="H310:M310"/>
    <mergeCell ref="B283:F283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H349:M349"/>
    <mergeCell ref="B336:G336"/>
    <mergeCell ref="H336:M336"/>
    <mergeCell ref="B427:G427"/>
    <mergeCell ref="H427:M427"/>
    <mergeCell ref="N427:S427"/>
    <mergeCell ref="B414:G414"/>
    <mergeCell ref="H414:M414"/>
    <mergeCell ref="N414:S414"/>
    <mergeCell ref="B388:G388"/>
    <mergeCell ref="H388:M388"/>
    <mergeCell ref="N388:S388"/>
    <mergeCell ref="B401:G401"/>
    <mergeCell ref="H401:M401"/>
    <mergeCell ref="N401:S401"/>
    <mergeCell ref="B479:G479"/>
    <mergeCell ref="H479:M479"/>
    <mergeCell ref="N479:S479"/>
    <mergeCell ref="H440:M440"/>
    <mergeCell ref="N440:S440"/>
    <mergeCell ref="B453:G453"/>
    <mergeCell ref="H453:M453"/>
    <mergeCell ref="N453:S453"/>
    <mergeCell ref="B466:G466"/>
    <mergeCell ref="H466:M466"/>
    <mergeCell ref="N466:S466"/>
    <mergeCell ref="B440:G440"/>
    <mergeCell ref="B505:G505"/>
    <mergeCell ref="H505:M505"/>
    <mergeCell ref="N505:S505"/>
    <mergeCell ref="B492:G492"/>
    <mergeCell ref="H492:M492"/>
    <mergeCell ref="N492:S49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555"/>
  <sheetViews>
    <sheetView showGridLines="0" tabSelected="1" topLeftCell="A494" zoomScale="75" zoomScaleNormal="75" workbookViewId="0">
      <selection activeCell="H550" sqref="H550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1012" t="s">
        <v>50</v>
      </c>
      <c r="C9" s="1013"/>
      <c r="D9" s="1013"/>
      <c r="E9" s="1013"/>
      <c r="F9" s="1013"/>
      <c r="G9" s="1014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1012" t="s">
        <v>50</v>
      </c>
      <c r="C23" s="1013"/>
      <c r="D23" s="1013"/>
      <c r="E23" s="1013"/>
      <c r="F23" s="1013"/>
      <c r="G23" s="1014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1012" t="s">
        <v>50</v>
      </c>
      <c r="C37" s="1013"/>
      <c r="D37" s="1013"/>
      <c r="E37" s="1013"/>
      <c r="F37" s="1013"/>
      <c r="G37" s="1014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1012" t="s">
        <v>50</v>
      </c>
      <c r="C51" s="1013"/>
      <c r="D51" s="1013"/>
      <c r="E51" s="1013"/>
      <c r="F51" s="1013"/>
      <c r="G51" s="1014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1012" t="s">
        <v>53</v>
      </c>
      <c r="C66" s="1013"/>
      <c r="D66" s="1013"/>
      <c r="E66" s="1013"/>
      <c r="F66" s="1013"/>
      <c r="G66" s="1013"/>
      <c r="H66" s="1014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1012" t="s">
        <v>53</v>
      </c>
      <c r="C80" s="1013"/>
      <c r="D80" s="1013"/>
      <c r="E80" s="1013"/>
      <c r="F80" s="1013"/>
      <c r="G80" s="1013"/>
      <c r="H80" s="1014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1012" t="s">
        <v>53</v>
      </c>
      <c r="C94" s="1013"/>
      <c r="D94" s="1013"/>
      <c r="E94" s="1013"/>
      <c r="F94" s="1013"/>
      <c r="G94" s="1013"/>
      <c r="H94" s="1014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1012" t="s">
        <v>53</v>
      </c>
      <c r="C108" s="1013"/>
      <c r="D108" s="1013"/>
      <c r="E108" s="1013"/>
      <c r="F108" s="1013"/>
      <c r="G108" s="1013"/>
      <c r="H108" s="1014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1012" t="s">
        <v>53</v>
      </c>
      <c r="C122" s="1013"/>
      <c r="D122" s="1013"/>
      <c r="E122" s="1013"/>
      <c r="F122" s="1013"/>
      <c r="G122" s="1013"/>
      <c r="H122" s="1013"/>
      <c r="I122" s="1014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1012" t="s">
        <v>53</v>
      </c>
      <c r="C136" s="1013"/>
      <c r="D136" s="1013"/>
      <c r="E136" s="1013"/>
      <c r="F136" s="1013"/>
      <c r="G136" s="1013"/>
      <c r="H136" s="1013"/>
      <c r="I136" s="1014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1020" t="s">
        <v>53</v>
      </c>
      <c r="C150" s="1021"/>
      <c r="D150" s="1021"/>
      <c r="E150" s="1021"/>
      <c r="F150" s="1021"/>
      <c r="G150" s="1021"/>
      <c r="H150" s="1021"/>
      <c r="I150" s="1022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1020" t="s">
        <v>53</v>
      </c>
      <c r="C164" s="1021"/>
      <c r="D164" s="1021"/>
      <c r="E164" s="1021"/>
      <c r="F164" s="1021"/>
      <c r="G164" s="1021"/>
      <c r="H164" s="1021"/>
      <c r="I164" s="1022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1020" t="s">
        <v>53</v>
      </c>
      <c r="C178" s="1021"/>
      <c r="D178" s="1021"/>
      <c r="E178" s="1021"/>
      <c r="F178" s="1021"/>
      <c r="G178" s="1021"/>
      <c r="H178" s="1021"/>
      <c r="I178" s="1022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1020" t="s">
        <v>53</v>
      </c>
      <c r="C193" s="1021"/>
      <c r="D193" s="1021"/>
      <c r="E193" s="1021"/>
      <c r="F193" s="1021"/>
      <c r="G193" s="1021"/>
      <c r="H193" s="1022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1020" t="s">
        <v>53</v>
      </c>
      <c r="C207" s="1021"/>
      <c r="D207" s="1021"/>
      <c r="E207" s="1021"/>
      <c r="F207" s="1021"/>
      <c r="G207" s="1021"/>
      <c r="H207" s="1022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1020" t="s">
        <v>53</v>
      </c>
      <c r="C221" s="1021"/>
      <c r="D221" s="1021"/>
      <c r="E221" s="1021"/>
      <c r="F221" s="1021"/>
      <c r="G221" s="1021"/>
      <c r="H221" s="1022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1020" t="s">
        <v>53</v>
      </c>
      <c r="C235" s="1021"/>
      <c r="D235" s="1021"/>
      <c r="E235" s="1021"/>
      <c r="F235" s="1021"/>
      <c r="G235" s="1021"/>
      <c r="H235" s="1022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1012" t="s">
        <v>53</v>
      </c>
      <c r="C250" s="1013"/>
      <c r="D250" s="1013"/>
      <c r="E250" s="1013"/>
      <c r="F250" s="1013"/>
      <c r="G250" s="1014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1012" t="s">
        <v>53</v>
      </c>
      <c r="C264" s="1013"/>
      <c r="D264" s="1013"/>
      <c r="E264" s="1013"/>
      <c r="F264" s="1013"/>
      <c r="G264" s="1013"/>
      <c r="H264" s="1014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1012" t="s">
        <v>53</v>
      </c>
      <c r="C278" s="1013"/>
      <c r="D278" s="1013"/>
      <c r="E278" s="1013"/>
      <c r="F278" s="1013"/>
      <c r="G278" s="1013"/>
      <c r="H278" s="1014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1012" t="s">
        <v>53</v>
      </c>
      <c r="C292" s="1013"/>
      <c r="D292" s="1013"/>
      <c r="E292" s="1013"/>
      <c r="F292" s="1013"/>
      <c r="G292" s="1013"/>
      <c r="H292" s="1014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1012" t="s">
        <v>53</v>
      </c>
      <c r="C306" s="1013"/>
      <c r="D306" s="1013"/>
      <c r="E306" s="1013"/>
      <c r="F306" s="1013"/>
      <c r="G306" s="1013"/>
      <c r="H306" s="1014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1012" t="s">
        <v>53</v>
      </c>
      <c r="C320" s="1013"/>
      <c r="D320" s="1013"/>
      <c r="E320" s="1013"/>
      <c r="F320" s="1013"/>
      <c r="G320" s="1013"/>
      <c r="H320" s="1014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1012" t="s">
        <v>53</v>
      </c>
      <c r="C336" s="1013"/>
      <c r="D336" s="1013"/>
      <c r="E336" s="1013"/>
      <c r="F336" s="1013"/>
      <c r="G336" s="1013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1012" t="s">
        <v>53</v>
      </c>
      <c r="C350" s="1013"/>
      <c r="D350" s="1013"/>
      <c r="E350" s="1013"/>
      <c r="F350" s="1013"/>
      <c r="G350" s="1013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1012" t="s">
        <v>53</v>
      </c>
      <c r="C363" s="1013"/>
      <c r="D363" s="1013"/>
      <c r="E363" s="1013"/>
      <c r="F363" s="1013"/>
      <c r="G363" s="1013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1012" t="s">
        <v>53</v>
      </c>
      <c r="C376" s="1013"/>
      <c r="D376" s="1013"/>
      <c r="E376" s="1013"/>
      <c r="F376" s="1013"/>
      <c r="G376" s="1013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1012" t="s">
        <v>53</v>
      </c>
      <c r="C389" s="1013"/>
      <c r="D389" s="1013"/>
      <c r="E389" s="1013"/>
      <c r="F389" s="1013"/>
      <c r="G389" s="1013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1012" t="s">
        <v>53</v>
      </c>
      <c r="C402" s="1013"/>
      <c r="D402" s="1013"/>
      <c r="E402" s="1013"/>
      <c r="F402" s="1013"/>
      <c r="G402" s="1013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1012" t="s">
        <v>53</v>
      </c>
      <c r="C415" s="1013"/>
      <c r="D415" s="1013"/>
      <c r="E415" s="1013"/>
      <c r="F415" s="1013"/>
      <c r="G415" s="1013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1012" t="s">
        <v>53</v>
      </c>
      <c r="C428" s="1013"/>
      <c r="D428" s="1013"/>
      <c r="E428" s="1013"/>
      <c r="F428" s="1013"/>
      <c r="G428" s="1013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  <row r="440" spans="1:11" ht="13.5" thickBot="1" x14ac:dyDescent="0.25"/>
    <row r="441" spans="1:11" ht="13.5" thickBot="1" x14ac:dyDescent="0.25">
      <c r="A441" s="639" t="s">
        <v>168</v>
      </c>
      <c r="B441" s="1012" t="s">
        <v>53</v>
      </c>
      <c r="C441" s="1013"/>
      <c r="D441" s="1013"/>
      <c r="E441" s="1013"/>
      <c r="F441" s="1013"/>
      <c r="G441" s="1013"/>
      <c r="H441" s="492" t="s">
        <v>0</v>
      </c>
      <c r="I441" s="584"/>
      <c r="J441" s="723"/>
      <c r="K441" s="723"/>
    </row>
    <row r="442" spans="1:11" x14ac:dyDescent="0.2">
      <c r="A442" s="640" t="s">
        <v>54</v>
      </c>
      <c r="B442" s="590">
        <v>1</v>
      </c>
      <c r="C442" s="591">
        <v>2</v>
      </c>
      <c r="D442" s="591">
        <v>3</v>
      </c>
      <c r="E442" s="591">
        <v>4</v>
      </c>
      <c r="F442" s="591">
        <v>5</v>
      </c>
      <c r="G442" s="591">
        <v>6</v>
      </c>
      <c r="H442" s="714">
        <v>191</v>
      </c>
      <c r="I442" s="614"/>
      <c r="J442" s="723"/>
      <c r="K442" s="723"/>
    </row>
    <row r="443" spans="1:11" x14ac:dyDescent="0.2">
      <c r="A443" s="641" t="s">
        <v>3</v>
      </c>
      <c r="B443" s="595">
        <v>3905</v>
      </c>
      <c r="C443" s="596">
        <v>3905</v>
      </c>
      <c r="D443" s="596">
        <v>3905</v>
      </c>
      <c r="E443" s="596">
        <v>3905</v>
      </c>
      <c r="F443" s="596">
        <v>3905</v>
      </c>
      <c r="G443" s="596">
        <v>3905</v>
      </c>
      <c r="H443" s="616">
        <v>3905</v>
      </c>
      <c r="I443" s="617"/>
      <c r="J443" s="615"/>
      <c r="K443" s="723"/>
    </row>
    <row r="444" spans="1:11" x14ac:dyDescent="0.2">
      <c r="A444" s="642" t="s">
        <v>6</v>
      </c>
      <c r="B444" s="597">
        <v>4310.5714285714284</v>
      </c>
      <c r="C444" s="598">
        <v>4359.4285714285716</v>
      </c>
      <c r="D444" s="598">
        <v>4164.4444444444443</v>
      </c>
      <c r="E444" s="598">
        <v>4408.8888888888887</v>
      </c>
      <c r="F444" s="598">
        <v>4279.1176470588234</v>
      </c>
      <c r="G444" s="598">
        <v>4374.242424242424</v>
      </c>
      <c r="H444" s="619">
        <v>4329.6858638743452</v>
      </c>
      <c r="I444" s="620"/>
      <c r="J444" s="615"/>
      <c r="K444" s="723"/>
    </row>
    <row r="445" spans="1:11" x14ac:dyDescent="0.2">
      <c r="A445" s="640" t="s">
        <v>7</v>
      </c>
      <c r="B445" s="599">
        <v>77.142857142857139</v>
      </c>
      <c r="C445" s="600">
        <v>74.285714285714292</v>
      </c>
      <c r="D445" s="600">
        <v>72.222222222222229</v>
      </c>
      <c r="E445" s="600">
        <v>72.222222222222229</v>
      </c>
      <c r="F445" s="600">
        <v>82.352941176470594</v>
      </c>
      <c r="G445" s="600">
        <v>75.757575757575751</v>
      </c>
      <c r="H445" s="622">
        <v>73.298429319371721</v>
      </c>
      <c r="I445" s="623"/>
      <c r="J445" s="615"/>
      <c r="K445" s="723"/>
    </row>
    <row r="446" spans="1:11" x14ac:dyDescent="0.2">
      <c r="A446" s="640" t="s">
        <v>8</v>
      </c>
      <c r="B446" s="601">
        <v>7.7230773028804003E-2</v>
      </c>
      <c r="C446" s="602">
        <v>8.6175100821326248E-2</v>
      </c>
      <c r="D446" s="602">
        <v>8.223474745661459E-2</v>
      </c>
      <c r="E446" s="602">
        <v>8.4616268362062555E-2</v>
      </c>
      <c r="F446" s="602">
        <v>8.2734417242907102E-2</v>
      </c>
      <c r="G446" s="602">
        <v>8.2361579336013555E-2</v>
      </c>
      <c r="H446" s="625">
        <v>8.4222521014673868E-2</v>
      </c>
      <c r="I446" s="626"/>
      <c r="J446" s="627"/>
      <c r="K446" s="723"/>
    </row>
    <row r="447" spans="1:11" x14ac:dyDescent="0.2">
      <c r="A447" s="642" t="s">
        <v>1</v>
      </c>
      <c r="B447" s="603">
        <f>B444/B443*100-100</f>
        <v>10.38595207609292</v>
      </c>
      <c r="C447" s="604">
        <f t="shared" ref="C447:H447" si="96">C444/C443*100-100</f>
        <v>11.637095299067141</v>
      </c>
      <c r="D447" s="604">
        <f t="shared" si="96"/>
        <v>6.6439038270024184</v>
      </c>
      <c r="E447" s="604">
        <f t="shared" si="96"/>
        <v>12.903684734670648</v>
      </c>
      <c r="F447" s="604">
        <f t="shared" si="96"/>
        <v>9.5804775175114827</v>
      </c>
      <c r="G447" s="604">
        <f t="shared" si="96"/>
        <v>12.016451325030062</v>
      </c>
      <c r="H447" s="605">
        <f t="shared" si="96"/>
        <v>10.875438255424967</v>
      </c>
      <c r="I447" s="626"/>
      <c r="J447" s="627"/>
      <c r="K447" s="723"/>
    </row>
    <row r="448" spans="1:11" ht="13.5" thickBot="1" x14ac:dyDescent="0.25">
      <c r="A448" s="640" t="s">
        <v>27</v>
      </c>
      <c r="B448" s="606">
        <f>B444-B431</f>
        <v>48.409266409265911</v>
      </c>
      <c r="C448" s="607">
        <f t="shared" ref="C448:H448" si="97">C444-C431</f>
        <v>15.21804511278242</v>
      </c>
      <c r="D448" s="607">
        <f t="shared" si="97"/>
        <v>7.3015873015874604</v>
      </c>
      <c r="E448" s="607">
        <f t="shared" si="97"/>
        <v>64.83483483483451</v>
      </c>
      <c r="F448" s="607">
        <f t="shared" si="97"/>
        <v>-67.292609351433384</v>
      </c>
      <c r="G448" s="607">
        <f t="shared" si="97"/>
        <v>42.620802620802351</v>
      </c>
      <c r="H448" s="628">
        <f t="shared" si="97"/>
        <v>15.378933181275897</v>
      </c>
      <c r="I448" s="308"/>
      <c r="J448" s="627"/>
      <c r="K448" s="723"/>
    </row>
    <row r="449" spans="1:11" x14ac:dyDescent="0.2">
      <c r="A449" s="629" t="s">
        <v>51</v>
      </c>
      <c r="B449" s="608">
        <v>650</v>
      </c>
      <c r="C449" s="609">
        <v>653</v>
      </c>
      <c r="D449" s="609">
        <v>188</v>
      </c>
      <c r="E449" s="609">
        <v>649</v>
      </c>
      <c r="F449" s="609">
        <v>641</v>
      </c>
      <c r="G449" s="609">
        <v>647</v>
      </c>
      <c r="H449" s="610">
        <f>SUM(B449:G449)</f>
        <v>3428</v>
      </c>
      <c r="I449" s="630" t="s">
        <v>56</v>
      </c>
      <c r="J449" s="631">
        <f>H436-H449</f>
        <v>13</v>
      </c>
      <c r="K449" s="635">
        <f>J449/H436</f>
        <v>3.7779715199070039E-3</v>
      </c>
    </row>
    <row r="450" spans="1:11" x14ac:dyDescent="0.2">
      <c r="A450" s="629" t="s">
        <v>28</v>
      </c>
      <c r="B450" s="581"/>
      <c r="C450" s="722"/>
      <c r="D450" s="722"/>
      <c r="E450" s="722"/>
      <c r="F450" s="722"/>
      <c r="G450" s="722"/>
      <c r="H450" s="587"/>
      <c r="I450" s="584" t="s">
        <v>57</v>
      </c>
      <c r="J450" s="723">
        <v>157.87</v>
      </c>
      <c r="K450" s="723"/>
    </row>
    <row r="451" spans="1:11" ht="13.5" thickBot="1" x14ac:dyDescent="0.25">
      <c r="A451" s="632" t="s">
        <v>26</v>
      </c>
      <c r="B451" s="585">
        <f t="shared" ref="B451:G451" si="98">B450-B437</f>
        <v>0</v>
      </c>
      <c r="C451" s="586">
        <f t="shared" si="98"/>
        <v>0</v>
      </c>
      <c r="D451" s="586">
        <f t="shared" si="98"/>
        <v>0</v>
      </c>
      <c r="E451" s="586">
        <f t="shared" si="98"/>
        <v>0</v>
      </c>
      <c r="F451" s="586">
        <f t="shared" si="98"/>
        <v>0</v>
      </c>
      <c r="G451" s="586">
        <f t="shared" si="98"/>
        <v>0</v>
      </c>
      <c r="H451" s="588"/>
      <c r="I451" s="723" t="s">
        <v>26</v>
      </c>
      <c r="J451" s="643">
        <f>J450-J437</f>
        <v>6.3600000000000136</v>
      </c>
      <c r="K451" s="723"/>
    </row>
    <row r="453" spans="1:11" ht="13.5" thickBot="1" x14ac:dyDescent="0.25"/>
    <row r="454" spans="1:11" ht="13.5" thickBot="1" x14ac:dyDescent="0.25">
      <c r="A454" s="639" t="s">
        <v>170</v>
      </c>
      <c r="B454" s="1012" t="s">
        <v>53</v>
      </c>
      <c r="C454" s="1013"/>
      <c r="D454" s="1013"/>
      <c r="E454" s="1013"/>
      <c r="F454" s="1013"/>
      <c r="G454" s="1013"/>
      <c r="H454" s="492" t="s">
        <v>0</v>
      </c>
      <c r="I454" s="584"/>
      <c r="J454" s="726"/>
      <c r="K454" s="726"/>
    </row>
    <row r="455" spans="1:11" x14ac:dyDescent="0.2">
      <c r="A455" s="640" t="s">
        <v>54</v>
      </c>
      <c r="B455" s="590">
        <v>1</v>
      </c>
      <c r="C455" s="591">
        <v>2</v>
      </c>
      <c r="D455" s="591">
        <v>3</v>
      </c>
      <c r="E455" s="591">
        <v>4</v>
      </c>
      <c r="F455" s="591">
        <v>5</v>
      </c>
      <c r="G455" s="591">
        <v>6</v>
      </c>
      <c r="H455" s="714">
        <v>189</v>
      </c>
      <c r="I455" s="614"/>
      <c r="J455" s="726"/>
      <c r="K455" s="726"/>
    </row>
    <row r="456" spans="1:11" x14ac:dyDescent="0.2">
      <c r="A456" s="641" t="s">
        <v>3</v>
      </c>
      <c r="B456" s="595">
        <v>3925</v>
      </c>
      <c r="C456" s="596">
        <v>3925</v>
      </c>
      <c r="D456" s="596">
        <v>3925</v>
      </c>
      <c r="E456" s="596">
        <v>3925</v>
      </c>
      <c r="F456" s="596">
        <v>3925</v>
      </c>
      <c r="G456" s="596">
        <v>3925</v>
      </c>
      <c r="H456" s="616">
        <v>3925</v>
      </c>
      <c r="I456" s="617"/>
      <c r="J456" s="615"/>
      <c r="K456" s="726"/>
    </row>
    <row r="457" spans="1:11" x14ac:dyDescent="0.2">
      <c r="A457" s="642" t="s">
        <v>6</v>
      </c>
      <c r="B457" s="597">
        <v>4374</v>
      </c>
      <c r="C457" s="598">
        <v>4423.2352941176468</v>
      </c>
      <c r="D457" s="598">
        <v>4207.333333333333</v>
      </c>
      <c r="E457" s="598">
        <v>4446.5714285714284</v>
      </c>
      <c r="F457" s="598">
        <v>4507.7777777777774</v>
      </c>
      <c r="G457" s="598">
        <v>4510</v>
      </c>
      <c r="H457" s="619">
        <v>4433.0158730158728</v>
      </c>
      <c r="I457" s="620"/>
      <c r="J457" s="615"/>
      <c r="K457" s="726"/>
    </row>
    <row r="458" spans="1:11" x14ac:dyDescent="0.2">
      <c r="A458" s="640" t="s">
        <v>7</v>
      </c>
      <c r="B458" s="599">
        <v>71.428571428571431</v>
      </c>
      <c r="C458" s="600">
        <v>73.529411764705884</v>
      </c>
      <c r="D458" s="600">
        <v>100</v>
      </c>
      <c r="E458" s="600">
        <v>91.428571428571431</v>
      </c>
      <c r="F458" s="600">
        <v>86.111111111111114</v>
      </c>
      <c r="G458" s="600">
        <v>82.352941176470594</v>
      </c>
      <c r="H458" s="622">
        <v>83.068783068783063</v>
      </c>
      <c r="I458" s="623"/>
      <c r="J458" s="615"/>
      <c r="K458" s="726"/>
    </row>
    <row r="459" spans="1:11" x14ac:dyDescent="0.2">
      <c r="A459" s="640" t="s">
        <v>8</v>
      </c>
      <c r="B459" s="601">
        <v>9.08632987045222E-2</v>
      </c>
      <c r="C459" s="602">
        <v>7.4989334603208252E-2</v>
      </c>
      <c r="D459" s="602">
        <v>3.433874032214148E-2</v>
      </c>
      <c r="E459" s="602">
        <v>6.0299303734443123E-2</v>
      </c>
      <c r="F459" s="602">
        <v>6.9880416575473558E-2</v>
      </c>
      <c r="G459" s="602">
        <v>7.0345560292288903E-2</v>
      </c>
      <c r="H459" s="625">
        <v>7.4095358025419361E-2</v>
      </c>
      <c r="I459" s="626"/>
      <c r="J459" s="627"/>
      <c r="K459" s="726"/>
    </row>
    <row r="460" spans="1:11" x14ac:dyDescent="0.2">
      <c r="A460" s="642" t="s">
        <v>1</v>
      </c>
      <c r="B460" s="603">
        <f>B457/B456*100-100</f>
        <v>11.439490445859875</v>
      </c>
      <c r="C460" s="604">
        <f t="shared" ref="C460:H460" si="99">C457/C456*100-100</f>
        <v>12.693892843761702</v>
      </c>
      <c r="D460" s="604">
        <f t="shared" si="99"/>
        <v>7.1932059447982795</v>
      </c>
      <c r="E460" s="604">
        <f t="shared" si="99"/>
        <v>13.288444040036396</v>
      </c>
      <c r="F460" s="604">
        <f t="shared" si="99"/>
        <v>14.847841472045275</v>
      </c>
      <c r="G460" s="604">
        <f t="shared" si="99"/>
        <v>14.904458598726109</v>
      </c>
      <c r="H460" s="605">
        <f t="shared" si="99"/>
        <v>12.943079567283377</v>
      </c>
      <c r="I460" s="626"/>
      <c r="J460" s="627"/>
      <c r="K460" s="726"/>
    </row>
    <row r="461" spans="1:11" ht="13.5" thickBot="1" x14ac:dyDescent="0.25">
      <c r="A461" s="640" t="s">
        <v>27</v>
      </c>
      <c r="B461" s="606">
        <f>B457-B444</f>
        <v>63.428571428571558</v>
      </c>
      <c r="C461" s="607">
        <f t="shared" ref="C461:H461" si="100">C457-C444</f>
        <v>63.806722689075286</v>
      </c>
      <c r="D461" s="607">
        <f t="shared" si="100"/>
        <v>42.888888888888687</v>
      </c>
      <c r="E461" s="607">
        <f t="shared" si="100"/>
        <v>37.682539682539755</v>
      </c>
      <c r="F461" s="607">
        <f t="shared" si="100"/>
        <v>228.66013071895395</v>
      </c>
      <c r="G461" s="607">
        <f t="shared" si="100"/>
        <v>135.75757575757598</v>
      </c>
      <c r="H461" s="628">
        <f t="shared" si="100"/>
        <v>103.33000914152763</v>
      </c>
      <c r="I461" s="308"/>
      <c r="J461" s="627"/>
      <c r="K461" s="726"/>
    </row>
    <row r="462" spans="1:11" x14ac:dyDescent="0.2">
      <c r="A462" s="629" t="s">
        <v>51</v>
      </c>
      <c r="B462" s="608">
        <v>648</v>
      </c>
      <c r="C462" s="609">
        <v>652</v>
      </c>
      <c r="D462" s="609">
        <v>187</v>
      </c>
      <c r="E462" s="609">
        <v>648</v>
      </c>
      <c r="F462" s="609">
        <v>636</v>
      </c>
      <c r="G462" s="609">
        <v>645</v>
      </c>
      <c r="H462" s="610">
        <f>SUM(B462:G462)</f>
        <v>3416</v>
      </c>
      <c r="I462" s="630" t="s">
        <v>56</v>
      </c>
      <c r="J462" s="631">
        <f>H449-H462</f>
        <v>12</v>
      </c>
      <c r="K462" s="635">
        <f>J462/H449</f>
        <v>3.5005834305717621E-3</v>
      </c>
    </row>
    <row r="463" spans="1:11" x14ac:dyDescent="0.2">
      <c r="A463" s="629" t="s">
        <v>28</v>
      </c>
      <c r="B463" s="581"/>
      <c r="C463" s="725"/>
      <c r="D463" s="725"/>
      <c r="E463" s="725"/>
      <c r="F463" s="725"/>
      <c r="G463" s="725"/>
      <c r="H463" s="587"/>
      <c r="I463" s="584" t="s">
        <v>57</v>
      </c>
      <c r="J463" s="726">
        <v>159</v>
      </c>
      <c r="K463" s="726"/>
    </row>
    <row r="464" spans="1:11" ht="13.5" thickBot="1" x14ac:dyDescent="0.25">
      <c r="A464" s="632" t="s">
        <v>26</v>
      </c>
      <c r="B464" s="585">
        <f t="shared" ref="B464:G464" si="101">B463-B450</f>
        <v>0</v>
      </c>
      <c r="C464" s="586">
        <f t="shared" si="101"/>
        <v>0</v>
      </c>
      <c r="D464" s="586">
        <f t="shared" si="101"/>
        <v>0</v>
      </c>
      <c r="E464" s="586">
        <f t="shared" si="101"/>
        <v>0</v>
      </c>
      <c r="F464" s="586">
        <f t="shared" si="101"/>
        <v>0</v>
      </c>
      <c r="G464" s="586">
        <f t="shared" si="101"/>
        <v>0</v>
      </c>
      <c r="H464" s="588"/>
      <c r="I464" s="726" t="s">
        <v>26</v>
      </c>
      <c r="J464" s="643">
        <f>J463-J450</f>
        <v>1.1299999999999955</v>
      </c>
      <c r="K464" s="726"/>
    </row>
    <row r="466" spans="1:11" ht="13.5" thickBot="1" x14ac:dyDescent="0.25"/>
    <row r="467" spans="1:11" ht="13.5" thickBot="1" x14ac:dyDescent="0.25">
      <c r="A467" s="639" t="s">
        <v>171</v>
      </c>
      <c r="B467" s="1012" t="s">
        <v>53</v>
      </c>
      <c r="C467" s="1013"/>
      <c r="D467" s="1013"/>
      <c r="E467" s="1013"/>
      <c r="F467" s="1013"/>
      <c r="G467" s="1013"/>
      <c r="H467" s="492" t="s">
        <v>0</v>
      </c>
      <c r="I467" s="584"/>
      <c r="J467" s="727"/>
      <c r="K467" s="727"/>
    </row>
    <row r="468" spans="1:11" x14ac:dyDescent="0.2">
      <c r="A468" s="640" t="s">
        <v>54</v>
      </c>
      <c r="B468" s="590">
        <v>1</v>
      </c>
      <c r="C468" s="591">
        <v>2</v>
      </c>
      <c r="D468" s="591">
        <v>3</v>
      </c>
      <c r="E468" s="591">
        <v>4</v>
      </c>
      <c r="F468" s="591">
        <v>5</v>
      </c>
      <c r="G468" s="591">
        <v>6</v>
      </c>
      <c r="H468" s="714"/>
      <c r="I468" s="614"/>
      <c r="J468" s="727"/>
      <c r="K468" s="727"/>
    </row>
    <row r="469" spans="1:11" x14ac:dyDescent="0.2">
      <c r="A469" s="641" t="s">
        <v>3</v>
      </c>
      <c r="B469" s="595">
        <v>3945</v>
      </c>
      <c r="C469" s="596">
        <v>3945</v>
      </c>
      <c r="D469" s="596">
        <v>3945</v>
      </c>
      <c r="E469" s="596">
        <v>3945</v>
      </c>
      <c r="F469" s="596">
        <v>3945</v>
      </c>
      <c r="G469" s="596">
        <v>3945</v>
      </c>
      <c r="H469" s="616">
        <v>3945</v>
      </c>
      <c r="I469" s="617"/>
      <c r="J469" s="615"/>
      <c r="K469" s="727"/>
    </row>
    <row r="470" spans="1:11" x14ac:dyDescent="0.2">
      <c r="A470" s="642" t="s">
        <v>6</v>
      </c>
      <c r="B470" s="597">
        <v>4281.1428571428569</v>
      </c>
      <c r="C470" s="598">
        <v>4377.4285714285716</v>
      </c>
      <c r="D470" s="598">
        <v>4302</v>
      </c>
      <c r="E470" s="598">
        <v>4356.25</v>
      </c>
      <c r="F470" s="598">
        <v>4324.411764705882</v>
      </c>
      <c r="G470" s="598">
        <v>4472.5</v>
      </c>
      <c r="H470" s="619">
        <v>4353.2960893854752</v>
      </c>
      <c r="I470" s="620"/>
      <c r="J470" s="615"/>
      <c r="K470" s="727"/>
    </row>
    <row r="471" spans="1:11" x14ac:dyDescent="0.2">
      <c r="A471" s="640" t="s">
        <v>7</v>
      </c>
      <c r="B471" s="599">
        <v>80</v>
      </c>
      <c r="C471" s="600">
        <v>68.571428571428569</v>
      </c>
      <c r="D471" s="600">
        <v>86.666666666666671</v>
      </c>
      <c r="E471" s="600">
        <v>84.375</v>
      </c>
      <c r="F471" s="600">
        <v>67.647058823529406</v>
      </c>
      <c r="G471" s="600">
        <v>85.714285714285708</v>
      </c>
      <c r="H471" s="622">
        <v>77.653631284916202</v>
      </c>
      <c r="I471" s="623"/>
      <c r="J471" s="615"/>
      <c r="K471" s="727"/>
    </row>
    <row r="472" spans="1:11" x14ac:dyDescent="0.2">
      <c r="A472" s="640" t="s">
        <v>8</v>
      </c>
      <c r="B472" s="601">
        <v>7.7007906848539809E-2</v>
      </c>
      <c r="C472" s="602">
        <v>9.1665142741990419E-2</v>
      </c>
      <c r="D472" s="602">
        <v>5.9301033667459375E-2</v>
      </c>
      <c r="E472" s="602">
        <v>6.7893047214274055E-2</v>
      </c>
      <c r="F472" s="602">
        <v>8.9952020280900255E-2</v>
      </c>
      <c r="G472" s="602">
        <v>6.1193247539193557E-2</v>
      </c>
      <c r="H472" s="625">
        <v>7.8914587159536115E-2</v>
      </c>
      <c r="I472" s="626"/>
      <c r="J472" s="627"/>
      <c r="K472" s="727"/>
    </row>
    <row r="473" spans="1:11" x14ac:dyDescent="0.2">
      <c r="A473" s="642" t="s">
        <v>1</v>
      </c>
      <c r="B473" s="603">
        <f>B470/B469*100-100</f>
        <v>8.5207314865109538</v>
      </c>
      <c r="C473" s="604">
        <f t="shared" ref="C473:H473" si="102">C470/C469*100-100</f>
        <v>10.961434003259114</v>
      </c>
      <c r="D473" s="604">
        <f t="shared" si="102"/>
        <v>9.0494296577946756</v>
      </c>
      <c r="E473" s="604">
        <f t="shared" si="102"/>
        <v>10.424588086185054</v>
      </c>
      <c r="F473" s="604">
        <f t="shared" si="102"/>
        <v>9.6175352270185641</v>
      </c>
      <c r="G473" s="604">
        <f t="shared" si="102"/>
        <v>13.371356147021544</v>
      </c>
      <c r="H473" s="605">
        <f t="shared" si="102"/>
        <v>10.34971075755324</v>
      </c>
      <c r="I473" s="626"/>
      <c r="J473" s="627"/>
      <c r="K473" s="727"/>
    </row>
    <row r="474" spans="1:11" ht="13.5" thickBot="1" x14ac:dyDescent="0.25">
      <c r="A474" s="640" t="s">
        <v>27</v>
      </c>
      <c r="B474" s="606">
        <f>B470-B457</f>
        <v>-92.857142857143117</v>
      </c>
      <c r="C474" s="607">
        <f t="shared" ref="C474:H474" si="103">C470-C457</f>
        <v>-45.806722689075286</v>
      </c>
      <c r="D474" s="607">
        <f t="shared" si="103"/>
        <v>94.66666666666697</v>
      </c>
      <c r="E474" s="607">
        <f t="shared" si="103"/>
        <v>-90.321428571428442</v>
      </c>
      <c r="F474" s="607">
        <f t="shared" si="103"/>
        <v>-183.3660130718954</v>
      </c>
      <c r="G474" s="607">
        <f t="shared" si="103"/>
        <v>-37.5</v>
      </c>
      <c r="H474" s="628">
        <f t="shared" si="103"/>
        <v>-79.719783630397615</v>
      </c>
      <c r="I474" s="308"/>
      <c r="J474" s="627"/>
      <c r="K474" s="727"/>
    </row>
    <row r="475" spans="1:11" x14ac:dyDescent="0.2">
      <c r="A475" s="629" t="s">
        <v>51</v>
      </c>
      <c r="B475" s="608">
        <v>643</v>
      </c>
      <c r="C475" s="609">
        <v>644</v>
      </c>
      <c r="D475" s="609">
        <v>183</v>
      </c>
      <c r="E475" s="609">
        <v>641</v>
      </c>
      <c r="F475" s="609">
        <v>629</v>
      </c>
      <c r="G475" s="609">
        <v>638</v>
      </c>
      <c r="H475" s="610">
        <f>SUM(B475:G475)</f>
        <v>3378</v>
      </c>
      <c r="I475" s="630" t="s">
        <v>56</v>
      </c>
      <c r="J475" s="631">
        <f>H462-H475</f>
        <v>38</v>
      </c>
      <c r="K475" s="635">
        <f>J475/H462</f>
        <v>1.1124121779859485E-2</v>
      </c>
    </row>
    <row r="476" spans="1:11" x14ac:dyDescent="0.2">
      <c r="A476" s="629" t="s">
        <v>28</v>
      </c>
      <c r="B476" s="581"/>
      <c r="C476" s="728"/>
      <c r="D476" s="728"/>
      <c r="E476" s="728"/>
      <c r="F476" s="728"/>
      <c r="G476" s="728"/>
      <c r="H476" s="587"/>
      <c r="I476" s="584" t="s">
        <v>57</v>
      </c>
      <c r="J476" s="727">
        <v>159.76</v>
      </c>
      <c r="K476" s="727"/>
    </row>
    <row r="477" spans="1:11" ht="13.5" thickBot="1" x14ac:dyDescent="0.25">
      <c r="A477" s="632" t="s">
        <v>26</v>
      </c>
      <c r="B477" s="585">
        <f t="shared" ref="B477:G477" si="104">B476-B463</f>
        <v>0</v>
      </c>
      <c r="C477" s="586">
        <f t="shared" si="104"/>
        <v>0</v>
      </c>
      <c r="D477" s="586">
        <f t="shared" si="104"/>
        <v>0</v>
      </c>
      <c r="E477" s="586">
        <f t="shared" si="104"/>
        <v>0</v>
      </c>
      <c r="F477" s="586">
        <f t="shared" si="104"/>
        <v>0</v>
      </c>
      <c r="G477" s="586">
        <f t="shared" si="104"/>
        <v>0</v>
      </c>
      <c r="H477" s="588"/>
      <c r="I477" s="727" t="s">
        <v>26</v>
      </c>
      <c r="J477" s="643">
        <f>J476-J463</f>
        <v>0.75999999999999091</v>
      </c>
      <c r="K477" s="727"/>
    </row>
    <row r="479" spans="1:11" ht="13.5" thickBot="1" x14ac:dyDescent="0.25"/>
    <row r="480" spans="1:11" ht="13.5" thickBot="1" x14ac:dyDescent="0.25">
      <c r="A480" s="968" t="s">
        <v>174</v>
      </c>
      <c r="B480" s="1012" t="s">
        <v>53</v>
      </c>
      <c r="C480" s="1013"/>
      <c r="D480" s="1013"/>
      <c r="E480" s="1013"/>
      <c r="F480" s="1013"/>
      <c r="G480" s="1013"/>
      <c r="H480" s="988" t="s">
        <v>0</v>
      </c>
      <c r="I480" s="904"/>
      <c r="J480" s="903"/>
      <c r="K480" s="903"/>
    </row>
    <row r="481" spans="1:11" x14ac:dyDescent="0.2">
      <c r="A481" s="969" t="s">
        <v>54</v>
      </c>
      <c r="B481" s="911">
        <v>1</v>
      </c>
      <c r="C481" s="912">
        <v>2</v>
      </c>
      <c r="D481" s="912">
        <v>3</v>
      </c>
      <c r="E481" s="912">
        <v>4</v>
      </c>
      <c r="F481" s="912">
        <v>5</v>
      </c>
      <c r="G481" s="912">
        <v>6</v>
      </c>
      <c r="H481" s="989">
        <v>192</v>
      </c>
      <c r="I481" s="932"/>
      <c r="J481" s="903"/>
      <c r="K481" s="903"/>
    </row>
    <row r="482" spans="1:11" x14ac:dyDescent="0.2">
      <c r="A482" s="970" t="s">
        <v>3</v>
      </c>
      <c r="B482" s="913">
        <v>3965</v>
      </c>
      <c r="C482" s="914">
        <v>3965</v>
      </c>
      <c r="D482" s="914">
        <v>3965</v>
      </c>
      <c r="E482" s="914">
        <v>3965</v>
      </c>
      <c r="F482" s="914">
        <v>3965</v>
      </c>
      <c r="G482" s="914">
        <v>3965</v>
      </c>
      <c r="H482" s="934">
        <v>3965</v>
      </c>
      <c r="I482" s="935"/>
      <c r="J482" s="933"/>
      <c r="K482" s="903"/>
    </row>
    <row r="483" spans="1:11" x14ac:dyDescent="0.2">
      <c r="A483" s="971" t="s">
        <v>6</v>
      </c>
      <c r="B483" s="915">
        <v>4397.5</v>
      </c>
      <c r="C483" s="916">
        <v>4460.2777777777774</v>
      </c>
      <c r="D483" s="916">
        <v>4158</v>
      </c>
      <c r="E483" s="916">
        <v>4563.0555555555557</v>
      </c>
      <c r="F483" s="916">
        <v>4466.2162162162158</v>
      </c>
      <c r="G483" s="916">
        <v>4600</v>
      </c>
      <c r="H483" s="936">
        <v>4472.8125</v>
      </c>
      <c r="I483" s="937"/>
      <c r="J483" s="933"/>
      <c r="K483" s="903"/>
    </row>
    <row r="484" spans="1:11" x14ac:dyDescent="0.2">
      <c r="A484" s="969" t="s">
        <v>7</v>
      </c>
      <c r="B484" s="992">
        <v>71.875</v>
      </c>
      <c r="C484" s="917">
        <v>75</v>
      </c>
      <c r="D484" s="917">
        <v>80</v>
      </c>
      <c r="E484" s="917">
        <v>88.888888888888886</v>
      </c>
      <c r="F484" s="991">
        <v>72.972972972972968</v>
      </c>
      <c r="G484" s="917">
        <v>86.111111111111114</v>
      </c>
      <c r="H484" s="938">
        <v>76.041666666666671</v>
      </c>
      <c r="I484" s="987" t="s">
        <v>178</v>
      </c>
      <c r="J484" s="933"/>
      <c r="K484" s="903"/>
    </row>
    <row r="485" spans="1:11" x14ac:dyDescent="0.2">
      <c r="A485" s="969" t="s">
        <v>8</v>
      </c>
      <c r="B485" s="918">
        <v>9.1389693670514166E-2</v>
      </c>
      <c r="C485" s="919">
        <v>7.7549531868572094E-2</v>
      </c>
      <c r="D485" s="919">
        <v>7.6428135983075185E-2</v>
      </c>
      <c r="E485" s="919">
        <v>7.453979359460669E-2</v>
      </c>
      <c r="F485" s="919">
        <v>9.0613114363750191E-2</v>
      </c>
      <c r="G485" s="919">
        <v>6.7286032784965907E-2</v>
      </c>
      <c r="H485" s="939">
        <v>8.4172517908437189E-2</v>
      </c>
      <c r="I485" s="940"/>
      <c r="J485" s="941"/>
      <c r="K485" s="903"/>
    </row>
    <row r="486" spans="1:11" x14ac:dyDescent="0.2">
      <c r="A486" s="971" t="s">
        <v>1</v>
      </c>
      <c r="B486" s="920">
        <v>10.907944514501906</v>
      </c>
      <c r="C486" s="921">
        <v>12.491242819111676</v>
      </c>
      <c r="D486" s="921">
        <v>4.8675914249684666</v>
      </c>
      <c r="E486" s="921">
        <v>15.083368362056888</v>
      </c>
      <c r="F486" s="921">
        <v>12.641014280358533</v>
      </c>
      <c r="G486" s="921">
        <v>16.015132408575042</v>
      </c>
      <c r="H486" s="923">
        <v>12.807377049180332</v>
      </c>
      <c r="I486" s="940"/>
      <c r="J486" s="941"/>
      <c r="K486" s="903"/>
    </row>
    <row r="487" spans="1:11" ht="13.5" thickBot="1" x14ac:dyDescent="0.25">
      <c r="A487" s="969" t="s">
        <v>27</v>
      </c>
      <c r="B487" s="924">
        <v>116.35714285714312</v>
      </c>
      <c r="C487" s="925">
        <v>82.849206349205815</v>
      </c>
      <c r="D487" s="925">
        <v>-144</v>
      </c>
      <c r="E487" s="925">
        <v>206.80555555555566</v>
      </c>
      <c r="F487" s="925">
        <v>141.80445151033382</v>
      </c>
      <c r="G487" s="925">
        <v>127.5</v>
      </c>
      <c r="H487" s="942">
        <v>119.51641061452483</v>
      </c>
      <c r="I487" s="943"/>
      <c r="J487" s="941"/>
      <c r="K487" s="903"/>
    </row>
    <row r="488" spans="1:11" x14ac:dyDescent="0.2">
      <c r="A488" s="944" t="s">
        <v>51</v>
      </c>
      <c r="B488" s="927">
        <v>640</v>
      </c>
      <c r="C488" s="928">
        <v>641</v>
      </c>
      <c r="D488" s="928">
        <v>179</v>
      </c>
      <c r="E488" s="928">
        <v>640</v>
      </c>
      <c r="F488" s="928">
        <v>628</v>
      </c>
      <c r="G488" s="928">
        <v>635</v>
      </c>
      <c r="H488" s="929">
        <v>3363</v>
      </c>
      <c r="I488" s="945" t="s">
        <v>56</v>
      </c>
      <c r="J488" s="946">
        <v>15</v>
      </c>
      <c r="K488" s="961">
        <v>4.4404973357015983E-3</v>
      </c>
    </row>
    <row r="489" spans="1:11" x14ac:dyDescent="0.2">
      <c r="A489" s="944" t="s">
        <v>28</v>
      </c>
      <c r="B489" s="902"/>
      <c r="C489" s="930"/>
      <c r="D489" s="930"/>
      <c r="E489" s="930"/>
      <c r="F489" s="930"/>
      <c r="G489" s="930"/>
      <c r="H489" s="908"/>
      <c r="I489" s="904" t="s">
        <v>57</v>
      </c>
      <c r="J489" s="903">
        <v>158.41999999999999</v>
      </c>
      <c r="K489" s="903"/>
    </row>
    <row r="490" spans="1:11" ht="13.5" thickBot="1" x14ac:dyDescent="0.25">
      <c r="A490" s="947" t="s">
        <v>26</v>
      </c>
      <c r="B490" s="906">
        <v>0</v>
      </c>
      <c r="C490" s="907">
        <v>0</v>
      </c>
      <c r="D490" s="907">
        <v>0</v>
      </c>
      <c r="E490" s="907">
        <v>0</v>
      </c>
      <c r="F490" s="907">
        <v>0</v>
      </c>
      <c r="G490" s="907">
        <v>0</v>
      </c>
      <c r="H490" s="909"/>
      <c r="I490" s="903" t="s">
        <v>26</v>
      </c>
      <c r="J490" s="986">
        <v>-1.3400000000000034</v>
      </c>
      <c r="K490" s="903"/>
    </row>
    <row r="492" spans="1:11" ht="13.5" thickBot="1" x14ac:dyDescent="0.25"/>
    <row r="493" spans="1:11" ht="13.5" thickBot="1" x14ac:dyDescent="0.25">
      <c r="A493" s="639" t="s">
        <v>177</v>
      </c>
      <c r="B493" s="1012" t="s">
        <v>53</v>
      </c>
      <c r="C493" s="1013"/>
      <c r="D493" s="1013"/>
      <c r="E493" s="1013"/>
      <c r="F493" s="1013"/>
      <c r="G493" s="1013"/>
      <c r="H493" s="492" t="s">
        <v>0</v>
      </c>
      <c r="I493" s="584"/>
      <c r="J493" s="731"/>
      <c r="K493" s="731"/>
    </row>
    <row r="494" spans="1:11" x14ac:dyDescent="0.2">
      <c r="A494" s="640" t="s">
        <v>54</v>
      </c>
      <c r="B494" s="590">
        <v>1</v>
      </c>
      <c r="C494" s="591">
        <v>2</v>
      </c>
      <c r="D494" s="591">
        <v>3</v>
      </c>
      <c r="E494" s="591">
        <v>4</v>
      </c>
      <c r="F494" s="591">
        <v>5</v>
      </c>
      <c r="G494" s="591">
        <v>6</v>
      </c>
      <c r="H494" s="714">
        <v>196</v>
      </c>
      <c r="I494" s="614"/>
      <c r="J494" s="731"/>
      <c r="K494" s="731"/>
    </row>
    <row r="495" spans="1:11" x14ac:dyDescent="0.2">
      <c r="A495" s="641" t="s">
        <v>3</v>
      </c>
      <c r="B495" s="595">
        <v>3985</v>
      </c>
      <c r="C495" s="596">
        <v>3985</v>
      </c>
      <c r="D495" s="596">
        <v>3985</v>
      </c>
      <c r="E495" s="596">
        <v>3985</v>
      </c>
      <c r="F495" s="596">
        <v>3985</v>
      </c>
      <c r="G495" s="596">
        <v>3985</v>
      </c>
      <c r="H495" s="616">
        <v>3985</v>
      </c>
      <c r="I495" s="617"/>
      <c r="J495" s="615"/>
      <c r="K495" s="731"/>
    </row>
    <row r="496" spans="1:11" x14ac:dyDescent="0.2">
      <c r="A496" s="642" t="s">
        <v>6</v>
      </c>
      <c r="B496" s="597">
        <v>4453.75</v>
      </c>
      <c r="C496" s="598">
        <v>4494</v>
      </c>
      <c r="D496" s="598">
        <v>4235.7142857142853</v>
      </c>
      <c r="E496" s="598">
        <v>4683.5135135135133</v>
      </c>
      <c r="F496" s="598">
        <v>4427.4358974358975</v>
      </c>
      <c r="G496" s="598">
        <v>4548.9743589743593</v>
      </c>
      <c r="H496" s="619">
        <v>4502.4489795918371</v>
      </c>
      <c r="I496" s="620"/>
      <c r="J496" s="615"/>
      <c r="K496" s="731"/>
    </row>
    <row r="497" spans="1:11" x14ac:dyDescent="0.2">
      <c r="A497" s="640" t="s">
        <v>7</v>
      </c>
      <c r="B497" s="599">
        <v>71.875</v>
      </c>
      <c r="C497" s="600">
        <v>74.285714285714292</v>
      </c>
      <c r="D497" s="600">
        <v>85.714285714285708</v>
      </c>
      <c r="E497" s="600">
        <v>75.675675675675677</v>
      </c>
      <c r="F497" s="600">
        <v>79.487179487179489</v>
      </c>
      <c r="G497" s="600">
        <v>82.051282051282058</v>
      </c>
      <c r="H497" s="622">
        <v>77.040816326530617</v>
      </c>
      <c r="I497" s="623"/>
      <c r="J497" s="615"/>
      <c r="K497" s="731"/>
    </row>
    <row r="498" spans="1:11" x14ac:dyDescent="0.2">
      <c r="A498" s="640" t="s">
        <v>8</v>
      </c>
      <c r="B498" s="601">
        <v>9.597791099282163E-2</v>
      </c>
      <c r="C498" s="602">
        <v>8.7930092267590923E-2</v>
      </c>
      <c r="D498" s="602">
        <v>6.7920810465903952E-2</v>
      </c>
      <c r="E498" s="602">
        <v>7.8634271690736376E-2</v>
      </c>
      <c r="F498" s="602">
        <v>7.4498759872409004E-2</v>
      </c>
      <c r="G498" s="602">
        <v>7.0965985324871569E-2</v>
      </c>
      <c r="H498" s="625">
        <v>8.4526381877883652E-2</v>
      </c>
      <c r="I498" s="626"/>
      <c r="J498" s="627"/>
      <c r="K498" s="731"/>
    </row>
    <row r="499" spans="1:11" x14ac:dyDescent="0.2">
      <c r="A499" s="642" t="s">
        <v>1</v>
      </c>
      <c r="B499" s="603">
        <f>B496/B495*100-100</f>
        <v>11.762860727728992</v>
      </c>
      <c r="C499" s="604">
        <f t="shared" ref="C499:H499" si="105">C496/C495*100-100</f>
        <v>12.772898368883318</v>
      </c>
      <c r="D499" s="604">
        <f t="shared" si="105"/>
        <v>6.2914500806596152</v>
      </c>
      <c r="E499" s="604">
        <f t="shared" si="105"/>
        <v>17.528569975245006</v>
      </c>
      <c r="F499" s="604">
        <f t="shared" si="105"/>
        <v>11.102531930637326</v>
      </c>
      <c r="G499" s="604">
        <f t="shared" si="105"/>
        <v>14.15243058906799</v>
      </c>
      <c r="H499" s="605">
        <f t="shared" si="105"/>
        <v>12.984917932041085</v>
      </c>
      <c r="I499" s="626"/>
      <c r="J499" s="627"/>
      <c r="K499" s="731"/>
    </row>
    <row r="500" spans="1:11" ht="13.5" thickBot="1" x14ac:dyDescent="0.25">
      <c r="A500" s="640" t="s">
        <v>27</v>
      </c>
      <c r="B500" s="606">
        <f>B496-B483</f>
        <v>56.25</v>
      </c>
      <c r="C500" s="607">
        <f t="shared" ref="C500:H500" si="106">C496-C483</f>
        <v>33.722222222222626</v>
      </c>
      <c r="D500" s="607">
        <f t="shared" si="106"/>
        <v>77.714285714285325</v>
      </c>
      <c r="E500" s="607">
        <f t="shared" si="106"/>
        <v>120.45795795795766</v>
      </c>
      <c r="F500" s="607">
        <f t="shared" si="106"/>
        <v>-38.780318780318339</v>
      </c>
      <c r="G500" s="607">
        <f t="shared" si="106"/>
        <v>-51.025641025640653</v>
      </c>
      <c r="H500" s="628">
        <f t="shared" si="106"/>
        <v>29.636479591837087</v>
      </c>
      <c r="I500" s="308"/>
      <c r="J500" s="627"/>
      <c r="K500" s="731"/>
    </row>
    <row r="501" spans="1:11" x14ac:dyDescent="0.2">
      <c r="A501" s="629" t="s">
        <v>51</v>
      </c>
      <c r="B501" s="608">
        <v>637</v>
      </c>
      <c r="C501" s="609">
        <v>639</v>
      </c>
      <c r="D501" s="609">
        <v>165</v>
      </c>
      <c r="E501" s="609">
        <v>638</v>
      </c>
      <c r="F501" s="609">
        <v>626</v>
      </c>
      <c r="G501" s="609">
        <v>631</v>
      </c>
      <c r="H501" s="610">
        <f>SUM(B501:G501)</f>
        <v>3336</v>
      </c>
      <c r="I501" s="630" t="s">
        <v>56</v>
      </c>
      <c r="J501" s="631">
        <f>H488-H501</f>
        <v>27</v>
      </c>
      <c r="K501" s="635">
        <f>J501/H488</f>
        <v>8.0285459411239962E-3</v>
      </c>
    </row>
    <row r="502" spans="1:11" x14ac:dyDescent="0.2">
      <c r="A502" s="629" t="s">
        <v>28</v>
      </c>
      <c r="B502" s="581"/>
      <c r="C502" s="730"/>
      <c r="D502" s="730"/>
      <c r="E502" s="730"/>
      <c r="F502" s="730"/>
      <c r="G502" s="730"/>
      <c r="H502" s="587"/>
      <c r="I502" s="584" t="s">
        <v>57</v>
      </c>
      <c r="J502" s="731">
        <v>158.47</v>
      </c>
      <c r="K502" s="731"/>
    </row>
    <row r="503" spans="1:11" ht="13.5" thickBot="1" x14ac:dyDescent="0.25">
      <c r="A503" s="632" t="s">
        <v>26</v>
      </c>
      <c r="B503" s="585">
        <f t="shared" ref="B503:G503" si="107">B502-B489</f>
        <v>0</v>
      </c>
      <c r="C503" s="586">
        <f t="shared" si="107"/>
        <v>0</v>
      </c>
      <c r="D503" s="586">
        <f t="shared" si="107"/>
        <v>0</v>
      </c>
      <c r="E503" s="586">
        <f t="shared" si="107"/>
        <v>0</v>
      </c>
      <c r="F503" s="586">
        <f t="shared" si="107"/>
        <v>0</v>
      </c>
      <c r="G503" s="586">
        <f t="shared" si="107"/>
        <v>0</v>
      </c>
      <c r="H503" s="588"/>
      <c r="I503" s="731" t="s">
        <v>26</v>
      </c>
      <c r="J503" s="643">
        <f>J502-J489</f>
        <v>5.0000000000011369E-2</v>
      </c>
      <c r="K503" s="731"/>
    </row>
    <row r="505" spans="1:11" ht="13.5" thickBot="1" x14ac:dyDescent="0.25"/>
    <row r="506" spans="1:11" ht="13.5" thickBot="1" x14ac:dyDescent="0.25">
      <c r="A506" s="968" t="s">
        <v>179</v>
      </c>
      <c r="B506" s="1012" t="s">
        <v>53</v>
      </c>
      <c r="C506" s="1013"/>
      <c r="D506" s="1013"/>
      <c r="E506" s="1013"/>
      <c r="F506" s="1013"/>
      <c r="G506" s="1013"/>
      <c r="H506" s="988" t="s">
        <v>0</v>
      </c>
      <c r="I506" s="904"/>
      <c r="J506" s="903"/>
      <c r="K506" s="903"/>
    </row>
    <row r="507" spans="1:11" x14ac:dyDescent="0.2">
      <c r="A507" s="969" t="s">
        <v>54</v>
      </c>
      <c r="B507" s="911">
        <v>1</v>
      </c>
      <c r="C507" s="912">
        <v>2</v>
      </c>
      <c r="D507" s="912">
        <v>3</v>
      </c>
      <c r="E507" s="912">
        <v>4</v>
      </c>
      <c r="F507" s="912">
        <v>5</v>
      </c>
      <c r="G507" s="912">
        <v>6</v>
      </c>
      <c r="H507" s="989">
        <v>193</v>
      </c>
      <c r="I507" s="932"/>
      <c r="J507" s="903"/>
      <c r="K507" s="903"/>
    </row>
    <row r="508" spans="1:11" x14ac:dyDescent="0.2">
      <c r="A508" s="970" t="s">
        <v>3</v>
      </c>
      <c r="B508" s="913">
        <v>4005</v>
      </c>
      <c r="C508" s="914">
        <v>4005</v>
      </c>
      <c r="D508" s="914">
        <v>4005</v>
      </c>
      <c r="E508" s="914">
        <v>4005</v>
      </c>
      <c r="F508" s="914">
        <v>4005</v>
      </c>
      <c r="G508" s="914">
        <v>4005</v>
      </c>
      <c r="H508" s="934">
        <v>4005</v>
      </c>
      <c r="I508" s="935"/>
      <c r="J508" s="933"/>
      <c r="K508" s="903"/>
    </row>
    <row r="509" spans="1:11" x14ac:dyDescent="0.2">
      <c r="A509" s="971" t="s">
        <v>6</v>
      </c>
      <c r="B509" s="915">
        <v>4462.2222222222226</v>
      </c>
      <c r="C509" s="916">
        <v>4525.1428571428569</v>
      </c>
      <c r="D509" s="916">
        <v>4289.333333333333</v>
      </c>
      <c r="E509" s="916">
        <v>4541.1428571428569</v>
      </c>
      <c r="F509" s="916">
        <v>4480.8108108108108</v>
      </c>
      <c r="G509" s="916">
        <v>4415.1428571428569</v>
      </c>
      <c r="H509" s="936">
        <v>4469.5336787564765</v>
      </c>
      <c r="I509" s="937"/>
      <c r="J509" s="933"/>
      <c r="K509" s="903"/>
    </row>
    <row r="510" spans="1:11" x14ac:dyDescent="0.2">
      <c r="A510" s="969" t="s">
        <v>7</v>
      </c>
      <c r="B510" s="833">
        <v>86.111111111111114</v>
      </c>
      <c r="C510" s="917">
        <v>77.142857142857139</v>
      </c>
      <c r="D510" s="917">
        <v>73.333333333333329</v>
      </c>
      <c r="E510" s="917">
        <v>82.857142857142861</v>
      </c>
      <c r="F510" s="917">
        <v>78.378378378378372</v>
      </c>
      <c r="G510" s="917">
        <v>71.428571428571431</v>
      </c>
      <c r="H510" s="938">
        <v>77.720207253886016</v>
      </c>
      <c r="I510" s="623"/>
      <c r="J510" s="933"/>
      <c r="K510" s="903"/>
    </row>
    <row r="511" spans="1:11" x14ac:dyDescent="0.2">
      <c r="A511" s="969" t="s">
        <v>8</v>
      </c>
      <c r="B511" s="918">
        <v>7.4960539186957706E-2</v>
      </c>
      <c r="C511" s="919">
        <v>8.1291088039751699E-2</v>
      </c>
      <c r="D511" s="919">
        <v>8.6440790939817325E-2</v>
      </c>
      <c r="E511" s="919">
        <v>7.3066833026816755E-2</v>
      </c>
      <c r="F511" s="919">
        <v>9.1120769196921345E-2</v>
      </c>
      <c r="G511" s="919">
        <v>8.2295084504800206E-2</v>
      </c>
      <c r="H511" s="939">
        <v>8.2675083186496717E-2</v>
      </c>
      <c r="I511" s="940"/>
      <c r="J511" s="941"/>
      <c r="K511" s="903"/>
    </row>
    <row r="512" spans="1:11" x14ac:dyDescent="0.2">
      <c r="A512" s="971" t="s">
        <v>1</v>
      </c>
      <c r="B512" s="920">
        <f>B509/B508*100-100</f>
        <v>11.416285199056759</v>
      </c>
      <c r="C512" s="921">
        <f t="shared" ref="C512:H512" si="108">C509/C508*100-100</f>
        <v>12.987337257000164</v>
      </c>
      <c r="D512" s="921">
        <f t="shared" si="108"/>
        <v>7.0994590095713619</v>
      </c>
      <c r="E512" s="921">
        <f t="shared" si="108"/>
        <v>13.386837881219904</v>
      </c>
      <c r="F512" s="921">
        <f t="shared" si="108"/>
        <v>11.880419745588284</v>
      </c>
      <c r="G512" s="921">
        <f t="shared" si="108"/>
        <v>10.240770465489561</v>
      </c>
      <c r="H512" s="923">
        <f t="shared" si="108"/>
        <v>11.598843414643611</v>
      </c>
      <c r="I512" s="940"/>
      <c r="J512" s="941"/>
      <c r="K512" s="903"/>
    </row>
    <row r="513" spans="1:11" ht="13.5" thickBot="1" x14ac:dyDescent="0.25">
      <c r="A513" s="969" t="s">
        <v>27</v>
      </c>
      <c r="B513" s="924">
        <f>B509-B496</f>
        <v>8.4722222222226264</v>
      </c>
      <c r="C513" s="925">
        <f t="shared" ref="C513:H513" si="109">C509-C496</f>
        <v>31.142857142856883</v>
      </c>
      <c r="D513" s="925">
        <f t="shared" si="109"/>
        <v>53.619047619047706</v>
      </c>
      <c r="E513" s="925">
        <f t="shared" si="109"/>
        <v>-142.37065637065643</v>
      </c>
      <c r="F513" s="925">
        <f t="shared" si="109"/>
        <v>53.374913374913376</v>
      </c>
      <c r="G513" s="925">
        <f t="shared" si="109"/>
        <v>-133.83150183150246</v>
      </c>
      <c r="H513" s="942">
        <f t="shared" si="109"/>
        <v>-32.91530083536054</v>
      </c>
      <c r="I513" s="943"/>
      <c r="J513" s="941"/>
      <c r="K513" s="903"/>
    </row>
    <row r="514" spans="1:11" x14ac:dyDescent="0.2">
      <c r="A514" s="944" t="s">
        <v>51</v>
      </c>
      <c r="B514" s="927">
        <v>633</v>
      </c>
      <c r="C514" s="928">
        <v>637</v>
      </c>
      <c r="D514" s="928">
        <v>160</v>
      </c>
      <c r="E514" s="928">
        <v>637</v>
      </c>
      <c r="F514" s="928">
        <v>626</v>
      </c>
      <c r="G514" s="928">
        <v>624</v>
      </c>
      <c r="H514" s="929">
        <f>SUM(B514:G514)</f>
        <v>3317</v>
      </c>
      <c r="I514" s="945" t="s">
        <v>56</v>
      </c>
      <c r="J514" s="946">
        <f>H501-H514</f>
        <v>19</v>
      </c>
      <c r="K514" s="961">
        <f>J514/H501</f>
        <v>5.695443645083933E-3</v>
      </c>
    </row>
    <row r="515" spans="1:11" x14ac:dyDescent="0.2">
      <c r="A515" s="944" t="s">
        <v>28</v>
      </c>
      <c r="B515" s="902"/>
      <c r="C515" s="930"/>
      <c r="D515" s="930"/>
      <c r="E515" s="930"/>
      <c r="F515" s="930"/>
      <c r="G515" s="930"/>
      <c r="H515" s="908"/>
      <c r="I515" s="904" t="s">
        <v>57</v>
      </c>
      <c r="J515" s="903">
        <v>158.34</v>
      </c>
      <c r="K515" s="903"/>
    </row>
    <row r="516" spans="1:11" ht="13.5" thickBot="1" x14ac:dyDescent="0.25">
      <c r="A516" s="947" t="s">
        <v>26</v>
      </c>
      <c r="B516" s="906">
        <f t="shared" ref="B516:G516" si="110">B515-B502</f>
        <v>0</v>
      </c>
      <c r="C516" s="907">
        <f t="shared" si="110"/>
        <v>0</v>
      </c>
      <c r="D516" s="907">
        <f t="shared" si="110"/>
        <v>0</v>
      </c>
      <c r="E516" s="907">
        <f t="shared" si="110"/>
        <v>0</v>
      </c>
      <c r="F516" s="907">
        <f t="shared" si="110"/>
        <v>0</v>
      </c>
      <c r="G516" s="907">
        <f t="shared" si="110"/>
        <v>0</v>
      </c>
      <c r="H516" s="909"/>
      <c r="I516" s="903" t="s">
        <v>26</v>
      </c>
      <c r="J516" s="986">
        <f>J515-J502</f>
        <v>-0.12999999999999545</v>
      </c>
      <c r="K516" s="903"/>
    </row>
    <row r="518" spans="1:11" ht="13.5" thickBot="1" x14ac:dyDescent="0.25"/>
    <row r="519" spans="1:11" ht="13.5" thickBot="1" x14ac:dyDescent="0.25">
      <c r="A519" s="968" t="s">
        <v>182</v>
      </c>
      <c r="B519" s="1012" t="s">
        <v>53</v>
      </c>
      <c r="C519" s="1013"/>
      <c r="D519" s="1013"/>
      <c r="E519" s="1013"/>
      <c r="F519" s="1013"/>
      <c r="G519" s="1013"/>
      <c r="H519" s="988" t="s">
        <v>0</v>
      </c>
      <c r="I519" s="904"/>
      <c r="J519" s="994"/>
      <c r="K519" s="994"/>
    </row>
    <row r="520" spans="1:11" x14ac:dyDescent="0.2">
      <c r="A520" s="969" t="s">
        <v>54</v>
      </c>
      <c r="B520" s="911">
        <v>1</v>
      </c>
      <c r="C520" s="912">
        <v>2</v>
      </c>
      <c r="D520" s="912">
        <v>3</v>
      </c>
      <c r="E520" s="912">
        <v>4</v>
      </c>
      <c r="F520" s="912">
        <v>5</v>
      </c>
      <c r="G520" s="912">
        <v>6</v>
      </c>
      <c r="H520" s="989">
        <v>180</v>
      </c>
      <c r="I520" s="932"/>
      <c r="J520" s="994"/>
      <c r="K520" s="994"/>
    </row>
    <row r="521" spans="1:11" x14ac:dyDescent="0.2">
      <c r="A521" s="970" t="s">
        <v>3</v>
      </c>
      <c r="B521" s="913">
        <v>4025</v>
      </c>
      <c r="C521" s="914">
        <v>4025</v>
      </c>
      <c r="D521" s="914">
        <v>4025</v>
      </c>
      <c r="E521" s="914">
        <v>4025</v>
      </c>
      <c r="F521" s="914">
        <v>4025</v>
      </c>
      <c r="G521" s="914">
        <v>4025</v>
      </c>
      <c r="H521" s="934">
        <v>4025</v>
      </c>
      <c r="I521" s="935"/>
      <c r="J521" s="933"/>
      <c r="K521" s="994"/>
    </row>
    <row r="522" spans="1:11" x14ac:dyDescent="0.2">
      <c r="A522" s="971" t="s">
        <v>6</v>
      </c>
      <c r="B522" s="915">
        <v>4493.5483870967746</v>
      </c>
      <c r="C522" s="916">
        <v>4503.2352941176468</v>
      </c>
      <c r="D522" s="916">
        <v>4354</v>
      </c>
      <c r="E522" s="916">
        <v>4653.939393939394</v>
      </c>
      <c r="F522" s="916">
        <v>4382.5</v>
      </c>
      <c r="G522" s="916">
        <v>4570.2857142857147</v>
      </c>
      <c r="H522" s="936">
        <v>4508.333333333333</v>
      </c>
      <c r="I522" s="937"/>
      <c r="J522" s="933"/>
      <c r="K522" s="994"/>
    </row>
    <row r="523" spans="1:11" x14ac:dyDescent="0.2">
      <c r="A523" s="969" t="s">
        <v>7</v>
      </c>
      <c r="B523" s="833">
        <v>83.870967741935488</v>
      </c>
      <c r="C523" s="917">
        <v>70.588235294117652</v>
      </c>
      <c r="D523" s="917">
        <v>86.666666666666671</v>
      </c>
      <c r="E523" s="917">
        <v>69.696969696969703</v>
      </c>
      <c r="F523" s="917">
        <v>93.75</v>
      </c>
      <c r="G523" s="917">
        <v>85.714285714285708</v>
      </c>
      <c r="H523" s="938">
        <v>78.888888888888886</v>
      </c>
      <c r="I523" s="623"/>
      <c r="J523" s="933"/>
      <c r="K523" s="994"/>
    </row>
    <row r="524" spans="1:11" x14ac:dyDescent="0.2">
      <c r="A524" s="969" t="s">
        <v>8</v>
      </c>
      <c r="B524" s="918">
        <v>8.6726738865015973E-2</v>
      </c>
      <c r="C524" s="919">
        <v>8.6906524239135849E-2</v>
      </c>
      <c r="D524" s="919">
        <v>6.1956910313427739E-2</v>
      </c>
      <c r="E524" s="919">
        <v>8.3549901168782859E-2</v>
      </c>
      <c r="F524" s="919">
        <v>6.6908293381627543E-2</v>
      </c>
      <c r="G524" s="919">
        <v>6.9400345121087392E-2</v>
      </c>
      <c r="H524" s="939">
        <v>8.0951391637768669E-2</v>
      </c>
      <c r="I524" s="940"/>
      <c r="J524" s="941"/>
      <c r="K524" s="994"/>
    </row>
    <row r="525" spans="1:11" x14ac:dyDescent="0.2">
      <c r="A525" s="971" t="s">
        <v>1</v>
      </c>
      <c r="B525" s="920">
        <f>B522/B521*100-100</f>
        <v>11.640953716690049</v>
      </c>
      <c r="C525" s="921">
        <f t="shared" ref="C525:H525" si="111">C522/C521*100-100</f>
        <v>11.881622214103032</v>
      </c>
      <c r="D525" s="921">
        <f t="shared" si="111"/>
        <v>8.173913043478251</v>
      </c>
      <c r="E525" s="921">
        <f t="shared" si="111"/>
        <v>15.625823451910421</v>
      </c>
      <c r="F525" s="921">
        <f t="shared" si="111"/>
        <v>8.8819875776397623</v>
      </c>
      <c r="G525" s="921">
        <f t="shared" si="111"/>
        <v>13.547471162378002</v>
      </c>
      <c r="H525" s="923">
        <f t="shared" si="111"/>
        <v>12.008281573498962</v>
      </c>
      <c r="I525" s="940"/>
      <c r="J525" s="941"/>
      <c r="K525" s="994"/>
    </row>
    <row r="526" spans="1:11" ht="13.5" thickBot="1" x14ac:dyDescent="0.25">
      <c r="A526" s="969" t="s">
        <v>27</v>
      </c>
      <c r="B526" s="924">
        <f>B522-B509</f>
        <v>31.326164874551978</v>
      </c>
      <c r="C526" s="925">
        <f t="shared" ref="C526:H526" si="112">C522-C509</f>
        <v>-21.907563025210038</v>
      </c>
      <c r="D526" s="925">
        <f t="shared" si="112"/>
        <v>64.66666666666697</v>
      </c>
      <c r="E526" s="925">
        <f t="shared" si="112"/>
        <v>112.79653679653711</v>
      </c>
      <c r="F526" s="925">
        <f t="shared" si="112"/>
        <v>-98.310810810810835</v>
      </c>
      <c r="G526" s="925">
        <f t="shared" si="112"/>
        <v>155.14285714285779</v>
      </c>
      <c r="H526" s="942">
        <f t="shared" si="112"/>
        <v>38.799654576856483</v>
      </c>
      <c r="I526" s="943"/>
      <c r="J526" s="941"/>
      <c r="K526" s="994"/>
    </row>
    <row r="527" spans="1:11" x14ac:dyDescent="0.2">
      <c r="A527" s="944" t="s">
        <v>51</v>
      </c>
      <c r="B527" s="927">
        <v>631</v>
      </c>
      <c r="C527" s="928">
        <v>636</v>
      </c>
      <c r="D527" s="928">
        <v>157</v>
      </c>
      <c r="E527" s="928">
        <v>635</v>
      </c>
      <c r="F527" s="928">
        <v>622</v>
      </c>
      <c r="G527" s="928">
        <v>620</v>
      </c>
      <c r="H527" s="929">
        <f>SUM(B527:G527)</f>
        <v>3301</v>
      </c>
      <c r="I527" s="945" t="s">
        <v>56</v>
      </c>
      <c r="J527" s="946">
        <f>H514-H527</f>
        <v>16</v>
      </c>
      <c r="K527" s="961">
        <f>J527/H514</f>
        <v>4.8236358154959301E-3</v>
      </c>
    </row>
    <row r="528" spans="1:11" x14ac:dyDescent="0.2">
      <c r="A528" s="944" t="s">
        <v>28</v>
      </c>
      <c r="B528" s="902"/>
      <c r="C528" s="995"/>
      <c r="D528" s="995"/>
      <c r="E528" s="995"/>
      <c r="F528" s="995"/>
      <c r="G528" s="995"/>
      <c r="H528" s="908"/>
      <c r="I528" s="904" t="s">
        <v>57</v>
      </c>
      <c r="J528" s="994">
        <v>157.97999999999999</v>
      </c>
      <c r="K528" s="994"/>
    </row>
    <row r="529" spans="1:11" ht="13.5" thickBot="1" x14ac:dyDescent="0.25">
      <c r="A529" s="947" t="s">
        <v>26</v>
      </c>
      <c r="B529" s="906">
        <f t="shared" ref="B529:G529" si="113">B528-B515</f>
        <v>0</v>
      </c>
      <c r="C529" s="907">
        <f t="shared" si="113"/>
        <v>0</v>
      </c>
      <c r="D529" s="907">
        <f t="shared" si="113"/>
        <v>0</v>
      </c>
      <c r="E529" s="907">
        <f t="shared" si="113"/>
        <v>0</v>
      </c>
      <c r="F529" s="907">
        <f t="shared" si="113"/>
        <v>0</v>
      </c>
      <c r="G529" s="907">
        <f t="shared" si="113"/>
        <v>0</v>
      </c>
      <c r="H529" s="909"/>
      <c r="I529" s="994" t="s">
        <v>26</v>
      </c>
      <c r="J529" s="986">
        <f>J528-J515</f>
        <v>-0.36000000000001364</v>
      </c>
      <c r="K529" s="994"/>
    </row>
    <row r="531" spans="1:11" ht="13.5" thickBot="1" x14ac:dyDescent="0.25"/>
    <row r="532" spans="1:11" ht="13.5" thickBot="1" x14ac:dyDescent="0.25">
      <c r="A532" s="968" t="s">
        <v>184</v>
      </c>
      <c r="B532" s="1012" t="s">
        <v>53</v>
      </c>
      <c r="C532" s="1013"/>
      <c r="D532" s="1013"/>
      <c r="E532" s="1013"/>
      <c r="F532" s="1013"/>
      <c r="G532" s="1013"/>
      <c r="H532" s="988" t="s">
        <v>0</v>
      </c>
      <c r="I532" s="904"/>
      <c r="J532" s="996"/>
      <c r="K532" s="996"/>
    </row>
    <row r="533" spans="1:11" x14ac:dyDescent="0.2">
      <c r="A533" s="969" t="s">
        <v>54</v>
      </c>
      <c r="B533" s="911">
        <v>1</v>
      </c>
      <c r="C533" s="912">
        <v>2</v>
      </c>
      <c r="D533" s="912">
        <v>3</v>
      </c>
      <c r="E533" s="912">
        <v>4</v>
      </c>
      <c r="F533" s="912">
        <v>5</v>
      </c>
      <c r="G533" s="912">
        <v>6</v>
      </c>
      <c r="H533" s="989">
        <v>184</v>
      </c>
      <c r="I533" s="932"/>
      <c r="J533" s="996"/>
      <c r="K533" s="996"/>
    </row>
    <row r="534" spans="1:11" x14ac:dyDescent="0.2">
      <c r="A534" s="970" t="s">
        <v>3</v>
      </c>
      <c r="B534" s="913">
        <v>4045</v>
      </c>
      <c r="C534" s="914">
        <v>4045</v>
      </c>
      <c r="D534" s="914">
        <v>4045</v>
      </c>
      <c r="E534" s="914">
        <v>4045</v>
      </c>
      <c r="F534" s="914">
        <v>4045</v>
      </c>
      <c r="G534" s="914">
        <v>4045</v>
      </c>
      <c r="H534" s="934">
        <v>4045</v>
      </c>
      <c r="I534" s="935"/>
      <c r="J534" s="933"/>
      <c r="K534" s="996"/>
    </row>
    <row r="535" spans="1:11" x14ac:dyDescent="0.2">
      <c r="A535" s="971" t="s">
        <v>6</v>
      </c>
      <c r="B535" s="915">
        <v>4601.7647058823532</v>
      </c>
      <c r="C535" s="916">
        <v>4595.588235294118</v>
      </c>
      <c r="D535" s="916">
        <v>4444.2857142857147</v>
      </c>
      <c r="E535" s="916">
        <v>4640.606060606061</v>
      </c>
      <c r="F535" s="916">
        <v>4489.4285714285716</v>
      </c>
      <c r="G535" s="916">
        <v>4581.4705882352937</v>
      </c>
      <c r="H535" s="936">
        <v>4570.489130434783</v>
      </c>
      <c r="I535" s="937"/>
      <c r="J535" s="933"/>
      <c r="K535" s="996"/>
    </row>
    <row r="536" spans="1:11" x14ac:dyDescent="0.2">
      <c r="A536" s="969" t="s">
        <v>7</v>
      </c>
      <c r="B536" s="833">
        <v>73.529411764705884</v>
      </c>
      <c r="C536" s="917">
        <v>70.588235294117652</v>
      </c>
      <c r="D536" s="917">
        <v>78.571428571428569</v>
      </c>
      <c r="E536" s="917">
        <v>90.909090909090907</v>
      </c>
      <c r="F536" s="917">
        <v>80</v>
      </c>
      <c r="G536" s="917">
        <v>79.411764705882348</v>
      </c>
      <c r="H536" s="938">
        <v>77.173913043478265</v>
      </c>
      <c r="I536" s="623"/>
      <c r="J536" s="933"/>
      <c r="K536" s="996"/>
    </row>
    <row r="537" spans="1:11" x14ac:dyDescent="0.2">
      <c r="A537" s="969" t="s">
        <v>8</v>
      </c>
      <c r="B537" s="918">
        <v>8.0018614705112664E-2</v>
      </c>
      <c r="C537" s="919">
        <v>9.1904378829302677E-2</v>
      </c>
      <c r="D537" s="919">
        <v>7.4794755497203338E-2</v>
      </c>
      <c r="E537" s="919">
        <v>6.128093111215429E-2</v>
      </c>
      <c r="F537" s="919">
        <v>7.6264963247281534E-2</v>
      </c>
      <c r="G537" s="919">
        <v>8.0405594396711369E-2</v>
      </c>
      <c r="H537" s="939">
        <v>7.9481775301985566E-2</v>
      </c>
      <c r="I537" s="940"/>
      <c r="J537" s="941"/>
      <c r="K537" s="996"/>
    </row>
    <row r="538" spans="1:11" x14ac:dyDescent="0.2">
      <c r="A538" s="971" t="s">
        <v>1</v>
      </c>
      <c r="B538" s="920">
        <f>B535/B534*100-100</f>
        <v>13.764269613902428</v>
      </c>
      <c r="C538" s="921">
        <f t="shared" ref="C538:H538" si="114">C535/C534*100-100</f>
        <v>13.611575656220467</v>
      </c>
      <c r="D538" s="921">
        <f t="shared" si="114"/>
        <v>9.8710930602154576</v>
      </c>
      <c r="E538" s="921">
        <f t="shared" si="114"/>
        <v>14.724500880248726</v>
      </c>
      <c r="F538" s="921">
        <f t="shared" si="114"/>
        <v>10.987109306021537</v>
      </c>
      <c r="G538" s="921">
        <f t="shared" si="114"/>
        <v>13.262560895804526</v>
      </c>
      <c r="H538" s="923">
        <f t="shared" si="114"/>
        <v>12.991078626323429</v>
      </c>
      <c r="I538" s="940"/>
      <c r="J538" s="941"/>
      <c r="K538" s="996"/>
    </row>
    <row r="539" spans="1:11" ht="13.5" thickBot="1" x14ac:dyDescent="0.25">
      <c r="A539" s="969" t="s">
        <v>27</v>
      </c>
      <c r="B539" s="924">
        <f>B535-B522</f>
        <v>108.21631878557855</v>
      </c>
      <c r="C539" s="925">
        <f t="shared" ref="C539:H539" si="115">C535-C522</f>
        <v>92.352941176471177</v>
      </c>
      <c r="D539" s="925">
        <f t="shared" si="115"/>
        <v>90.285714285714675</v>
      </c>
      <c r="E539" s="925">
        <f t="shared" si="115"/>
        <v>-13.33333333333303</v>
      </c>
      <c r="F539" s="925">
        <f t="shared" si="115"/>
        <v>106.92857142857156</v>
      </c>
      <c r="G539" s="925">
        <f t="shared" si="115"/>
        <v>11.184873949579014</v>
      </c>
      <c r="H539" s="942">
        <f t="shared" si="115"/>
        <v>62.155797101449934</v>
      </c>
      <c r="I539" s="943"/>
      <c r="J539" s="941"/>
      <c r="K539" s="996"/>
    </row>
    <row r="540" spans="1:11" x14ac:dyDescent="0.2">
      <c r="A540" s="944" t="s">
        <v>51</v>
      </c>
      <c r="B540" s="927">
        <v>627</v>
      </c>
      <c r="C540" s="928">
        <v>635</v>
      </c>
      <c r="D540" s="928">
        <v>155</v>
      </c>
      <c r="E540" s="928">
        <v>634</v>
      </c>
      <c r="F540" s="928">
        <v>619</v>
      </c>
      <c r="G540" s="928">
        <v>617</v>
      </c>
      <c r="H540" s="929">
        <f>SUM(B540:G540)</f>
        <v>3287</v>
      </c>
      <c r="I540" s="945" t="s">
        <v>56</v>
      </c>
      <c r="J540" s="946">
        <f>H527-H540</f>
        <v>14</v>
      </c>
      <c r="K540" s="961">
        <f>J540/H527</f>
        <v>4.2411390487730989E-3</v>
      </c>
    </row>
    <row r="541" spans="1:11" x14ac:dyDescent="0.2">
      <c r="A541" s="944" t="s">
        <v>28</v>
      </c>
      <c r="B541" s="902"/>
      <c r="C541" s="997"/>
      <c r="D541" s="997"/>
      <c r="E541" s="997"/>
      <c r="F541" s="997"/>
      <c r="G541" s="997"/>
      <c r="H541" s="908"/>
      <c r="I541" s="904" t="s">
        <v>57</v>
      </c>
      <c r="J541" s="996">
        <v>157.74</v>
      </c>
      <c r="K541" s="996"/>
    </row>
    <row r="542" spans="1:11" ht="13.5" thickBot="1" x14ac:dyDescent="0.25">
      <c r="A542" s="947" t="s">
        <v>26</v>
      </c>
      <c r="B542" s="906">
        <f t="shared" ref="B542:G542" si="116">B541-B528</f>
        <v>0</v>
      </c>
      <c r="C542" s="907">
        <f t="shared" si="116"/>
        <v>0</v>
      </c>
      <c r="D542" s="907">
        <f t="shared" si="116"/>
        <v>0</v>
      </c>
      <c r="E542" s="907">
        <f t="shared" si="116"/>
        <v>0</v>
      </c>
      <c r="F542" s="907">
        <f t="shared" si="116"/>
        <v>0</v>
      </c>
      <c r="G542" s="907">
        <f t="shared" si="116"/>
        <v>0</v>
      </c>
      <c r="H542" s="909"/>
      <c r="I542" s="996" t="s">
        <v>26</v>
      </c>
      <c r="J542" s="986">
        <f>J541-J528</f>
        <v>-0.23999999999998067</v>
      </c>
      <c r="K542" s="996"/>
    </row>
    <row r="544" spans="1:11" ht="13.5" thickBot="1" x14ac:dyDescent="0.25"/>
    <row r="545" spans="1:11" ht="13.5" thickBot="1" x14ac:dyDescent="0.25">
      <c r="A545" s="968" t="s">
        <v>185</v>
      </c>
      <c r="B545" s="1012" t="s">
        <v>53</v>
      </c>
      <c r="C545" s="1013"/>
      <c r="D545" s="1013"/>
      <c r="E545" s="1013"/>
      <c r="F545" s="1013"/>
      <c r="G545" s="1013"/>
      <c r="H545" s="988" t="s">
        <v>0</v>
      </c>
      <c r="I545" s="904"/>
      <c r="J545" s="1000"/>
      <c r="K545" s="1000"/>
    </row>
    <row r="546" spans="1:11" x14ac:dyDescent="0.2">
      <c r="A546" s="969" t="s">
        <v>54</v>
      </c>
      <c r="B546" s="911">
        <v>1</v>
      </c>
      <c r="C546" s="912">
        <v>2</v>
      </c>
      <c r="D546" s="912">
        <v>3</v>
      </c>
      <c r="E546" s="912">
        <v>4</v>
      </c>
      <c r="F546" s="912">
        <v>5</v>
      </c>
      <c r="G546" s="912">
        <v>6</v>
      </c>
      <c r="H546" s="989">
        <v>191</v>
      </c>
      <c r="I546" s="932"/>
      <c r="J546" s="1000"/>
      <c r="K546" s="1000"/>
    </row>
    <row r="547" spans="1:11" x14ac:dyDescent="0.2">
      <c r="A547" s="970" t="s">
        <v>3</v>
      </c>
      <c r="B547" s="913">
        <v>4065</v>
      </c>
      <c r="C547" s="914">
        <v>4065</v>
      </c>
      <c r="D547" s="914">
        <v>4065</v>
      </c>
      <c r="E547" s="914">
        <v>4065</v>
      </c>
      <c r="F547" s="914">
        <v>4065</v>
      </c>
      <c r="G547" s="914">
        <v>4065</v>
      </c>
      <c r="H547" s="934">
        <v>4065</v>
      </c>
      <c r="I547" s="935"/>
      <c r="J547" s="933"/>
      <c r="K547" s="1000"/>
    </row>
    <row r="548" spans="1:11" x14ac:dyDescent="0.2">
      <c r="A548" s="971" t="s">
        <v>6</v>
      </c>
      <c r="B548" s="915">
        <v>4655.2777777777774</v>
      </c>
      <c r="C548" s="916">
        <v>4599.1176470588234</v>
      </c>
      <c r="D548" s="916">
        <v>4494.166666666667</v>
      </c>
      <c r="E548" s="916">
        <v>4632.5714285714284</v>
      </c>
      <c r="F548" s="916">
        <v>4575.6756756756758</v>
      </c>
      <c r="G548" s="916">
        <v>4658.9189189189192</v>
      </c>
      <c r="H548" s="936">
        <v>4616.2827225130886</v>
      </c>
      <c r="I548" s="937"/>
      <c r="J548" s="933"/>
      <c r="K548" s="1000"/>
    </row>
    <row r="549" spans="1:11" x14ac:dyDescent="0.2">
      <c r="A549" s="969" t="s">
        <v>7</v>
      </c>
      <c r="B549" s="833">
        <v>80.555555555555557</v>
      </c>
      <c r="C549" s="917">
        <v>85.294117647058826</v>
      </c>
      <c r="D549" s="917">
        <v>83.333333333333329</v>
      </c>
      <c r="E549" s="917">
        <v>82.857142857142861</v>
      </c>
      <c r="F549" s="917">
        <v>81.081081081081081</v>
      </c>
      <c r="G549" s="917">
        <v>89.189189189189193</v>
      </c>
      <c r="H549" s="938">
        <v>81.675392670157066</v>
      </c>
      <c r="I549" s="623"/>
      <c r="J549" s="933"/>
      <c r="K549" s="1000"/>
    </row>
    <row r="550" spans="1:11" x14ac:dyDescent="0.2">
      <c r="A550" s="969" t="s">
        <v>8</v>
      </c>
      <c r="B550" s="918">
        <v>7.4525065456379824E-2</v>
      </c>
      <c r="C550" s="919">
        <v>7.0478779567587135E-2</v>
      </c>
      <c r="D550" s="919">
        <v>6.6737487076986152E-2</v>
      </c>
      <c r="E550" s="919">
        <v>7.5590472600408284E-2</v>
      </c>
      <c r="F550" s="919">
        <v>7.0193961984376607E-2</v>
      </c>
      <c r="G550" s="919">
        <v>6.5195489397926187E-2</v>
      </c>
      <c r="H550" s="939">
        <v>7.1638112761279571E-2</v>
      </c>
      <c r="I550" s="940"/>
      <c r="J550" s="941"/>
      <c r="K550" s="1000"/>
    </row>
    <row r="551" spans="1:11" x14ac:dyDescent="0.2">
      <c r="A551" s="971" t="s">
        <v>1</v>
      </c>
      <c r="B551" s="920">
        <f>B548/B547*100-100</f>
        <v>14.520978543118758</v>
      </c>
      <c r="C551" s="921">
        <f t="shared" ref="C551:H551" si="117">C548/C547*100-100</f>
        <v>13.139425511902175</v>
      </c>
      <c r="D551" s="921">
        <f t="shared" si="117"/>
        <v>10.557605576055764</v>
      </c>
      <c r="E551" s="921">
        <f t="shared" si="117"/>
        <v>13.96239676682481</v>
      </c>
      <c r="F551" s="921">
        <f t="shared" si="117"/>
        <v>12.562747249094116</v>
      </c>
      <c r="G551" s="921">
        <f t="shared" si="117"/>
        <v>14.610551510920516</v>
      </c>
      <c r="H551" s="923">
        <f t="shared" si="117"/>
        <v>13.561690590727892</v>
      </c>
      <c r="I551" s="940"/>
      <c r="J551" s="941"/>
      <c r="K551" s="1000"/>
    </row>
    <row r="552" spans="1:11" ht="13.5" thickBot="1" x14ac:dyDescent="0.25">
      <c r="A552" s="969" t="s">
        <v>27</v>
      </c>
      <c r="B552" s="924">
        <f>B548-B535</f>
        <v>53.513071895424218</v>
      </c>
      <c r="C552" s="925">
        <f t="shared" ref="C552:H552" si="118">C548-C535</f>
        <v>3.5294117647054009</v>
      </c>
      <c r="D552" s="925">
        <f t="shared" si="118"/>
        <v>49.880952380952294</v>
      </c>
      <c r="E552" s="925">
        <f t="shared" si="118"/>
        <v>-8.0346320346325228</v>
      </c>
      <c r="F552" s="925">
        <f t="shared" si="118"/>
        <v>86.247104247104289</v>
      </c>
      <c r="G552" s="925">
        <f t="shared" si="118"/>
        <v>77.4483306836255</v>
      </c>
      <c r="H552" s="942">
        <f t="shared" si="118"/>
        <v>45.793592078305664</v>
      </c>
      <c r="I552" s="943"/>
      <c r="J552" s="941"/>
      <c r="K552" s="1000"/>
    </row>
    <row r="553" spans="1:11" x14ac:dyDescent="0.2">
      <c r="A553" s="944" t="s">
        <v>51</v>
      </c>
      <c r="B553" s="927">
        <v>627</v>
      </c>
      <c r="C553" s="928">
        <v>633</v>
      </c>
      <c r="D553" s="928">
        <v>150</v>
      </c>
      <c r="E553" s="928">
        <v>632</v>
      </c>
      <c r="F553" s="928">
        <v>617</v>
      </c>
      <c r="G553" s="928">
        <v>613</v>
      </c>
      <c r="H553" s="929">
        <f>SUM(B553:G553)</f>
        <v>3272</v>
      </c>
      <c r="I553" s="945" t="s">
        <v>56</v>
      </c>
      <c r="J553" s="946">
        <f>H540-H553</f>
        <v>15</v>
      </c>
      <c r="K553" s="961">
        <f>J553/H540</f>
        <v>4.5634317006388809E-3</v>
      </c>
    </row>
    <row r="554" spans="1:11" x14ac:dyDescent="0.2">
      <c r="A554" s="944" t="s">
        <v>28</v>
      </c>
      <c r="B554" s="902"/>
      <c r="C554" s="999"/>
      <c r="D554" s="999"/>
      <c r="E554" s="999"/>
      <c r="F554" s="999"/>
      <c r="G554" s="999"/>
      <c r="H554" s="908"/>
      <c r="I554" s="904" t="s">
        <v>57</v>
      </c>
      <c r="J554" s="1000">
        <v>157.38</v>
      </c>
      <c r="K554" s="1000"/>
    </row>
    <row r="555" spans="1:11" ht="13.5" thickBot="1" x14ac:dyDescent="0.25">
      <c r="A555" s="947" t="s">
        <v>26</v>
      </c>
      <c r="B555" s="906">
        <f t="shared" ref="B555:G555" si="119">B554-B541</f>
        <v>0</v>
      </c>
      <c r="C555" s="907">
        <f t="shared" si="119"/>
        <v>0</v>
      </c>
      <c r="D555" s="907">
        <f t="shared" si="119"/>
        <v>0</v>
      </c>
      <c r="E555" s="907">
        <f t="shared" si="119"/>
        <v>0</v>
      </c>
      <c r="F555" s="907">
        <f t="shared" si="119"/>
        <v>0</v>
      </c>
      <c r="G555" s="907">
        <f t="shared" si="119"/>
        <v>0</v>
      </c>
      <c r="H555" s="909"/>
      <c r="I555" s="1000" t="s">
        <v>26</v>
      </c>
      <c r="J555" s="986">
        <f>J554-J541</f>
        <v>-0.36000000000001364</v>
      </c>
      <c r="K555" s="1000"/>
    </row>
  </sheetData>
  <mergeCells count="40">
    <mergeCell ref="B545:G545"/>
    <mergeCell ref="B480:G480"/>
    <mergeCell ref="B402:G402"/>
    <mergeCell ref="B389:G389"/>
    <mergeCell ref="B415:G415"/>
    <mergeCell ref="B441:G441"/>
    <mergeCell ref="B467:G467"/>
    <mergeCell ref="B454:G454"/>
    <mergeCell ref="B532:G532"/>
    <mergeCell ref="B519:G519"/>
    <mergeCell ref="B506:G506"/>
    <mergeCell ref="B493:G493"/>
    <mergeCell ref="B292:H292"/>
    <mergeCell ref="B278:H278"/>
    <mergeCell ref="B264:H264"/>
    <mergeCell ref="B9:G9"/>
    <mergeCell ref="B23:G23"/>
    <mergeCell ref="B37:G37"/>
    <mergeCell ref="B51:G51"/>
    <mergeCell ref="B108:H108"/>
    <mergeCell ref="B94:H94"/>
    <mergeCell ref="B80:H80"/>
    <mergeCell ref="B66:H66"/>
    <mergeCell ref="B221:H221"/>
    <mergeCell ref="B122:I122"/>
    <mergeCell ref="B250:G250"/>
    <mergeCell ref="B193:H193"/>
    <mergeCell ref="B164:I164"/>
    <mergeCell ref="B306:H306"/>
    <mergeCell ref="B428:G428"/>
    <mergeCell ref="B350:G350"/>
    <mergeCell ref="B376:G376"/>
    <mergeCell ref="B336:G336"/>
    <mergeCell ref="B320:H320"/>
    <mergeCell ref="B363:G363"/>
    <mergeCell ref="B207:H207"/>
    <mergeCell ref="B178:I178"/>
    <mergeCell ref="B136:I136"/>
    <mergeCell ref="B150:I150"/>
    <mergeCell ref="B235:H235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541"/>
  <sheetViews>
    <sheetView showGridLines="0" topLeftCell="A511" zoomScale="75" zoomScaleNormal="75" workbookViewId="0">
      <selection activeCell="H538" sqref="H538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12" t="s">
        <v>53</v>
      </c>
      <c r="C9" s="1013"/>
      <c r="D9" s="1013"/>
      <c r="E9" s="1013"/>
      <c r="F9" s="1014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1012" t="s">
        <v>53</v>
      </c>
      <c r="C22" s="1013"/>
      <c r="D22" s="1013"/>
      <c r="E22" s="1013"/>
      <c r="F22" s="1014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1012" t="s">
        <v>53</v>
      </c>
      <c r="C35" s="1013"/>
      <c r="D35" s="1013"/>
      <c r="E35" s="1013"/>
      <c r="F35" s="1014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1012" t="s">
        <v>53</v>
      </c>
      <c r="C48" s="1013"/>
      <c r="D48" s="1013"/>
      <c r="E48" s="1013"/>
      <c r="F48" s="1014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12" t="s">
        <v>53</v>
      </c>
      <c r="C61" s="1013"/>
      <c r="D61" s="1013"/>
      <c r="E61" s="1013"/>
      <c r="F61" s="1014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1012" t="s">
        <v>53</v>
      </c>
      <c r="C74" s="1013"/>
      <c r="D74" s="1013"/>
      <c r="E74" s="1013"/>
      <c r="F74" s="1014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12" t="s">
        <v>53</v>
      </c>
      <c r="C87" s="1013"/>
      <c r="D87" s="1013"/>
      <c r="E87" s="1013"/>
      <c r="F87" s="1014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1012" t="s">
        <v>53</v>
      </c>
      <c r="C100" s="1013"/>
      <c r="D100" s="1013"/>
      <c r="E100" s="1013"/>
      <c r="F100" s="1014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1012" t="s">
        <v>53</v>
      </c>
      <c r="C113" s="1013"/>
      <c r="D113" s="1013"/>
      <c r="E113" s="1013"/>
      <c r="F113" s="1014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1012" t="s">
        <v>53</v>
      </c>
      <c r="C126" s="1013"/>
      <c r="D126" s="1013"/>
      <c r="E126" s="1013"/>
      <c r="F126" s="1014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1012" t="s">
        <v>53</v>
      </c>
      <c r="C139" s="1013"/>
      <c r="D139" s="1013"/>
      <c r="E139" s="1013"/>
      <c r="F139" s="1014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1012" t="s">
        <v>53</v>
      </c>
      <c r="C152" s="1013"/>
      <c r="D152" s="1013"/>
      <c r="E152" s="1013"/>
      <c r="F152" s="1014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1012" t="s">
        <v>53</v>
      </c>
      <c r="C165" s="1013"/>
      <c r="D165" s="1013"/>
      <c r="E165" s="1013"/>
      <c r="F165" s="1014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1012" t="s">
        <v>53</v>
      </c>
      <c r="C178" s="1013"/>
      <c r="D178" s="1013"/>
      <c r="E178" s="1013"/>
      <c r="F178" s="1014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1012" t="s">
        <v>53</v>
      </c>
      <c r="C191" s="1013"/>
      <c r="D191" s="1013"/>
      <c r="E191" s="1013"/>
      <c r="F191" s="1014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1012" t="s">
        <v>53</v>
      </c>
      <c r="C204" s="1013"/>
      <c r="D204" s="1013"/>
      <c r="E204" s="1013"/>
      <c r="F204" s="1014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1012" t="s">
        <v>53</v>
      </c>
      <c r="C217" s="1013"/>
      <c r="D217" s="1013"/>
      <c r="E217" s="1013"/>
      <c r="F217" s="1014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1012" t="s">
        <v>53</v>
      </c>
      <c r="C230" s="1013"/>
      <c r="D230" s="1013"/>
      <c r="E230" s="1013"/>
      <c r="F230" s="1014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1012" t="s">
        <v>53</v>
      </c>
      <c r="C243" s="1013"/>
      <c r="D243" s="1013"/>
      <c r="E243" s="1013"/>
      <c r="F243" s="1014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1012" t="s">
        <v>53</v>
      </c>
      <c r="C256" s="1013"/>
      <c r="D256" s="1013"/>
      <c r="E256" s="1013"/>
      <c r="F256" s="1014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1012" t="s">
        <v>53</v>
      </c>
      <c r="C269" s="1013"/>
      <c r="D269" s="1013"/>
      <c r="E269" s="1013"/>
      <c r="F269" s="1014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1012" t="s">
        <v>53</v>
      </c>
      <c r="C282" s="1013"/>
      <c r="D282" s="1013"/>
      <c r="E282" s="1013"/>
      <c r="F282" s="1014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1012" t="s">
        <v>53</v>
      </c>
      <c r="C295" s="1013"/>
      <c r="D295" s="1013"/>
      <c r="E295" s="1013"/>
      <c r="F295" s="1014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1012" t="s">
        <v>53</v>
      </c>
      <c r="C310" s="1013"/>
      <c r="D310" s="1013"/>
      <c r="E310" s="1013"/>
      <c r="F310" s="1013"/>
      <c r="G310" s="1014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1012" t="s">
        <v>53</v>
      </c>
      <c r="C323" s="1013"/>
      <c r="D323" s="1013"/>
      <c r="E323" s="1013"/>
      <c r="F323" s="1013"/>
      <c r="G323" s="1014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1012" t="s">
        <v>53</v>
      </c>
      <c r="C336" s="1013"/>
      <c r="D336" s="1013"/>
      <c r="E336" s="1013"/>
      <c r="F336" s="1013"/>
      <c r="G336" s="1014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1012" t="s">
        <v>53</v>
      </c>
      <c r="C349" s="1013"/>
      <c r="D349" s="1013"/>
      <c r="E349" s="1013"/>
      <c r="F349" s="1013"/>
      <c r="G349" s="1014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1012" t="s">
        <v>53</v>
      </c>
      <c r="C362" s="1013"/>
      <c r="D362" s="1013"/>
      <c r="E362" s="1013"/>
      <c r="F362" s="1013"/>
      <c r="G362" s="1014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1012" t="s">
        <v>53</v>
      </c>
      <c r="C375" s="1013"/>
      <c r="D375" s="1013"/>
      <c r="E375" s="1013"/>
      <c r="F375" s="1013"/>
      <c r="G375" s="1014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1012" t="s">
        <v>53</v>
      </c>
      <c r="C388" s="1013"/>
      <c r="D388" s="1013"/>
      <c r="E388" s="1013"/>
      <c r="F388" s="1013"/>
      <c r="G388" s="1014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1012" t="s">
        <v>53</v>
      </c>
      <c r="C401" s="1013"/>
      <c r="D401" s="1013"/>
      <c r="E401" s="1013"/>
      <c r="F401" s="1013"/>
      <c r="G401" s="1014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  <row r="413" spans="1:11" ht="13.5" thickBot="1" x14ac:dyDescent="0.25"/>
    <row r="414" spans="1:11" ht="13.5" thickBot="1" x14ac:dyDescent="0.25">
      <c r="A414" s="534" t="s">
        <v>168</v>
      </c>
      <c r="B414" s="1012" t="s">
        <v>53</v>
      </c>
      <c r="C414" s="1013"/>
      <c r="D414" s="1013"/>
      <c r="E414" s="1013"/>
      <c r="F414" s="1013"/>
      <c r="G414" s="1014"/>
      <c r="H414" s="539" t="s">
        <v>0</v>
      </c>
      <c r="I414" s="723"/>
      <c r="J414" s="723"/>
      <c r="K414" s="723"/>
    </row>
    <row r="415" spans="1:11" x14ac:dyDescent="0.2">
      <c r="A415" s="640" t="s">
        <v>2</v>
      </c>
      <c r="B415" s="540">
        <v>1</v>
      </c>
      <c r="C415" s="509">
        <v>2</v>
      </c>
      <c r="D415" s="509">
        <v>3</v>
      </c>
      <c r="E415" s="509">
        <v>4</v>
      </c>
      <c r="F415" s="509">
        <v>5</v>
      </c>
      <c r="G415" s="433">
        <v>6</v>
      </c>
      <c r="H415" s="715">
        <v>64</v>
      </c>
      <c r="I415" s="723"/>
      <c r="J415" s="723"/>
      <c r="K415" s="723"/>
    </row>
    <row r="416" spans="1:11" x14ac:dyDescent="0.2">
      <c r="A416" s="641" t="s">
        <v>3</v>
      </c>
      <c r="B416" s="317">
        <v>4300</v>
      </c>
      <c r="C416" s="318">
        <v>4300</v>
      </c>
      <c r="D416" s="319">
        <v>4300</v>
      </c>
      <c r="E416" s="319">
        <v>4300</v>
      </c>
      <c r="F416" s="319">
        <v>4300</v>
      </c>
      <c r="G416" s="434">
        <v>4300</v>
      </c>
      <c r="H416" s="444">
        <v>4300</v>
      </c>
      <c r="I416" s="723"/>
      <c r="J416" s="723"/>
      <c r="K416" s="723"/>
    </row>
    <row r="417" spans="1:11" x14ac:dyDescent="0.2">
      <c r="A417" s="642" t="s">
        <v>6</v>
      </c>
      <c r="B417" s="541">
        <v>4621.5384615384619</v>
      </c>
      <c r="C417" s="542">
        <v>4654.4444444444443</v>
      </c>
      <c r="D417" s="542">
        <v>4234</v>
      </c>
      <c r="E417" s="542">
        <v>4704.2857142857147</v>
      </c>
      <c r="F417" s="542">
        <v>4658.4615384615381</v>
      </c>
      <c r="G417" s="435">
        <v>4700</v>
      </c>
      <c r="H417" s="342">
        <v>4633.75</v>
      </c>
      <c r="I417" s="723"/>
      <c r="J417" s="723"/>
      <c r="K417" s="723"/>
    </row>
    <row r="418" spans="1:11" x14ac:dyDescent="0.2">
      <c r="A418" s="640" t="s">
        <v>7</v>
      </c>
      <c r="B418" s="543">
        <v>100</v>
      </c>
      <c r="C418" s="544">
        <v>66.666666666666671</v>
      </c>
      <c r="D418" s="545">
        <v>80</v>
      </c>
      <c r="E418" s="545">
        <v>71.428571428571431</v>
      </c>
      <c r="F418" s="545">
        <v>61.53846153846154</v>
      </c>
      <c r="G418" s="436">
        <v>70</v>
      </c>
      <c r="H418" s="441">
        <v>75</v>
      </c>
      <c r="I418" s="723"/>
      <c r="J418" s="723"/>
      <c r="K418" s="723"/>
    </row>
    <row r="419" spans="1:11" x14ac:dyDescent="0.2">
      <c r="A419" s="640" t="s">
        <v>8</v>
      </c>
      <c r="B419" s="601">
        <v>4.5315172817430076E-2</v>
      </c>
      <c r="C419" s="602">
        <v>0.10441775839091494</v>
      </c>
      <c r="D419" s="547">
        <v>7.5128560612455528E-2</v>
      </c>
      <c r="E419" s="547">
        <v>8.8571486413881004E-2</v>
      </c>
      <c r="F419" s="547">
        <v>9.0424868235967792E-2</v>
      </c>
      <c r="G419" s="437">
        <v>8.2584990585374649E-2</v>
      </c>
      <c r="H419" s="442">
        <v>8.6878189450080925E-2</v>
      </c>
      <c r="I419" s="723"/>
      <c r="J419" s="723"/>
      <c r="K419" s="723"/>
    </row>
    <row r="420" spans="1:11" x14ac:dyDescent="0.2">
      <c r="A420" s="642" t="s">
        <v>1</v>
      </c>
      <c r="B420" s="603">
        <f>B417/B416*100-100</f>
        <v>7.4776386404293476</v>
      </c>
      <c r="C420" s="604">
        <f>C417/C416*100-100</f>
        <v>8.2428940568475468</v>
      </c>
      <c r="D420" s="604">
        <f>D417/D416*100-100</f>
        <v>-1.5348837209302388</v>
      </c>
      <c r="E420" s="604">
        <f t="shared" ref="E420:H420" si="98">E417/E416*100-100</f>
        <v>9.4019933554817356</v>
      </c>
      <c r="F420" s="604">
        <f t="shared" si="98"/>
        <v>8.3363148479427451</v>
      </c>
      <c r="G420" s="522">
        <f t="shared" si="98"/>
        <v>9.3023255813953369</v>
      </c>
      <c r="H420" s="556">
        <f t="shared" si="98"/>
        <v>7.7616279069767415</v>
      </c>
      <c r="I420" s="723"/>
      <c r="J420" s="723"/>
      <c r="K420" s="723"/>
    </row>
    <row r="421" spans="1:11" ht="13.5" thickBot="1" x14ac:dyDescent="0.25">
      <c r="A421" s="640" t="s">
        <v>27</v>
      </c>
      <c r="B421" s="606">
        <f>B417-B404</f>
        <v>27.252747252747213</v>
      </c>
      <c r="C421" s="607">
        <f t="shared" ref="C421:H421" si="99">C417-C404</f>
        <v>-31.269841269840981</v>
      </c>
      <c r="D421" s="607">
        <f t="shared" si="99"/>
        <v>-304</v>
      </c>
      <c r="E421" s="607">
        <f t="shared" si="99"/>
        <v>-43.571428571428442</v>
      </c>
      <c r="F421" s="607">
        <f t="shared" si="99"/>
        <v>-90.288461538461888</v>
      </c>
      <c r="G421" s="526">
        <f t="shared" si="99"/>
        <v>1.4285714285715585</v>
      </c>
      <c r="H421" s="567">
        <f t="shared" si="99"/>
        <v>-52.483766233765891</v>
      </c>
      <c r="I421" s="723"/>
      <c r="J421" s="723"/>
      <c r="K421" s="723"/>
    </row>
    <row r="422" spans="1:11" x14ac:dyDescent="0.2">
      <c r="A422" s="431" t="s">
        <v>52</v>
      </c>
      <c r="B422" s="608">
        <v>57</v>
      </c>
      <c r="C422" s="609">
        <v>56</v>
      </c>
      <c r="D422" s="609">
        <v>10</v>
      </c>
      <c r="E422" s="609">
        <v>58</v>
      </c>
      <c r="F422" s="549">
        <v>56</v>
      </c>
      <c r="G422" s="438">
        <v>57</v>
      </c>
      <c r="H422" s="443">
        <f>SUM(B422:G422)</f>
        <v>294</v>
      </c>
      <c r="I422" s="723" t="s">
        <v>56</v>
      </c>
      <c r="J422" s="551">
        <f>H409-H422</f>
        <v>1</v>
      </c>
      <c r="K422" s="635">
        <f>J422/H409</f>
        <v>3.3898305084745762E-3</v>
      </c>
    </row>
    <row r="423" spans="1:11" x14ac:dyDescent="0.2">
      <c r="A423" s="431" t="s">
        <v>28</v>
      </c>
      <c r="B423" s="581">
        <v>142</v>
      </c>
      <c r="C423" s="724">
        <v>141.5</v>
      </c>
      <c r="D423" s="724">
        <v>141.5</v>
      </c>
      <c r="E423" s="724">
        <v>140.5</v>
      </c>
      <c r="F423" s="724">
        <v>140.5</v>
      </c>
      <c r="G423" s="230">
        <v>140</v>
      </c>
      <c r="H423" s="555"/>
      <c r="I423" s="723" t="s">
        <v>57</v>
      </c>
      <c r="J423" s="723">
        <v>140.18</v>
      </c>
      <c r="K423" s="723"/>
    </row>
    <row r="424" spans="1:11" ht="13.5" thickBot="1" x14ac:dyDescent="0.25">
      <c r="A424" s="432" t="s">
        <v>26</v>
      </c>
      <c r="B424" s="553">
        <f>B423-B410</f>
        <v>1</v>
      </c>
      <c r="C424" s="554">
        <f t="shared" ref="C424:G424" si="100">C423-C410</f>
        <v>1</v>
      </c>
      <c r="D424" s="554">
        <f t="shared" si="100"/>
        <v>1.5</v>
      </c>
      <c r="E424" s="554">
        <f t="shared" si="100"/>
        <v>1</v>
      </c>
      <c r="F424" s="554">
        <f t="shared" si="100"/>
        <v>1</v>
      </c>
      <c r="G424" s="439">
        <f t="shared" si="100"/>
        <v>1</v>
      </c>
      <c r="H424" s="558"/>
      <c r="I424" s="723" t="s">
        <v>26</v>
      </c>
      <c r="J424" s="584">
        <f>J423-J410</f>
        <v>-0.84000000000000341</v>
      </c>
      <c r="K424" s="723"/>
    </row>
    <row r="426" spans="1:11" ht="13.5" thickBot="1" x14ac:dyDescent="0.25"/>
    <row r="427" spans="1:11" ht="13.5" thickBot="1" x14ac:dyDescent="0.25">
      <c r="A427" s="534" t="s">
        <v>170</v>
      </c>
      <c r="B427" s="1012" t="s">
        <v>53</v>
      </c>
      <c r="C427" s="1013"/>
      <c r="D427" s="1013"/>
      <c r="E427" s="1013"/>
      <c r="F427" s="1013"/>
      <c r="G427" s="1014"/>
      <c r="H427" s="539" t="s">
        <v>0</v>
      </c>
      <c r="I427" s="726"/>
      <c r="J427" s="726"/>
      <c r="K427" s="726"/>
    </row>
    <row r="428" spans="1:11" x14ac:dyDescent="0.2">
      <c r="A428" s="640" t="s">
        <v>2</v>
      </c>
      <c r="B428" s="540">
        <v>1</v>
      </c>
      <c r="C428" s="509">
        <v>2</v>
      </c>
      <c r="D428" s="509">
        <v>3</v>
      </c>
      <c r="E428" s="509">
        <v>4</v>
      </c>
      <c r="F428" s="509">
        <v>5</v>
      </c>
      <c r="G428" s="433">
        <v>6</v>
      </c>
      <c r="H428" s="715">
        <v>51</v>
      </c>
      <c r="I428" s="726"/>
      <c r="J428" s="726"/>
      <c r="K428" s="726"/>
    </row>
    <row r="429" spans="1:11" x14ac:dyDescent="0.2">
      <c r="A429" s="641" t="s">
        <v>3</v>
      </c>
      <c r="B429" s="317">
        <v>4320</v>
      </c>
      <c r="C429" s="318">
        <v>4320</v>
      </c>
      <c r="D429" s="319">
        <v>4320</v>
      </c>
      <c r="E429" s="319">
        <v>4320</v>
      </c>
      <c r="F429" s="319">
        <v>4320</v>
      </c>
      <c r="G429" s="434">
        <v>4320</v>
      </c>
      <c r="H429" s="444">
        <v>4320</v>
      </c>
      <c r="I429" s="726"/>
      <c r="J429" s="726"/>
      <c r="K429" s="726"/>
    </row>
    <row r="430" spans="1:11" x14ac:dyDescent="0.2">
      <c r="A430" s="642" t="s">
        <v>6</v>
      </c>
      <c r="B430" s="541">
        <v>5005.5555555555557</v>
      </c>
      <c r="C430" s="542">
        <v>4767.7777777777774</v>
      </c>
      <c r="D430" s="542">
        <v>4523.333333333333</v>
      </c>
      <c r="E430" s="542">
        <v>4613.333333333333</v>
      </c>
      <c r="F430" s="542">
        <v>4676.363636363636</v>
      </c>
      <c r="G430" s="435">
        <v>4780</v>
      </c>
      <c r="H430" s="342">
        <v>4750.7843137254904</v>
      </c>
      <c r="I430" s="726"/>
      <c r="J430" s="726"/>
      <c r="K430" s="726"/>
    </row>
    <row r="431" spans="1:11" x14ac:dyDescent="0.2">
      <c r="A431" s="640" t="s">
        <v>7</v>
      </c>
      <c r="B431" s="543">
        <v>77.777777777777771</v>
      </c>
      <c r="C431" s="544">
        <v>100</v>
      </c>
      <c r="D431" s="545">
        <v>66.666666666666671</v>
      </c>
      <c r="E431" s="545">
        <v>66.666666666666671</v>
      </c>
      <c r="F431" s="545">
        <v>72.727272727272734</v>
      </c>
      <c r="G431" s="436">
        <v>90</v>
      </c>
      <c r="H431" s="441">
        <v>80.392156862745097</v>
      </c>
      <c r="I431" s="726"/>
      <c r="J431" s="726"/>
      <c r="K431" s="726"/>
    </row>
    <row r="432" spans="1:11" x14ac:dyDescent="0.2">
      <c r="A432" s="640" t="s">
        <v>8</v>
      </c>
      <c r="B432" s="601">
        <v>6.4330806386532949E-2</v>
      </c>
      <c r="C432" s="602">
        <v>5.914868638999643E-2</v>
      </c>
      <c r="D432" s="547">
        <v>8.6140835349756348E-2</v>
      </c>
      <c r="E432" s="547">
        <v>9.3115628286630142E-2</v>
      </c>
      <c r="F432" s="547">
        <v>7.3757789345967897E-2</v>
      </c>
      <c r="G432" s="437">
        <v>7.2633621233021514E-2</v>
      </c>
      <c r="H432" s="442">
        <v>7.9422014213083286E-2</v>
      </c>
      <c r="I432" s="726"/>
      <c r="J432" s="726"/>
      <c r="K432" s="726"/>
    </row>
    <row r="433" spans="1:11" x14ac:dyDescent="0.2">
      <c r="A433" s="642" t="s">
        <v>1</v>
      </c>
      <c r="B433" s="603">
        <f>B430/B429*100-100</f>
        <v>15.869341563786008</v>
      </c>
      <c r="C433" s="604">
        <f>C430/C429*100-100</f>
        <v>10.365226337448547</v>
      </c>
      <c r="D433" s="604">
        <f>D430/D429*100-100</f>
        <v>4.7067901234567842</v>
      </c>
      <c r="E433" s="604">
        <f t="shared" ref="E433:H433" si="101">E430/E429*100-100</f>
        <v>6.7901234567901128</v>
      </c>
      <c r="F433" s="604">
        <f t="shared" si="101"/>
        <v>8.249158249158242</v>
      </c>
      <c r="G433" s="522">
        <f t="shared" si="101"/>
        <v>10.648148148148138</v>
      </c>
      <c r="H433" s="556">
        <f t="shared" si="101"/>
        <v>9.9718591140159845</v>
      </c>
      <c r="I433" s="726"/>
      <c r="J433" s="726"/>
      <c r="K433" s="726"/>
    </row>
    <row r="434" spans="1:11" ht="13.5" thickBot="1" x14ac:dyDescent="0.25">
      <c r="A434" s="640" t="s">
        <v>27</v>
      </c>
      <c r="B434" s="606">
        <f>B430-B417</f>
        <v>384.01709401709377</v>
      </c>
      <c r="C434" s="607">
        <f t="shared" ref="C434:H434" si="102">C430-C417</f>
        <v>113.33333333333303</v>
      </c>
      <c r="D434" s="607">
        <f t="shared" si="102"/>
        <v>289.33333333333303</v>
      </c>
      <c r="E434" s="607">
        <f t="shared" si="102"/>
        <v>-90.952380952381645</v>
      </c>
      <c r="F434" s="607">
        <f t="shared" si="102"/>
        <v>17.902097902097921</v>
      </c>
      <c r="G434" s="526">
        <f t="shared" si="102"/>
        <v>80</v>
      </c>
      <c r="H434" s="567">
        <f t="shared" si="102"/>
        <v>117.03431372549039</v>
      </c>
      <c r="I434" s="726"/>
      <c r="J434" s="726"/>
      <c r="K434" s="726"/>
    </row>
    <row r="435" spans="1:11" x14ac:dyDescent="0.2">
      <c r="A435" s="431" t="s">
        <v>52</v>
      </c>
      <c r="B435" s="608">
        <v>55</v>
      </c>
      <c r="C435" s="609">
        <v>56</v>
      </c>
      <c r="D435" s="609">
        <v>16</v>
      </c>
      <c r="E435" s="609">
        <v>55</v>
      </c>
      <c r="F435" s="549">
        <v>55</v>
      </c>
      <c r="G435" s="438">
        <v>56</v>
      </c>
      <c r="H435" s="443">
        <f>SUM(B435:G435)</f>
        <v>293</v>
      </c>
      <c r="I435" s="726" t="s">
        <v>56</v>
      </c>
      <c r="J435" s="551">
        <f>H422-H435</f>
        <v>1</v>
      </c>
      <c r="K435" s="635">
        <f>J435/H422</f>
        <v>3.4013605442176869E-3</v>
      </c>
    </row>
    <row r="436" spans="1:11" x14ac:dyDescent="0.2">
      <c r="A436" s="431" t="s">
        <v>28</v>
      </c>
      <c r="B436" s="581">
        <v>142</v>
      </c>
      <c r="C436" s="729">
        <v>141.5</v>
      </c>
      <c r="D436" s="729">
        <v>141.5</v>
      </c>
      <c r="E436" s="729">
        <v>140.5</v>
      </c>
      <c r="F436" s="729">
        <v>140.5</v>
      </c>
      <c r="G436" s="230">
        <v>140</v>
      </c>
      <c r="H436" s="555"/>
      <c r="I436" s="726" t="s">
        <v>57</v>
      </c>
      <c r="J436" s="726">
        <v>141.49</v>
      </c>
      <c r="K436" s="726"/>
    </row>
    <row r="437" spans="1:11" ht="13.5" thickBot="1" x14ac:dyDescent="0.25">
      <c r="A437" s="432" t="s">
        <v>26</v>
      </c>
      <c r="B437" s="553">
        <f>B436-B423</f>
        <v>0</v>
      </c>
      <c r="C437" s="554">
        <f t="shared" ref="C437:G437" si="103">C436-C423</f>
        <v>0</v>
      </c>
      <c r="D437" s="554">
        <f t="shared" si="103"/>
        <v>0</v>
      </c>
      <c r="E437" s="554">
        <f t="shared" si="103"/>
        <v>0</v>
      </c>
      <c r="F437" s="554">
        <f t="shared" si="103"/>
        <v>0</v>
      </c>
      <c r="G437" s="439">
        <f t="shared" si="103"/>
        <v>0</v>
      </c>
      <c r="H437" s="558"/>
      <c r="I437" s="726" t="s">
        <v>26</v>
      </c>
      <c r="J437" s="584">
        <f>J436-J423</f>
        <v>1.3100000000000023</v>
      </c>
      <c r="K437" s="726"/>
    </row>
    <row r="439" spans="1:11" ht="13.5" thickBot="1" x14ac:dyDescent="0.25"/>
    <row r="440" spans="1:11" ht="13.5" thickBot="1" x14ac:dyDescent="0.25">
      <c r="A440" s="534" t="s">
        <v>171</v>
      </c>
      <c r="B440" s="1012" t="s">
        <v>53</v>
      </c>
      <c r="C440" s="1013"/>
      <c r="D440" s="1013"/>
      <c r="E440" s="1013"/>
      <c r="F440" s="1013"/>
      <c r="G440" s="1014"/>
      <c r="H440" s="539" t="s">
        <v>0</v>
      </c>
      <c r="I440" s="727"/>
      <c r="J440" s="727"/>
      <c r="K440" s="727"/>
    </row>
    <row r="441" spans="1:11" x14ac:dyDescent="0.2">
      <c r="A441" s="640" t="s">
        <v>2</v>
      </c>
      <c r="B441" s="540">
        <v>1</v>
      </c>
      <c r="C441" s="509">
        <v>2</v>
      </c>
      <c r="D441" s="509">
        <v>3</v>
      </c>
      <c r="E441" s="509">
        <v>4</v>
      </c>
      <c r="F441" s="509">
        <v>5</v>
      </c>
      <c r="G441" s="433">
        <v>6</v>
      </c>
      <c r="H441" s="715"/>
      <c r="I441" s="727"/>
      <c r="J441" s="727"/>
      <c r="K441" s="727"/>
    </row>
    <row r="442" spans="1:11" x14ac:dyDescent="0.2">
      <c r="A442" s="641" t="s">
        <v>3</v>
      </c>
      <c r="B442" s="317">
        <v>4340</v>
      </c>
      <c r="C442" s="318">
        <v>4340</v>
      </c>
      <c r="D442" s="319">
        <v>4340</v>
      </c>
      <c r="E442" s="319">
        <v>4340</v>
      </c>
      <c r="F442" s="319">
        <v>4340</v>
      </c>
      <c r="G442" s="434">
        <v>4340</v>
      </c>
      <c r="H442" s="444">
        <v>4340</v>
      </c>
      <c r="I442" s="727"/>
      <c r="J442" s="727"/>
      <c r="K442" s="727"/>
    </row>
    <row r="443" spans="1:11" x14ac:dyDescent="0.2">
      <c r="A443" s="642" t="s">
        <v>6</v>
      </c>
      <c r="B443" s="541">
        <v>4547.5</v>
      </c>
      <c r="C443" s="542">
        <v>4465.454545454545</v>
      </c>
      <c r="D443" s="542">
        <v>4380</v>
      </c>
      <c r="E443" s="542">
        <v>4793.5714285714284</v>
      </c>
      <c r="F443" s="542">
        <v>4739.090909090909</v>
      </c>
      <c r="G443" s="435">
        <v>4880</v>
      </c>
      <c r="H443" s="342">
        <v>4676.4179104477616</v>
      </c>
      <c r="I443" s="727"/>
      <c r="J443" s="727"/>
      <c r="K443" s="727"/>
    </row>
    <row r="444" spans="1:11" x14ac:dyDescent="0.2">
      <c r="A444" s="640" t="s">
        <v>7</v>
      </c>
      <c r="B444" s="543">
        <v>81.25</v>
      </c>
      <c r="C444" s="544">
        <v>100</v>
      </c>
      <c r="D444" s="545">
        <v>100</v>
      </c>
      <c r="E444" s="545">
        <v>92.857142857142861</v>
      </c>
      <c r="F444" s="545">
        <v>100</v>
      </c>
      <c r="G444" s="436">
        <v>100</v>
      </c>
      <c r="H444" s="441">
        <v>83.582089552238813</v>
      </c>
      <c r="I444" s="727"/>
      <c r="J444" s="727"/>
      <c r="K444" s="727"/>
    </row>
    <row r="445" spans="1:11" x14ac:dyDescent="0.2">
      <c r="A445" s="640" t="s">
        <v>8</v>
      </c>
      <c r="B445" s="601">
        <v>7.3207977349241671E-2</v>
      </c>
      <c r="C445" s="602">
        <v>5.0549309406893242E-2</v>
      </c>
      <c r="D445" s="547">
        <v>5.2511415525114152E-2</v>
      </c>
      <c r="E445" s="547">
        <v>6.1165100357624236E-2</v>
      </c>
      <c r="F445" s="547">
        <v>4.5207177536135082E-2</v>
      </c>
      <c r="G445" s="437">
        <v>5.8182066605934932E-2</v>
      </c>
      <c r="H445" s="442">
        <v>6.8630316982677478E-2</v>
      </c>
      <c r="I445" s="727"/>
      <c r="J445" s="727"/>
      <c r="K445" s="727"/>
    </row>
    <row r="446" spans="1:11" x14ac:dyDescent="0.2">
      <c r="A446" s="642" t="s">
        <v>1</v>
      </c>
      <c r="B446" s="603">
        <f>B443/B442*100-100</f>
        <v>4.7811059907834021</v>
      </c>
      <c r="C446" s="604">
        <f>C443/C442*100-100</f>
        <v>2.8906577293674047</v>
      </c>
      <c r="D446" s="604">
        <f>D443/D442*100-100</f>
        <v>0.92165898617511743</v>
      </c>
      <c r="E446" s="604">
        <f t="shared" ref="E446:H446" si="104">E443/E442*100-100</f>
        <v>10.450954575378546</v>
      </c>
      <c r="F446" s="604">
        <f t="shared" si="104"/>
        <v>9.1956430666107991</v>
      </c>
      <c r="G446" s="522">
        <f t="shared" si="104"/>
        <v>12.442396313364057</v>
      </c>
      <c r="H446" s="556">
        <f t="shared" si="104"/>
        <v>7.7515647568608728</v>
      </c>
      <c r="I446" s="727"/>
      <c r="J446" s="727"/>
      <c r="K446" s="727"/>
    </row>
    <row r="447" spans="1:11" ht="13.5" thickBot="1" x14ac:dyDescent="0.25">
      <c r="A447" s="640" t="s">
        <v>27</v>
      </c>
      <c r="B447" s="606">
        <f>B443-B430</f>
        <v>-458.05555555555566</v>
      </c>
      <c r="C447" s="607">
        <f t="shared" ref="C447:H447" si="105">C443-C430</f>
        <v>-302.32323232323233</v>
      </c>
      <c r="D447" s="607">
        <f t="shared" si="105"/>
        <v>-143.33333333333303</v>
      </c>
      <c r="E447" s="607">
        <f t="shared" si="105"/>
        <v>180.23809523809541</v>
      </c>
      <c r="F447" s="607">
        <f t="shared" si="105"/>
        <v>62.727272727272975</v>
      </c>
      <c r="G447" s="526">
        <f t="shared" si="105"/>
        <v>100</v>
      </c>
      <c r="H447" s="567">
        <f t="shared" si="105"/>
        <v>-74.36640327772875</v>
      </c>
      <c r="I447" s="727"/>
      <c r="J447" s="727"/>
      <c r="K447" s="727"/>
    </row>
    <row r="448" spans="1:11" x14ac:dyDescent="0.2">
      <c r="A448" s="431" t="s">
        <v>52</v>
      </c>
      <c r="B448" s="608">
        <v>55</v>
      </c>
      <c r="C448" s="609">
        <v>56</v>
      </c>
      <c r="D448" s="609">
        <v>15</v>
      </c>
      <c r="E448" s="609">
        <v>55</v>
      </c>
      <c r="F448" s="549">
        <v>55</v>
      </c>
      <c r="G448" s="438">
        <v>56</v>
      </c>
      <c r="H448" s="443">
        <f>SUM(B448:G448)</f>
        <v>292</v>
      </c>
      <c r="I448" s="727" t="s">
        <v>56</v>
      </c>
      <c r="J448" s="551">
        <f>H435-H448</f>
        <v>1</v>
      </c>
      <c r="K448" s="635">
        <f>J448/H435</f>
        <v>3.4129692832764505E-3</v>
      </c>
    </row>
    <row r="449" spans="1:12" x14ac:dyDescent="0.2">
      <c r="A449" s="431" t="s">
        <v>28</v>
      </c>
      <c r="B449" s="581">
        <v>142</v>
      </c>
      <c r="C449" s="729">
        <v>141.5</v>
      </c>
      <c r="D449" s="729">
        <v>141.5</v>
      </c>
      <c r="E449" s="729">
        <v>140.5</v>
      </c>
      <c r="F449" s="729">
        <v>140.5</v>
      </c>
      <c r="G449" s="230">
        <v>140</v>
      </c>
      <c r="H449" s="555"/>
      <c r="I449" s="727" t="s">
        <v>57</v>
      </c>
      <c r="J449" s="727">
        <v>141.1</v>
      </c>
      <c r="K449" s="727"/>
    </row>
    <row r="450" spans="1:12" ht="13.5" thickBot="1" x14ac:dyDescent="0.25">
      <c r="A450" s="432" t="s">
        <v>26</v>
      </c>
      <c r="B450" s="553">
        <f>B449-B436</f>
        <v>0</v>
      </c>
      <c r="C450" s="554">
        <f t="shared" ref="C450:G450" si="106">C449-C436</f>
        <v>0</v>
      </c>
      <c r="D450" s="554">
        <f t="shared" si="106"/>
        <v>0</v>
      </c>
      <c r="E450" s="554">
        <f t="shared" si="106"/>
        <v>0</v>
      </c>
      <c r="F450" s="554">
        <f t="shared" si="106"/>
        <v>0</v>
      </c>
      <c r="G450" s="439">
        <f t="shared" si="106"/>
        <v>0</v>
      </c>
      <c r="H450" s="558"/>
      <c r="I450" s="727" t="s">
        <v>26</v>
      </c>
      <c r="J450" s="584">
        <f>J449-J436</f>
        <v>-0.39000000000001478</v>
      </c>
      <c r="K450" s="727"/>
    </row>
    <row r="452" spans="1:12" ht="13.5" thickBot="1" x14ac:dyDescent="0.25"/>
    <row r="453" spans="1:12" ht="13.5" thickBot="1" x14ac:dyDescent="0.25">
      <c r="A453" s="931" t="s">
        <v>174</v>
      </c>
      <c r="B453" s="1012" t="s">
        <v>53</v>
      </c>
      <c r="C453" s="1013"/>
      <c r="D453" s="1013"/>
      <c r="E453" s="1013"/>
      <c r="F453" s="1013"/>
      <c r="G453" s="1014"/>
      <c r="H453" s="948" t="s">
        <v>0</v>
      </c>
      <c r="I453" s="903"/>
      <c r="J453" s="903"/>
      <c r="K453" s="903"/>
      <c r="L453" s="903"/>
    </row>
    <row r="454" spans="1:12" x14ac:dyDescent="0.2">
      <c r="A454" s="969" t="s">
        <v>2</v>
      </c>
      <c r="B454" s="949">
        <v>1</v>
      </c>
      <c r="C454" s="910">
        <v>2</v>
      </c>
      <c r="D454" s="910">
        <v>3</v>
      </c>
      <c r="E454" s="910">
        <v>4</v>
      </c>
      <c r="F454" s="910">
        <v>5</v>
      </c>
      <c r="G454" s="975">
        <v>6</v>
      </c>
      <c r="H454" s="990">
        <v>73</v>
      </c>
      <c r="I454" s="903"/>
      <c r="J454" s="903"/>
      <c r="K454" s="903"/>
      <c r="L454" s="903"/>
    </row>
    <row r="455" spans="1:12" x14ac:dyDescent="0.2">
      <c r="A455" s="970" t="s">
        <v>3</v>
      </c>
      <c r="B455" s="950">
        <v>4360</v>
      </c>
      <c r="C455" s="951">
        <v>4360</v>
      </c>
      <c r="D455" s="952">
        <v>4360</v>
      </c>
      <c r="E455" s="952">
        <v>4360</v>
      </c>
      <c r="F455" s="952">
        <v>4360</v>
      </c>
      <c r="G455" s="976">
        <v>4360</v>
      </c>
      <c r="H455" s="985">
        <v>4360</v>
      </c>
      <c r="I455" s="903"/>
      <c r="J455" s="903"/>
      <c r="K455" s="903"/>
      <c r="L455" s="903"/>
    </row>
    <row r="456" spans="1:12" x14ac:dyDescent="0.2">
      <c r="A456" s="971" t="s">
        <v>6</v>
      </c>
      <c r="B456" s="953">
        <v>4970.67</v>
      </c>
      <c r="C456" s="954">
        <v>4685.33</v>
      </c>
      <c r="D456" s="954">
        <v>4408.33</v>
      </c>
      <c r="E456" s="954">
        <v>4865.38</v>
      </c>
      <c r="F456" s="954">
        <v>4801.33</v>
      </c>
      <c r="G456" s="977">
        <v>4930</v>
      </c>
      <c r="H456" s="965">
        <v>4807.26</v>
      </c>
      <c r="I456" s="903"/>
      <c r="J456" s="903"/>
      <c r="K456" s="903"/>
      <c r="L456" s="903"/>
    </row>
    <row r="457" spans="1:12" x14ac:dyDescent="0.2">
      <c r="A457" s="969" t="s">
        <v>7</v>
      </c>
      <c r="B457" s="955">
        <v>73.3</v>
      </c>
      <c r="C457" s="956">
        <v>86.7</v>
      </c>
      <c r="D457" s="957">
        <v>100</v>
      </c>
      <c r="E457" s="957">
        <v>84.62</v>
      </c>
      <c r="F457" s="957">
        <v>86.67</v>
      </c>
      <c r="G457" s="978">
        <v>77.78</v>
      </c>
      <c r="H457" s="982">
        <v>76.709999999999994</v>
      </c>
      <c r="I457" s="903"/>
      <c r="J457" s="903"/>
      <c r="K457" s="903"/>
      <c r="L457" s="903"/>
    </row>
    <row r="458" spans="1:12" x14ac:dyDescent="0.2">
      <c r="A458" s="969" t="s">
        <v>8</v>
      </c>
      <c r="B458" s="918">
        <v>8.0600000000000005E-2</v>
      </c>
      <c r="C458" s="919">
        <v>5.16E-2</v>
      </c>
      <c r="D458" s="958">
        <v>4.7399999999999998E-2</v>
      </c>
      <c r="E458" s="958">
        <v>6.4699999999999994E-2</v>
      </c>
      <c r="F458" s="958">
        <v>0.104</v>
      </c>
      <c r="G458" s="979">
        <v>8.7099999999999997E-2</v>
      </c>
      <c r="H458" s="983">
        <v>8.43E-2</v>
      </c>
      <c r="I458" s="903"/>
      <c r="J458" s="903"/>
      <c r="K458" s="903"/>
      <c r="L458" s="903"/>
    </row>
    <row r="459" spans="1:12" x14ac:dyDescent="0.2">
      <c r="A459" s="971" t="s">
        <v>1</v>
      </c>
      <c r="B459" s="920">
        <v>14.01</v>
      </c>
      <c r="C459" s="921">
        <v>7.46</v>
      </c>
      <c r="D459" s="921">
        <v>1.1100000000000001</v>
      </c>
      <c r="E459" s="921">
        <v>11.59</v>
      </c>
      <c r="F459" s="921">
        <v>10.119999999999999</v>
      </c>
      <c r="G459" s="922">
        <v>13.07</v>
      </c>
      <c r="H459" s="966">
        <v>10.26</v>
      </c>
      <c r="I459" s="903"/>
      <c r="J459" s="903"/>
      <c r="K459" s="903"/>
      <c r="L459" s="903"/>
    </row>
    <row r="460" spans="1:12" ht="13.5" thickBot="1" x14ac:dyDescent="0.25">
      <c r="A460" s="969" t="s">
        <v>27</v>
      </c>
      <c r="B460" s="924">
        <v>423.17</v>
      </c>
      <c r="C460" s="925">
        <v>219.88</v>
      </c>
      <c r="D460" s="925">
        <v>28.33</v>
      </c>
      <c r="E460" s="925">
        <v>71.81</v>
      </c>
      <c r="F460" s="925">
        <v>62.24</v>
      </c>
      <c r="G460" s="926">
        <v>50</v>
      </c>
      <c r="H460" s="972">
        <v>130.84</v>
      </c>
      <c r="I460" s="903"/>
      <c r="J460" s="903"/>
      <c r="K460" s="903"/>
      <c r="L460" s="903"/>
    </row>
    <row r="461" spans="1:12" x14ac:dyDescent="0.2">
      <c r="A461" s="973" t="s">
        <v>52</v>
      </c>
      <c r="B461" s="927">
        <v>55</v>
      </c>
      <c r="C461" s="928">
        <v>56</v>
      </c>
      <c r="D461" s="928">
        <v>15</v>
      </c>
      <c r="E461" s="928">
        <v>55</v>
      </c>
      <c r="F461" s="959">
        <v>55</v>
      </c>
      <c r="G461" s="980">
        <v>56</v>
      </c>
      <c r="H461" s="984">
        <v>292</v>
      </c>
      <c r="I461" s="903" t="s">
        <v>56</v>
      </c>
      <c r="J461" s="960">
        <v>0</v>
      </c>
      <c r="K461" s="961">
        <v>0</v>
      </c>
      <c r="L461" s="987" t="s">
        <v>175</v>
      </c>
    </row>
    <row r="462" spans="1:12" x14ac:dyDescent="0.2">
      <c r="A462" s="973" t="s">
        <v>28</v>
      </c>
      <c r="B462" s="902">
        <v>143</v>
      </c>
      <c r="C462" s="930">
        <v>142.5</v>
      </c>
      <c r="D462" s="930">
        <v>143</v>
      </c>
      <c r="E462" s="930">
        <v>141.5</v>
      </c>
      <c r="F462" s="930">
        <v>141.5</v>
      </c>
      <c r="G462" s="905">
        <v>141</v>
      </c>
      <c r="H462" s="964"/>
      <c r="I462" s="903" t="s">
        <v>57</v>
      </c>
      <c r="J462" s="903">
        <v>141</v>
      </c>
      <c r="K462" s="903"/>
      <c r="L462" s="903"/>
    </row>
    <row r="463" spans="1:12" ht="13.5" thickBot="1" x14ac:dyDescent="0.25">
      <c r="A463" s="974" t="s">
        <v>26</v>
      </c>
      <c r="B463" s="962">
        <v>1</v>
      </c>
      <c r="C463" s="963">
        <v>1</v>
      </c>
      <c r="D463" s="963">
        <v>1.5</v>
      </c>
      <c r="E463" s="963">
        <v>1</v>
      </c>
      <c r="F463" s="963">
        <v>1</v>
      </c>
      <c r="G463" s="981">
        <v>1</v>
      </c>
      <c r="H463" s="967"/>
      <c r="I463" s="903" t="s">
        <v>26</v>
      </c>
      <c r="J463" s="904">
        <v>-0.1</v>
      </c>
      <c r="K463" s="903"/>
      <c r="L463" s="903"/>
    </row>
    <row r="465" spans="1:11" ht="13.5" thickBot="1" x14ac:dyDescent="0.25"/>
    <row r="466" spans="1:11" ht="13.5" thickBot="1" x14ac:dyDescent="0.25">
      <c r="A466" s="534" t="s">
        <v>177</v>
      </c>
      <c r="B466" s="1012" t="s">
        <v>53</v>
      </c>
      <c r="C466" s="1013"/>
      <c r="D466" s="1013"/>
      <c r="E466" s="1013"/>
      <c r="F466" s="1013"/>
      <c r="G466" s="1014"/>
      <c r="H466" s="539" t="s">
        <v>0</v>
      </c>
      <c r="I466" s="731"/>
      <c r="J466" s="731"/>
      <c r="K466" s="731"/>
    </row>
    <row r="467" spans="1:11" x14ac:dyDescent="0.2">
      <c r="A467" s="640" t="s">
        <v>2</v>
      </c>
      <c r="B467" s="540">
        <v>1</v>
      </c>
      <c r="C467" s="509">
        <v>2</v>
      </c>
      <c r="D467" s="509">
        <v>3</v>
      </c>
      <c r="E467" s="509">
        <v>4</v>
      </c>
      <c r="F467" s="509">
        <v>5</v>
      </c>
      <c r="G467" s="433">
        <v>6</v>
      </c>
      <c r="H467" s="715">
        <v>71</v>
      </c>
      <c r="I467" s="731"/>
      <c r="J467" s="731"/>
      <c r="K467" s="731"/>
    </row>
    <row r="468" spans="1:11" x14ac:dyDescent="0.2">
      <c r="A468" s="641" t="s">
        <v>3</v>
      </c>
      <c r="B468" s="317">
        <v>4380</v>
      </c>
      <c r="C468" s="318">
        <v>4380</v>
      </c>
      <c r="D468" s="319">
        <v>4380</v>
      </c>
      <c r="E468" s="319">
        <v>4380</v>
      </c>
      <c r="F468" s="319">
        <v>4380</v>
      </c>
      <c r="G468" s="434">
        <v>4380</v>
      </c>
      <c r="H468" s="444">
        <v>4380</v>
      </c>
      <c r="I468" s="731"/>
      <c r="J468" s="731"/>
      <c r="K468" s="731"/>
    </row>
    <row r="469" spans="1:11" x14ac:dyDescent="0.2">
      <c r="A469" s="642" t="s">
        <v>6</v>
      </c>
      <c r="B469" s="541">
        <v>4490</v>
      </c>
      <c r="C469" s="542">
        <v>4735</v>
      </c>
      <c r="D469" s="542">
        <v>4568</v>
      </c>
      <c r="E469" s="542">
        <v>4712.3076923076924</v>
      </c>
      <c r="F469" s="542">
        <v>5059.2857142857147</v>
      </c>
      <c r="G469" s="435">
        <v>5285</v>
      </c>
      <c r="H469" s="342">
        <v>4846.6197183098593</v>
      </c>
      <c r="I469" s="731"/>
      <c r="J469" s="731"/>
      <c r="K469" s="731"/>
    </row>
    <row r="470" spans="1:11" x14ac:dyDescent="0.2">
      <c r="A470" s="640" t="s">
        <v>7</v>
      </c>
      <c r="B470" s="543">
        <v>100</v>
      </c>
      <c r="C470" s="544">
        <v>100</v>
      </c>
      <c r="D470" s="545">
        <v>80</v>
      </c>
      <c r="E470" s="545">
        <v>92.307692307692307</v>
      </c>
      <c r="F470" s="545">
        <v>71.428571428571431</v>
      </c>
      <c r="G470" s="436">
        <v>92.857142857142861</v>
      </c>
      <c r="H470" s="441">
        <v>77.464788732394368</v>
      </c>
      <c r="I470" s="731"/>
      <c r="J470" s="731"/>
      <c r="K470" s="731"/>
    </row>
    <row r="471" spans="1:11" x14ac:dyDescent="0.2">
      <c r="A471" s="640" t="s">
        <v>8</v>
      </c>
      <c r="B471" s="601">
        <v>2.3095936059860104E-2</v>
      </c>
      <c r="C471" s="602">
        <v>4.232216312494419E-2</v>
      </c>
      <c r="D471" s="547">
        <v>0.10663076054990504</v>
      </c>
      <c r="E471" s="547">
        <v>5.800969890649673E-2</v>
      </c>
      <c r="F471" s="547">
        <v>7.8894584709541915E-2</v>
      </c>
      <c r="G471" s="437">
        <v>5.3118724755903506E-2</v>
      </c>
      <c r="H471" s="442">
        <v>8.4336962763924855E-2</v>
      </c>
      <c r="I471" s="731"/>
      <c r="J471" s="731"/>
      <c r="K471" s="731"/>
    </row>
    <row r="472" spans="1:11" x14ac:dyDescent="0.2">
      <c r="A472" s="642" t="s">
        <v>1</v>
      </c>
      <c r="B472" s="603">
        <f>B469/B468*100-100</f>
        <v>2.5114155251141597</v>
      </c>
      <c r="C472" s="604">
        <f>C469/C468*100-100</f>
        <v>8.1050228310502348</v>
      </c>
      <c r="D472" s="604">
        <f>D469/D468*100-100</f>
        <v>4.2922374429223709</v>
      </c>
      <c r="E472" s="604">
        <f>E469/E468*100-100</f>
        <v>7.5869336143308743</v>
      </c>
      <c r="F472" s="604">
        <f t="shared" ref="F472:H472" si="107">F469/F468*100-100</f>
        <v>15.50880626223092</v>
      </c>
      <c r="G472" s="522">
        <f t="shared" si="107"/>
        <v>20.662100456621005</v>
      </c>
      <c r="H472" s="556">
        <f t="shared" si="107"/>
        <v>10.653418226252498</v>
      </c>
      <c r="I472" s="731"/>
      <c r="J472" s="731"/>
      <c r="K472" s="731"/>
    </row>
    <row r="473" spans="1:11" ht="13.5" thickBot="1" x14ac:dyDescent="0.25">
      <c r="A473" s="640" t="s">
        <v>27</v>
      </c>
      <c r="B473" s="606">
        <f>B469-B456</f>
        <v>-480.67000000000007</v>
      </c>
      <c r="C473" s="607">
        <f t="shared" ref="C473:H473" si="108">C469-C456</f>
        <v>49.670000000000073</v>
      </c>
      <c r="D473" s="607">
        <f t="shared" si="108"/>
        <v>159.67000000000007</v>
      </c>
      <c r="E473" s="607">
        <f t="shared" si="108"/>
        <v>-153.07230769230773</v>
      </c>
      <c r="F473" s="607">
        <f t="shared" si="108"/>
        <v>257.95571428571475</v>
      </c>
      <c r="G473" s="526">
        <f t="shared" si="108"/>
        <v>355</v>
      </c>
      <c r="H473" s="567">
        <f t="shared" si="108"/>
        <v>39.35971830985909</v>
      </c>
      <c r="I473" s="731"/>
      <c r="J473" s="731"/>
      <c r="K473" s="731"/>
    </row>
    <row r="474" spans="1:11" x14ac:dyDescent="0.2">
      <c r="A474" s="431" t="s">
        <v>52</v>
      </c>
      <c r="B474" s="608">
        <v>53</v>
      </c>
      <c r="C474" s="609">
        <v>55</v>
      </c>
      <c r="D474" s="609">
        <v>15</v>
      </c>
      <c r="E474" s="609">
        <v>55</v>
      </c>
      <c r="F474" s="549">
        <v>55</v>
      </c>
      <c r="G474" s="438">
        <v>55</v>
      </c>
      <c r="H474" s="443">
        <f>SUM(B474:G474)</f>
        <v>288</v>
      </c>
      <c r="I474" s="731" t="s">
        <v>56</v>
      </c>
      <c r="J474" s="551">
        <f>H461-H474</f>
        <v>4</v>
      </c>
      <c r="K474" s="635">
        <f>J474/H461</f>
        <v>1.3698630136986301E-2</v>
      </c>
    </row>
    <row r="475" spans="1:11" x14ac:dyDescent="0.2">
      <c r="A475" s="431" t="s">
        <v>28</v>
      </c>
      <c r="B475" s="581">
        <v>144.5</v>
      </c>
      <c r="C475" s="730">
        <v>143</v>
      </c>
      <c r="D475" s="730">
        <v>144</v>
      </c>
      <c r="E475" s="730">
        <v>143</v>
      </c>
      <c r="F475" s="730">
        <v>142</v>
      </c>
      <c r="G475" s="230">
        <v>141.5</v>
      </c>
      <c r="H475" s="555"/>
      <c r="I475" s="731" t="s">
        <v>57</v>
      </c>
      <c r="J475" s="731">
        <v>143.06</v>
      </c>
      <c r="K475" s="731"/>
    </row>
    <row r="476" spans="1:11" ht="13.5" thickBot="1" x14ac:dyDescent="0.25">
      <c r="A476" s="432" t="s">
        <v>26</v>
      </c>
      <c r="B476" s="553">
        <f>B475-B462</f>
        <v>1.5</v>
      </c>
      <c r="C476" s="554">
        <f t="shared" ref="C476:G476" si="109">C475-C462</f>
        <v>0.5</v>
      </c>
      <c r="D476" s="554">
        <f t="shared" si="109"/>
        <v>1</v>
      </c>
      <c r="E476" s="554">
        <f t="shared" si="109"/>
        <v>1.5</v>
      </c>
      <c r="F476" s="554">
        <f t="shared" si="109"/>
        <v>0.5</v>
      </c>
      <c r="G476" s="439">
        <f t="shared" si="109"/>
        <v>0.5</v>
      </c>
      <c r="H476" s="558"/>
      <c r="I476" s="731" t="s">
        <v>26</v>
      </c>
      <c r="J476" s="584">
        <f>J475-J462</f>
        <v>2.0600000000000023</v>
      </c>
      <c r="K476" s="731"/>
    </row>
    <row r="478" spans="1:11" ht="13.5" thickBot="1" x14ac:dyDescent="0.25"/>
    <row r="479" spans="1:11" ht="13.5" thickBot="1" x14ac:dyDescent="0.25">
      <c r="A479" s="931" t="s">
        <v>179</v>
      </c>
      <c r="B479" s="1012" t="s">
        <v>53</v>
      </c>
      <c r="C479" s="1013"/>
      <c r="D479" s="1013"/>
      <c r="E479" s="1013"/>
      <c r="F479" s="1013"/>
      <c r="G479" s="1014"/>
      <c r="H479" s="948" t="s">
        <v>0</v>
      </c>
      <c r="I479" s="903"/>
      <c r="J479" s="903"/>
      <c r="K479" s="903"/>
    </row>
    <row r="480" spans="1:11" x14ac:dyDescent="0.2">
      <c r="A480" s="969" t="s">
        <v>2</v>
      </c>
      <c r="B480" s="949">
        <v>1</v>
      </c>
      <c r="C480" s="910">
        <v>2</v>
      </c>
      <c r="D480" s="910">
        <v>3</v>
      </c>
      <c r="E480" s="910">
        <v>4</v>
      </c>
      <c r="F480" s="910">
        <v>5</v>
      </c>
      <c r="G480" s="975">
        <v>6</v>
      </c>
      <c r="H480" s="990">
        <v>56</v>
      </c>
      <c r="I480" s="903"/>
      <c r="J480" s="903"/>
      <c r="K480" s="903"/>
    </row>
    <row r="481" spans="1:11" x14ac:dyDescent="0.2">
      <c r="A481" s="970" t="s">
        <v>3</v>
      </c>
      <c r="B481" s="950">
        <v>4400</v>
      </c>
      <c r="C481" s="951">
        <v>4400</v>
      </c>
      <c r="D481" s="952">
        <v>4400</v>
      </c>
      <c r="E481" s="952">
        <v>4400</v>
      </c>
      <c r="F481" s="952">
        <v>4400</v>
      </c>
      <c r="G481" s="976">
        <v>4400</v>
      </c>
      <c r="H481" s="985">
        <v>4400</v>
      </c>
      <c r="I481" s="903"/>
      <c r="J481" s="903"/>
      <c r="K481" s="903"/>
    </row>
    <row r="482" spans="1:11" x14ac:dyDescent="0.2">
      <c r="A482" s="971" t="s">
        <v>6</v>
      </c>
      <c r="B482" s="953">
        <v>4589.2857142857147</v>
      </c>
      <c r="C482" s="954">
        <v>4898</v>
      </c>
      <c r="D482" s="954">
        <v>4634</v>
      </c>
      <c r="E482" s="954">
        <v>4935</v>
      </c>
      <c r="F482" s="954">
        <v>5220</v>
      </c>
      <c r="G482" s="977">
        <v>5056</v>
      </c>
      <c r="H482" s="965">
        <v>4882.5</v>
      </c>
      <c r="I482" s="903"/>
      <c r="J482" s="903"/>
      <c r="K482" s="903"/>
    </row>
    <row r="483" spans="1:11" x14ac:dyDescent="0.2">
      <c r="A483" s="969" t="s">
        <v>7</v>
      </c>
      <c r="B483" s="955">
        <v>78.571428571428569</v>
      </c>
      <c r="C483" s="956">
        <v>100</v>
      </c>
      <c r="D483" s="957">
        <v>80</v>
      </c>
      <c r="E483" s="957">
        <v>75</v>
      </c>
      <c r="F483" s="957">
        <v>88.888888888888886</v>
      </c>
      <c r="G483" s="978">
        <v>100</v>
      </c>
      <c r="H483" s="982">
        <v>78.571428571428569</v>
      </c>
      <c r="I483" s="903"/>
      <c r="J483" s="903"/>
      <c r="K483" s="903"/>
    </row>
    <row r="484" spans="1:11" x14ac:dyDescent="0.2">
      <c r="A484" s="969" t="s">
        <v>8</v>
      </c>
      <c r="B484" s="918">
        <v>7.5878798690546978E-2</v>
      </c>
      <c r="C484" s="919">
        <v>3.0127997951321709E-2</v>
      </c>
      <c r="D484" s="958">
        <v>0.10155365073573734</v>
      </c>
      <c r="E484" s="958">
        <v>7.3390252082976518E-2</v>
      </c>
      <c r="F484" s="958">
        <v>6.709540503991672E-2</v>
      </c>
      <c r="G484" s="979">
        <v>4.1461282114727466E-2</v>
      </c>
      <c r="H484" s="983">
        <v>7.9694268465696022E-2</v>
      </c>
      <c r="I484" s="903"/>
      <c r="J484" s="903"/>
      <c r="K484" s="903"/>
    </row>
    <row r="485" spans="1:11" x14ac:dyDescent="0.2">
      <c r="A485" s="971" t="s">
        <v>1</v>
      </c>
      <c r="B485" s="920">
        <f>B482/B481*100-100</f>
        <v>4.3019480519480595</v>
      </c>
      <c r="C485" s="921">
        <f>C482/C481*100-100</f>
        <v>11.318181818181827</v>
      </c>
      <c r="D485" s="921">
        <f>D482/D481*100-100</f>
        <v>5.3181818181818272</v>
      </c>
      <c r="E485" s="921">
        <f>E482/E481*100-100</f>
        <v>12.159090909090907</v>
      </c>
      <c r="F485" s="921">
        <f t="shared" ref="F485:H485" si="110">F482/F481*100-100</f>
        <v>18.636363636363626</v>
      </c>
      <c r="G485" s="922">
        <f t="shared" si="110"/>
        <v>14.909090909090921</v>
      </c>
      <c r="H485" s="966">
        <f t="shared" si="110"/>
        <v>10.965909090909093</v>
      </c>
      <c r="I485" s="903"/>
      <c r="J485" s="903"/>
      <c r="K485" s="903"/>
    </row>
    <row r="486" spans="1:11" ht="13.5" thickBot="1" x14ac:dyDescent="0.25">
      <c r="A486" s="969" t="s">
        <v>27</v>
      </c>
      <c r="B486" s="924">
        <f>B482-B469</f>
        <v>99.285714285714675</v>
      </c>
      <c r="C486" s="925">
        <f t="shared" ref="C486:H486" si="111">C482-C469</f>
        <v>163</v>
      </c>
      <c r="D486" s="925">
        <f t="shared" si="111"/>
        <v>66</v>
      </c>
      <c r="E486" s="925">
        <f t="shared" si="111"/>
        <v>222.69230769230762</v>
      </c>
      <c r="F486" s="925">
        <f t="shared" si="111"/>
        <v>160.71428571428532</v>
      </c>
      <c r="G486" s="926">
        <f t="shared" si="111"/>
        <v>-229</v>
      </c>
      <c r="H486" s="972">
        <f t="shared" si="111"/>
        <v>35.880281690140691</v>
      </c>
      <c r="I486" s="903"/>
      <c r="J486" s="903"/>
      <c r="K486" s="903"/>
    </row>
    <row r="487" spans="1:11" x14ac:dyDescent="0.2">
      <c r="A487" s="973" t="s">
        <v>52</v>
      </c>
      <c r="B487" s="927">
        <v>49</v>
      </c>
      <c r="C487" s="928">
        <v>51</v>
      </c>
      <c r="D487" s="928">
        <v>13</v>
      </c>
      <c r="E487" s="928">
        <v>51</v>
      </c>
      <c r="F487" s="959">
        <v>51</v>
      </c>
      <c r="G487" s="980">
        <v>51</v>
      </c>
      <c r="H487" s="984">
        <f>SUM(B487:G487)</f>
        <v>266</v>
      </c>
      <c r="I487" s="903" t="s">
        <v>56</v>
      </c>
      <c r="J487" s="960">
        <f>H474-H487</f>
        <v>22</v>
      </c>
      <c r="K487" s="961">
        <f>J487/H474</f>
        <v>7.6388888888888895E-2</v>
      </c>
    </row>
    <row r="488" spans="1:11" x14ac:dyDescent="0.2">
      <c r="A488" s="973" t="s">
        <v>28</v>
      </c>
      <c r="B488" s="902">
        <v>144.5</v>
      </c>
      <c r="C488" s="993">
        <v>143</v>
      </c>
      <c r="D488" s="993">
        <v>144</v>
      </c>
      <c r="E488" s="993">
        <v>143</v>
      </c>
      <c r="F488" s="993">
        <v>142</v>
      </c>
      <c r="G488" s="905">
        <v>141.5</v>
      </c>
      <c r="H488" s="964"/>
      <c r="I488" s="903" t="s">
        <v>57</v>
      </c>
      <c r="J488" s="903">
        <v>142.86000000000001</v>
      </c>
      <c r="K488" s="903"/>
    </row>
    <row r="489" spans="1:11" ht="13.5" thickBot="1" x14ac:dyDescent="0.25">
      <c r="A489" s="974" t="s">
        <v>26</v>
      </c>
      <c r="B489" s="962">
        <f>B488-B475</f>
        <v>0</v>
      </c>
      <c r="C489" s="963">
        <f t="shared" ref="C489:G489" si="112">C488-C475</f>
        <v>0</v>
      </c>
      <c r="D489" s="963">
        <f t="shared" si="112"/>
        <v>0</v>
      </c>
      <c r="E489" s="963">
        <f t="shared" si="112"/>
        <v>0</v>
      </c>
      <c r="F489" s="963">
        <f t="shared" si="112"/>
        <v>0</v>
      </c>
      <c r="G489" s="981">
        <f t="shared" si="112"/>
        <v>0</v>
      </c>
      <c r="H489" s="967"/>
      <c r="I489" s="903" t="s">
        <v>26</v>
      </c>
      <c r="J489" s="904">
        <f>J488-J475</f>
        <v>-0.19999999999998863</v>
      </c>
      <c r="K489" s="903"/>
    </row>
    <row r="491" spans="1:11" ht="13.5" thickBot="1" x14ac:dyDescent="0.25"/>
    <row r="492" spans="1:11" ht="13.5" thickBot="1" x14ac:dyDescent="0.25">
      <c r="A492" s="931" t="s">
        <v>182</v>
      </c>
      <c r="B492" s="1012" t="s">
        <v>53</v>
      </c>
      <c r="C492" s="1013"/>
      <c r="D492" s="1013"/>
      <c r="E492" s="1013"/>
      <c r="F492" s="1013"/>
      <c r="G492" s="1014"/>
      <c r="H492" s="948" t="s">
        <v>0</v>
      </c>
      <c r="I492" s="994"/>
      <c r="J492" s="994"/>
      <c r="K492" s="994"/>
    </row>
    <row r="493" spans="1:11" x14ac:dyDescent="0.2">
      <c r="A493" s="969" t="s">
        <v>2</v>
      </c>
      <c r="B493" s="949">
        <v>1</v>
      </c>
      <c r="C493" s="910">
        <v>2</v>
      </c>
      <c r="D493" s="910">
        <v>3</v>
      </c>
      <c r="E493" s="910">
        <v>4</v>
      </c>
      <c r="F493" s="910">
        <v>5</v>
      </c>
      <c r="G493" s="975">
        <v>6</v>
      </c>
      <c r="H493" s="990">
        <v>70</v>
      </c>
      <c r="I493" s="994"/>
      <c r="J493" s="994"/>
      <c r="K493" s="994"/>
    </row>
    <row r="494" spans="1:11" x14ac:dyDescent="0.2">
      <c r="A494" s="970" t="s">
        <v>3</v>
      </c>
      <c r="B494" s="950">
        <v>4420</v>
      </c>
      <c r="C494" s="951">
        <v>4420</v>
      </c>
      <c r="D494" s="952">
        <v>4420</v>
      </c>
      <c r="E494" s="952">
        <v>4420</v>
      </c>
      <c r="F494" s="952">
        <v>4420</v>
      </c>
      <c r="G494" s="976">
        <v>4420</v>
      </c>
      <c r="H494" s="985">
        <v>4420</v>
      </c>
      <c r="I494" s="994"/>
      <c r="J494" s="994"/>
      <c r="K494" s="994"/>
    </row>
    <row r="495" spans="1:11" x14ac:dyDescent="0.2">
      <c r="A495" s="971" t="s">
        <v>6</v>
      </c>
      <c r="B495" s="953">
        <v>4459.2307692307695</v>
      </c>
      <c r="C495" s="954">
        <v>4704.166666666667</v>
      </c>
      <c r="D495" s="954">
        <v>4626.666666666667</v>
      </c>
      <c r="E495" s="954">
        <v>4887.8571428571431</v>
      </c>
      <c r="F495" s="954">
        <v>5322.5</v>
      </c>
      <c r="G495" s="977">
        <v>5264.6153846153848</v>
      </c>
      <c r="H495" s="965">
        <v>4898.8571428571431</v>
      </c>
      <c r="I495" s="994"/>
      <c r="J495" s="994"/>
      <c r="K495" s="994"/>
    </row>
    <row r="496" spans="1:11" x14ac:dyDescent="0.2">
      <c r="A496" s="969" t="s">
        <v>7</v>
      </c>
      <c r="B496" s="955">
        <v>100</v>
      </c>
      <c r="C496" s="956">
        <v>100</v>
      </c>
      <c r="D496" s="957">
        <v>83.333333333333329</v>
      </c>
      <c r="E496" s="957">
        <v>85.714285714285708</v>
      </c>
      <c r="F496" s="957">
        <v>83.333333333333329</v>
      </c>
      <c r="G496" s="978">
        <v>100</v>
      </c>
      <c r="H496" s="982">
        <v>70</v>
      </c>
      <c r="I496" s="994"/>
      <c r="J496" s="994"/>
      <c r="K496" s="994"/>
    </row>
    <row r="497" spans="1:11" x14ac:dyDescent="0.2">
      <c r="A497" s="969" t="s">
        <v>8</v>
      </c>
      <c r="B497" s="918">
        <v>4.0062317383460368E-2</v>
      </c>
      <c r="C497" s="919">
        <v>5.1139937888846493E-2</v>
      </c>
      <c r="D497" s="958">
        <v>0.10500457854067455</v>
      </c>
      <c r="E497" s="958">
        <v>6.4720532362236044E-2</v>
      </c>
      <c r="F497" s="958">
        <v>7.5204010165101212E-2</v>
      </c>
      <c r="G497" s="979">
        <v>4.675125995813665E-2</v>
      </c>
      <c r="H497" s="983">
        <v>9.1103698773744801E-2</v>
      </c>
      <c r="I497" s="994"/>
      <c r="J497" s="994"/>
      <c r="K497" s="994"/>
    </row>
    <row r="498" spans="1:11" x14ac:dyDescent="0.2">
      <c r="A498" s="971" t="s">
        <v>1</v>
      </c>
      <c r="B498" s="920">
        <f>B495/B494*100-100</f>
        <v>0.88757396449705084</v>
      </c>
      <c r="C498" s="921">
        <f>C495/C494*100-100</f>
        <v>6.4291101055806905</v>
      </c>
      <c r="D498" s="921">
        <f>D495/D494*100-100</f>
        <v>4.6757164404223346</v>
      </c>
      <c r="E498" s="921">
        <f>E495/E494*100-100</f>
        <v>10.585003232062064</v>
      </c>
      <c r="F498" s="921">
        <f t="shared" ref="F498:H498" si="113">F495/F494*100-100</f>
        <v>20.418552036199088</v>
      </c>
      <c r="G498" s="922">
        <f t="shared" si="113"/>
        <v>19.108945353289243</v>
      </c>
      <c r="H498" s="966">
        <f t="shared" si="113"/>
        <v>10.833872010342603</v>
      </c>
      <c r="I498" s="994"/>
      <c r="J498" s="994"/>
      <c r="K498" s="994"/>
    </row>
    <row r="499" spans="1:11" ht="13.5" thickBot="1" x14ac:dyDescent="0.25">
      <c r="A499" s="969" t="s">
        <v>27</v>
      </c>
      <c r="B499" s="924">
        <f>B495-B482</f>
        <v>-130.05494505494516</v>
      </c>
      <c r="C499" s="925">
        <f t="shared" ref="C499:H499" si="114">C495-C482</f>
        <v>-193.83333333333303</v>
      </c>
      <c r="D499" s="925">
        <f t="shared" si="114"/>
        <v>-7.3333333333330302</v>
      </c>
      <c r="E499" s="925">
        <f t="shared" si="114"/>
        <v>-47.142857142856883</v>
      </c>
      <c r="F499" s="925">
        <f t="shared" si="114"/>
        <v>102.5</v>
      </c>
      <c r="G499" s="926">
        <f t="shared" si="114"/>
        <v>208.61538461538476</v>
      </c>
      <c r="H499" s="972">
        <f t="shared" si="114"/>
        <v>16.357142857143117</v>
      </c>
      <c r="I499" s="994"/>
      <c r="J499" s="994"/>
      <c r="K499" s="994"/>
    </row>
    <row r="500" spans="1:11" x14ac:dyDescent="0.2">
      <c r="A500" s="973" t="s">
        <v>52</v>
      </c>
      <c r="B500" s="927">
        <v>49</v>
      </c>
      <c r="C500" s="928">
        <v>51</v>
      </c>
      <c r="D500" s="928">
        <v>12</v>
      </c>
      <c r="E500" s="928">
        <v>51</v>
      </c>
      <c r="F500" s="959">
        <v>51</v>
      </c>
      <c r="G500" s="980">
        <v>51</v>
      </c>
      <c r="H500" s="984">
        <f>SUM(B500:G500)</f>
        <v>265</v>
      </c>
      <c r="I500" s="994" t="s">
        <v>56</v>
      </c>
      <c r="J500" s="960">
        <f>H487-H500</f>
        <v>1</v>
      </c>
      <c r="K500" s="961">
        <f>J500/H487</f>
        <v>3.7593984962406013E-3</v>
      </c>
    </row>
    <row r="501" spans="1:11" x14ac:dyDescent="0.2">
      <c r="A501" s="973" t="s">
        <v>28</v>
      </c>
      <c r="B501" s="902">
        <v>147</v>
      </c>
      <c r="C501" s="995">
        <v>145</v>
      </c>
      <c r="D501" s="995">
        <v>145.5</v>
      </c>
      <c r="E501" s="995">
        <v>144</v>
      </c>
      <c r="F501" s="995">
        <v>143</v>
      </c>
      <c r="G501" s="905">
        <v>142.5</v>
      </c>
      <c r="H501" s="964"/>
      <c r="I501" s="994" t="s">
        <v>57</v>
      </c>
      <c r="J501" s="994">
        <v>142.96</v>
      </c>
      <c r="K501" s="994"/>
    </row>
    <row r="502" spans="1:11" ht="13.5" thickBot="1" x14ac:dyDescent="0.25">
      <c r="A502" s="974" t="s">
        <v>26</v>
      </c>
      <c r="B502" s="962">
        <f>B501-B488</f>
        <v>2.5</v>
      </c>
      <c r="C502" s="963">
        <f t="shared" ref="C502:G502" si="115">C501-C488</f>
        <v>2</v>
      </c>
      <c r="D502" s="963">
        <f t="shared" si="115"/>
        <v>1.5</v>
      </c>
      <c r="E502" s="963">
        <f t="shared" si="115"/>
        <v>1</v>
      </c>
      <c r="F502" s="963">
        <f t="shared" si="115"/>
        <v>1</v>
      </c>
      <c r="G502" s="981">
        <f t="shared" si="115"/>
        <v>1</v>
      </c>
      <c r="H502" s="967"/>
      <c r="I502" s="994" t="s">
        <v>26</v>
      </c>
      <c r="J502" s="904">
        <f>J501-J488</f>
        <v>9.9999999999994316E-2</v>
      </c>
      <c r="K502" s="994"/>
    </row>
    <row r="504" spans="1:11" ht="13.5" thickBot="1" x14ac:dyDescent="0.25"/>
    <row r="505" spans="1:11" ht="13.5" thickBot="1" x14ac:dyDescent="0.25">
      <c r="A505" s="931" t="s">
        <v>184</v>
      </c>
      <c r="B505" s="1012" t="s">
        <v>53</v>
      </c>
      <c r="C505" s="1013"/>
      <c r="D505" s="1013"/>
      <c r="E505" s="1013"/>
      <c r="F505" s="1013"/>
      <c r="G505" s="1014"/>
      <c r="H505" s="948" t="s">
        <v>0</v>
      </c>
      <c r="I505" s="996"/>
      <c r="J505" s="996"/>
      <c r="K505" s="996"/>
    </row>
    <row r="506" spans="1:11" x14ac:dyDescent="0.2">
      <c r="A506" s="969" t="s">
        <v>2</v>
      </c>
      <c r="B506" s="949">
        <v>1</v>
      </c>
      <c r="C506" s="910">
        <v>2</v>
      </c>
      <c r="D506" s="910">
        <v>3</v>
      </c>
      <c r="E506" s="910">
        <v>4</v>
      </c>
      <c r="F506" s="910">
        <v>5</v>
      </c>
      <c r="G506" s="975">
        <v>6</v>
      </c>
      <c r="H506" s="990">
        <v>69</v>
      </c>
      <c r="I506" s="996"/>
      <c r="J506" s="996"/>
      <c r="K506" s="996"/>
    </row>
    <row r="507" spans="1:11" x14ac:dyDescent="0.2">
      <c r="A507" s="970" t="s">
        <v>3</v>
      </c>
      <c r="B507" s="950">
        <v>4440</v>
      </c>
      <c r="C507" s="951">
        <v>4440</v>
      </c>
      <c r="D507" s="952">
        <v>4440</v>
      </c>
      <c r="E507" s="952">
        <v>4440</v>
      </c>
      <c r="F507" s="952">
        <v>4440</v>
      </c>
      <c r="G507" s="976">
        <v>4440</v>
      </c>
      <c r="H507" s="985">
        <v>4440</v>
      </c>
      <c r="I507" s="996"/>
      <c r="J507" s="996"/>
      <c r="K507" s="996"/>
    </row>
    <row r="508" spans="1:11" x14ac:dyDescent="0.2">
      <c r="A508" s="971" t="s">
        <v>6</v>
      </c>
      <c r="B508" s="953">
        <v>4486.9230769230771</v>
      </c>
      <c r="C508" s="954">
        <v>4820.833333333333</v>
      </c>
      <c r="D508" s="954">
        <v>5044</v>
      </c>
      <c r="E508" s="954">
        <v>4946.4285714285716</v>
      </c>
      <c r="F508" s="954">
        <v>5117.5</v>
      </c>
      <c r="G508" s="977">
        <v>5155.3846153846152</v>
      </c>
      <c r="H508" s="965">
        <v>4914.202898550725</v>
      </c>
      <c r="I508" s="996"/>
      <c r="J508" s="996"/>
      <c r="K508" s="996"/>
    </row>
    <row r="509" spans="1:11" x14ac:dyDescent="0.2">
      <c r="A509" s="969" t="s">
        <v>7</v>
      </c>
      <c r="B509" s="955">
        <v>92.307692307692307</v>
      </c>
      <c r="C509" s="956">
        <v>100</v>
      </c>
      <c r="D509" s="957">
        <v>20</v>
      </c>
      <c r="E509" s="957">
        <v>100</v>
      </c>
      <c r="F509" s="957">
        <v>91.666666666666671</v>
      </c>
      <c r="G509" s="978">
        <v>84.615384615384613</v>
      </c>
      <c r="H509" s="982">
        <v>78.260869565217391</v>
      </c>
      <c r="I509" s="996"/>
      <c r="J509" s="996"/>
      <c r="K509" s="996"/>
    </row>
    <row r="510" spans="1:11" x14ac:dyDescent="0.2">
      <c r="A510" s="969" t="s">
        <v>8</v>
      </c>
      <c r="B510" s="918">
        <v>4.5046226366987997E-2</v>
      </c>
      <c r="C510" s="919">
        <v>3.8318614150669429E-2</v>
      </c>
      <c r="D510" s="958">
        <v>0.12092991496620303</v>
      </c>
      <c r="E510" s="958">
        <v>4.0861323047602295E-2</v>
      </c>
      <c r="F510" s="958">
        <v>5.3935917665183082E-2</v>
      </c>
      <c r="G510" s="979">
        <v>7.4056476490256665E-2</v>
      </c>
      <c r="H510" s="983">
        <v>7.7510140442871703E-2</v>
      </c>
      <c r="I510" s="996"/>
      <c r="J510" s="996"/>
      <c r="K510" s="996"/>
    </row>
    <row r="511" spans="1:11" x14ac:dyDescent="0.2">
      <c r="A511" s="971" t="s">
        <v>1</v>
      </c>
      <c r="B511" s="920">
        <f>B508/B507*100-100</f>
        <v>1.0568260568260683</v>
      </c>
      <c r="C511" s="921">
        <f>C508/C507*100-100</f>
        <v>8.5773273273273247</v>
      </c>
      <c r="D511" s="921">
        <f>D508/D507*100-100</f>
        <v>13.603603603603602</v>
      </c>
      <c r="E511" s="921">
        <f>E508/E507*100-100</f>
        <v>11.406048906048909</v>
      </c>
      <c r="F511" s="921">
        <f t="shared" ref="F511:H511" si="116">F508/F507*100-100</f>
        <v>15.259009009009006</v>
      </c>
      <c r="G511" s="922">
        <f t="shared" si="116"/>
        <v>16.112266112266099</v>
      </c>
      <c r="H511" s="966">
        <f t="shared" si="116"/>
        <v>10.680245462854174</v>
      </c>
      <c r="I511" s="996"/>
      <c r="J511" s="996"/>
      <c r="K511" s="996"/>
    </row>
    <row r="512" spans="1:11" ht="13.5" thickBot="1" x14ac:dyDescent="0.25">
      <c r="A512" s="969" t="s">
        <v>27</v>
      </c>
      <c r="B512" s="924">
        <f>B508-B495</f>
        <v>27.692307692307622</v>
      </c>
      <c r="C512" s="925">
        <f t="shared" ref="C512:H512" si="117">C508-C495</f>
        <v>116.66666666666606</v>
      </c>
      <c r="D512" s="925">
        <f t="shared" si="117"/>
        <v>417.33333333333303</v>
      </c>
      <c r="E512" s="925">
        <f t="shared" si="117"/>
        <v>58.571428571428442</v>
      </c>
      <c r="F512" s="925">
        <f t="shared" si="117"/>
        <v>-205</v>
      </c>
      <c r="G512" s="926">
        <f t="shared" si="117"/>
        <v>-109.23076923076951</v>
      </c>
      <c r="H512" s="972">
        <f t="shared" si="117"/>
        <v>15.34575569358185</v>
      </c>
      <c r="I512" s="996"/>
      <c r="J512" s="996"/>
      <c r="K512" s="996"/>
    </row>
    <row r="513" spans="1:11" x14ac:dyDescent="0.2">
      <c r="A513" s="973" t="s">
        <v>52</v>
      </c>
      <c r="B513" s="927">
        <v>48</v>
      </c>
      <c r="C513" s="928">
        <v>51</v>
      </c>
      <c r="D513" s="928">
        <v>12</v>
      </c>
      <c r="E513" s="928">
        <v>51</v>
      </c>
      <c r="F513" s="959">
        <v>50</v>
      </c>
      <c r="G513" s="980">
        <v>51</v>
      </c>
      <c r="H513" s="984">
        <f>SUM(B513:G513)</f>
        <v>263</v>
      </c>
      <c r="I513" s="996" t="s">
        <v>56</v>
      </c>
      <c r="J513" s="960">
        <f>H500-H513</f>
        <v>2</v>
      </c>
      <c r="K513" s="961">
        <f>J513/H500</f>
        <v>7.5471698113207548E-3</v>
      </c>
    </row>
    <row r="514" spans="1:11" x14ac:dyDescent="0.2">
      <c r="A514" s="973" t="s">
        <v>28</v>
      </c>
      <c r="B514" s="902">
        <v>147</v>
      </c>
      <c r="C514" s="998">
        <v>145</v>
      </c>
      <c r="D514" s="998">
        <v>145.5</v>
      </c>
      <c r="E514" s="998">
        <v>144</v>
      </c>
      <c r="F514" s="998">
        <v>143</v>
      </c>
      <c r="G514" s="905">
        <v>142.5</v>
      </c>
      <c r="H514" s="964"/>
      <c r="I514" s="996" t="s">
        <v>57</v>
      </c>
      <c r="J514" s="996">
        <v>145.25</v>
      </c>
      <c r="K514" s="996"/>
    </row>
    <row r="515" spans="1:11" ht="13.5" thickBot="1" x14ac:dyDescent="0.25">
      <c r="A515" s="974" t="s">
        <v>26</v>
      </c>
      <c r="B515" s="962">
        <f>B514-B501</f>
        <v>0</v>
      </c>
      <c r="C515" s="963">
        <f t="shared" ref="C515:G515" si="118">C514-C501</f>
        <v>0</v>
      </c>
      <c r="D515" s="963">
        <f t="shared" si="118"/>
        <v>0</v>
      </c>
      <c r="E515" s="963">
        <f t="shared" si="118"/>
        <v>0</v>
      </c>
      <c r="F515" s="963">
        <f t="shared" si="118"/>
        <v>0</v>
      </c>
      <c r="G515" s="981">
        <f t="shared" si="118"/>
        <v>0</v>
      </c>
      <c r="H515" s="967"/>
      <c r="I515" s="996" t="s">
        <v>26</v>
      </c>
      <c r="J515" s="904">
        <f>J514-J501</f>
        <v>2.289999999999992</v>
      </c>
      <c r="K515" s="996"/>
    </row>
    <row r="517" spans="1:11" ht="13.5" thickBot="1" x14ac:dyDescent="0.25"/>
    <row r="518" spans="1:11" ht="13.5" thickBot="1" x14ac:dyDescent="0.25">
      <c r="A518" s="931" t="s">
        <v>185</v>
      </c>
      <c r="B518" s="1012" t="s">
        <v>53</v>
      </c>
      <c r="C518" s="1013"/>
      <c r="D518" s="1013"/>
      <c r="E518" s="1013"/>
      <c r="F518" s="1013"/>
      <c r="G518" s="1014"/>
      <c r="H518" s="948" t="s">
        <v>0</v>
      </c>
      <c r="I518" s="1000"/>
      <c r="J518" s="1000"/>
      <c r="K518" s="1000"/>
    </row>
    <row r="519" spans="1:11" x14ac:dyDescent="0.2">
      <c r="A519" s="969" t="s">
        <v>2</v>
      </c>
      <c r="B519" s="949">
        <v>1</v>
      </c>
      <c r="C519" s="910">
        <v>2</v>
      </c>
      <c r="D519" s="910">
        <v>3</v>
      </c>
      <c r="E519" s="910">
        <v>4</v>
      </c>
      <c r="F519" s="910">
        <v>5</v>
      </c>
      <c r="G519" s="975">
        <v>6</v>
      </c>
      <c r="H519" s="990">
        <v>85</v>
      </c>
      <c r="I519" s="1000"/>
      <c r="J519" s="1000"/>
      <c r="K519" s="1000"/>
    </row>
    <row r="520" spans="1:11" x14ac:dyDescent="0.2">
      <c r="A520" s="970" t="s">
        <v>3</v>
      </c>
      <c r="B520" s="1005">
        <v>4460</v>
      </c>
      <c r="C520" s="951">
        <v>4460</v>
      </c>
      <c r="D520" s="951">
        <v>4460</v>
      </c>
      <c r="E520" s="951">
        <v>4460</v>
      </c>
      <c r="F520" s="951">
        <v>4460</v>
      </c>
      <c r="G520" s="1006">
        <v>4460</v>
      </c>
      <c r="H520" s="1004">
        <v>4460</v>
      </c>
      <c r="I520" s="1000"/>
      <c r="J520" s="1000"/>
      <c r="K520" s="1000"/>
    </row>
    <row r="521" spans="1:11" x14ac:dyDescent="0.2">
      <c r="A521" s="971" t="s">
        <v>6</v>
      </c>
      <c r="B521" s="953">
        <v>4773.75</v>
      </c>
      <c r="C521" s="954">
        <v>4853.75</v>
      </c>
      <c r="D521" s="954">
        <v>4736</v>
      </c>
      <c r="E521" s="954">
        <v>4782.9411764705883</v>
      </c>
      <c r="F521" s="954">
        <v>5116.25</v>
      </c>
      <c r="G521" s="977">
        <v>5150.666666666667</v>
      </c>
      <c r="H521" s="965">
        <v>4919.411764705882</v>
      </c>
      <c r="I521" s="1000"/>
      <c r="J521" s="1000"/>
      <c r="K521" s="1000"/>
    </row>
    <row r="522" spans="1:11" x14ac:dyDescent="0.2">
      <c r="A522" s="969" t="s">
        <v>7</v>
      </c>
      <c r="B522" s="955">
        <v>100</v>
      </c>
      <c r="C522" s="956">
        <v>100</v>
      </c>
      <c r="D522" s="957">
        <v>80</v>
      </c>
      <c r="E522" s="957">
        <v>94.117647058823536</v>
      </c>
      <c r="F522" s="957">
        <v>100</v>
      </c>
      <c r="G522" s="978">
        <v>100</v>
      </c>
      <c r="H522" s="982">
        <v>91.764705882352942</v>
      </c>
      <c r="I522" s="1000"/>
      <c r="J522" s="1000"/>
      <c r="K522" s="1000"/>
    </row>
    <row r="523" spans="1:11" x14ac:dyDescent="0.2">
      <c r="A523" s="969" t="s">
        <v>8</v>
      </c>
      <c r="B523" s="918">
        <v>4.385867206471708E-2</v>
      </c>
      <c r="C523" s="919">
        <v>4.4300887878868087E-2</v>
      </c>
      <c r="D523" s="958">
        <v>6.1727674231823473E-2</v>
      </c>
      <c r="E523" s="958">
        <v>5.7238900148789067E-2</v>
      </c>
      <c r="F523" s="958">
        <v>3.960615409208202E-2</v>
      </c>
      <c r="G523" s="979">
        <v>4.1163790446049571E-2</v>
      </c>
      <c r="H523" s="983">
        <v>5.744985285916597E-2</v>
      </c>
      <c r="I523" s="1000"/>
      <c r="J523" s="1000"/>
      <c r="K523" s="1000"/>
    </row>
    <row r="524" spans="1:11" x14ac:dyDescent="0.2">
      <c r="A524" s="971" t="s">
        <v>1</v>
      </c>
      <c r="B524" s="920">
        <f>B521/B520*100-100</f>
        <v>7.0347533632287025</v>
      </c>
      <c r="C524" s="921">
        <f>C521/C520*100-100</f>
        <v>8.8284753363228674</v>
      </c>
      <c r="D524" s="921">
        <f>D521/D520*100-100</f>
        <v>6.188340807174896</v>
      </c>
      <c r="E524" s="921">
        <f>E521/E520*100-100</f>
        <v>7.2408335531521857</v>
      </c>
      <c r="F524" s="921">
        <f t="shared" ref="F524:H524" si="119">F521/F520*100-100</f>
        <v>14.714125560538122</v>
      </c>
      <c r="G524" s="922">
        <f t="shared" si="119"/>
        <v>15.485799701046361</v>
      </c>
      <c r="H524" s="966">
        <f t="shared" si="119"/>
        <v>10.300712213136379</v>
      </c>
      <c r="I524" s="1000"/>
      <c r="J524" s="1000"/>
      <c r="K524" s="1000"/>
    </row>
    <row r="525" spans="1:11" ht="13.5" thickBot="1" x14ac:dyDescent="0.25">
      <c r="A525" s="969" t="s">
        <v>27</v>
      </c>
      <c r="B525" s="924">
        <f>B521-B508</f>
        <v>286.82692307692287</v>
      </c>
      <c r="C525" s="925">
        <f t="shared" ref="C525:H525" si="120">C521-C508</f>
        <v>32.91666666666697</v>
      </c>
      <c r="D525" s="925">
        <f t="shared" si="120"/>
        <v>-308</v>
      </c>
      <c r="E525" s="925">
        <f t="shared" si="120"/>
        <v>-163.48739495798327</v>
      </c>
      <c r="F525" s="925">
        <f t="shared" si="120"/>
        <v>-1.25</v>
      </c>
      <c r="G525" s="926">
        <f t="shared" si="120"/>
        <v>-4.7179487179482749</v>
      </c>
      <c r="H525" s="972">
        <f t="shared" si="120"/>
        <v>5.2088661551570112</v>
      </c>
      <c r="I525" s="1000"/>
      <c r="J525" s="1000"/>
      <c r="K525" s="1000"/>
    </row>
    <row r="526" spans="1:11" x14ac:dyDescent="0.2">
      <c r="A526" s="973" t="s">
        <v>52</v>
      </c>
      <c r="B526" s="927">
        <v>48</v>
      </c>
      <c r="C526" s="928">
        <v>51</v>
      </c>
      <c r="D526" s="928">
        <v>11</v>
      </c>
      <c r="E526" s="928">
        <v>50</v>
      </c>
      <c r="F526" s="959">
        <v>50</v>
      </c>
      <c r="G526" s="980">
        <v>51</v>
      </c>
      <c r="H526" s="984">
        <f>SUM(B526:G526)</f>
        <v>261</v>
      </c>
      <c r="I526" s="1000" t="s">
        <v>56</v>
      </c>
      <c r="J526" s="960">
        <f>H513-H526</f>
        <v>2</v>
      </c>
      <c r="K526" s="961">
        <f>J526/H513</f>
        <v>7.6045627376425855E-3</v>
      </c>
    </row>
    <row r="527" spans="1:11" x14ac:dyDescent="0.2">
      <c r="A527" s="973" t="s">
        <v>28</v>
      </c>
      <c r="B527" s="902">
        <v>147</v>
      </c>
      <c r="C527" s="1003">
        <v>145</v>
      </c>
      <c r="D527" s="1003">
        <v>145.5</v>
      </c>
      <c r="E527" s="1003">
        <v>144</v>
      </c>
      <c r="F527" s="1003">
        <v>143</v>
      </c>
      <c r="G527" s="905">
        <v>142.5</v>
      </c>
      <c r="H527" s="964"/>
      <c r="I527" s="1000" t="s">
        <v>57</v>
      </c>
      <c r="J527" s="1000">
        <v>144.88</v>
      </c>
      <c r="K527" s="1000"/>
    </row>
    <row r="528" spans="1:11" ht="13.5" thickBot="1" x14ac:dyDescent="0.25">
      <c r="A528" s="974" t="s">
        <v>26</v>
      </c>
      <c r="B528" s="962">
        <f>B527-B514</f>
        <v>0</v>
      </c>
      <c r="C528" s="963">
        <f t="shared" ref="C528:G528" si="121">C527-C514</f>
        <v>0</v>
      </c>
      <c r="D528" s="963">
        <f t="shared" si="121"/>
        <v>0</v>
      </c>
      <c r="E528" s="963">
        <f t="shared" si="121"/>
        <v>0</v>
      </c>
      <c r="F528" s="963">
        <f t="shared" si="121"/>
        <v>0</v>
      </c>
      <c r="G528" s="981">
        <f t="shared" si="121"/>
        <v>0</v>
      </c>
      <c r="H528" s="967"/>
      <c r="I528" s="1000" t="s">
        <v>26</v>
      </c>
      <c r="J528" s="904">
        <f>J527-J514</f>
        <v>-0.37000000000000455</v>
      </c>
      <c r="K528" s="1000"/>
    </row>
    <row r="530" spans="1:11" ht="13.5" thickBot="1" x14ac:dyDescent="0.25"/>
    <row r="531" spans="1:11" ht="13.5" thickBot="1" x14ac:dyDescent="0.25">
      <c r="A531" s="931" t="s">
        <v>186</v>
      </c>
      <c r="B531" s="1012" t="s">
        <v>53</v>
      </c>
      <c r="C531" s="1013"/>
      <c r="D531" s="1013"/>
      <c r="E531" s="1013"/>
      <c r="F531" s="1013"/>
      <c r="G531" s="1014"/>
      <c r="H531" s="948" t="s">
        <v>0</v>
      </c>
      <c r="I531" s="1001"/>
      <c r="J531" s="1001"/>
      <c r="K531" s="1001"/>
    </row>
    <row r="532" spans="1:11" x14ac:dyDescent="0.2">
      <c r="A532" s="969" t="s">
        <v>2</v>
      </c>
      <c r="B532" s="949">
        <v>1</v>
      </c>
      <c r="C532" s="910">
        <v>2</v>
      </c>
      <c r="D532" s="910">
        <v>3</v>
      </c>
      <c r="E532" s="910">
        <v>4</v>
      </c>
      <c r="F532" s="910">
        <v>5</v>
      </c>
      <c r="G532" s="975">
        <v>6</v>
      </c>
      <c r="H532" s="990">
        <v>74</v>
      </c>
      <c r="I532" s="1001"/>
      <c r="J532" s="1001"/>
      <c r="K532" s="1001"/>
    </row>
    <row r="533" spans="1:11" x14ac:dyDescent="0.2">
      <c r="A533" s="970" t="s">
        <v>3</v>
      </c>
      <c r="B533" s="1005">
        <v>4480</v>
      </c>
      <c r="C533" s="951">
        <v>4480</v>
      </c>
      <c r="D533" s="951">
        <v>4480</v>
      </c>
      <c r="E533" s="951">
        <v>4480</v>
      </c>
      <c r="F533" s="951">
        <v>4480</v>
      </c>
      <c r="G533" s="1006">
        <v>4480</v>
      </c>
      <c r="H533" s="1004">
        <v>4480</v>
      </c>
      <c r="I533" s="1001"/>
      <c r="J533" s="1001"/>
      <c r="K533" s="1001"/>
    </row>
    <row r="534" spans="1:11" x14ac:dyDescent="0.2">
      <c r="A534" s="971" t="s">
        <v>6</v>
      </c>
      <c r="B534" s="953">
        <v>4767.6923076923076</v>
      </c>
      <c r="C534" s="954">
        <v>4974.666666666667</v>
      </c>
      <c r="D534" s="954">
        <v>4742</v>
      </c>
      <c r="E534" s="954">
        <v>5020</v>
      </c>
      <c r="F534" s="954">
        <v>5532.8571428571431</v>
      </c>
      <c r="G534" s="977">
        <v>5378.5714285714284</v>
      </c>
      <c r="H534" s="965">
        <v>5112.5675675675702</v>
      </c>
      <c r="I534" s="1001"/>
      <c r="J534" s="1001"/>
      <c r="K534" s="1001"/>
    </row>
    <row r="535" spans="1:11" x14ac:dyDescent="0.2">
      <c r="A535" s="969" t="s">
        <v>7</v>
      </c>
      <c r="B535" s="955">
        <v>100</v>
      </c>
      <c r="C535" s="956">
        <v>93.333333333333329</v>
      </c>
      <c r="D535" s="957">
        <v>100</v>
      </c>
      <c r="E535" s="957">
        <v>61.53846153846154</v>
      </c>
      <c r="F535" s="957">
        <v>85.714285714285708</v>
      </c>
      <c r="G535" s="978">
        <v>71.428571428571431</v>
      </c>
      <c r="H535" s="982">
        <v>67.567567567567565</v>
      </c>
      <c r="I535" s="1001"/>
      <c r="J535" s="1001"/>
      <c r="K535" s="1001"/>
    </row>
    <row r="536" spans="1:11" x14ac:dyDescent="0.2">
      <c r="A536" s="969" t="s">
        <v>8</v>
      </c>
      <c r="B536" s="918">
        <v>5.3998376663854937E-2</v>
      </c>
      <c r="C536" s="919">
        <v>5.0245867190352671E-2</v>
      </c>
      <c r="D536" s="958">
        <v>1.9979281792200775E-2</v>
      </c>
      <c r="E536" s="958">
        <v>9.4341651062175111E-2</v>
      </c>
      <c r="F536" s="958">
        <v>7.7218836564409879E-2</v>
      </c>
      <c r="G536" s="979">
        <v>8.1397194662281652E-2</v>
      </c>
      <c r="H536" s="983">
        <v>9.1209937663204468E-2</v>
      </c>
      <c r="I536" s="1001"/>
      <c r="J536" s="1001"/>
      <c r="K536" s="1001"/>
    </row>
    <row r="537" spans="1:11" x14ac:dyDescent="0.2">
      <c r="A537" s="971" t="s">
        <v>1</v>
      </c>
      <c r="B537" s="920">
        <f>B534/B533*100-100</f>
        <v>6.421703296703285</v>
      </c>
      <c r="C537" s="921">
        <f>C534/C533*100-100</f>
        <v>11.041666666666686</v>
      </c>
      <c r="D537" s="921">
        <f>D534/D533*100-100</f>
        <v>5.8482142857142918</v>
      </c>
      <c r="E537" s="921">
        <f>E534/E533*100-100</f>
        <v>12.053571428571416</v>
      </c>
      <c r="F537" s="921">
        <f t="shared" ref="F537:H537" si="122">F534/F533*100-100</f>
        <v>23.501275510204096</v>
      </c>
      <c r="G537" s="922">
        <f t="shared" si="122"/>
        <v>20.05739795918366</v>
      </c>
      <c r="H537" s="966">
        <f t="shared" si="122"/>
        <v>14.119811776061823</v>
      </c>
      <c r="I537" s="1001"/>
      <c r="J537" s="1001"/>
      <c r="K537" s="1001"/>
    </row>
    <row r="538" spans="1:11" ht="13.5" thickBot="1" x14ac:dyDescent="0.25">
      <c r="A538" s="969" t="s">
        <v>27</v>
      </c>
      <c r="B538" s="924">
        <f>B534-B521</f>
        <v>-6.0576923076923777</v>
      </c>
      <c r="C538" s="925">
        <f t="shared" ref="C538:H538" si="123">C534-C521</f>
        <v>120.91666666666697</v>
      </c>
      <c r="D538" s="925">
        <f t="shared" si="123"/>
        <v>6</v>
      </c>
      <c r="E538" s="925">
        <f t="shared" si="123"/>
        <v>237.05882352941171</v>
      </c>
      <c r="F538" s="925">
        <f t="shared" si="123"/>
        <v>416.60714285714312</v>
      </c>
      <c r="G538" s="926">
        <f t="shared" si="123"/>
        <v>227.90476190476147</v>
      </c>
      <c r="H538" s="972">
        <f t="shared" si="123"/>
        <v>193.15580286168824</v>
      </c>
      <c r="I538" s="1001"/>
      <c r="J538" s="1001"/>
      <c r="K538" s="1001"/>
    </row>
    <row r="539" spans="1:11" x14ac:dyDescent="0.2">
      <c r="A539" s="973" t="s">
        <v>52</v>
      </c>
      <c r="B539" s="927">
        <v>48</v>
      </c>
      <c r="C539" s="928">
        <v>51</v>
      </c>
      <c r="D539" s="928">
        <v>10</v>
      </c>
      <c r="E539" s="928">
        <v>50</v>
      </c>
      <c r="F539" s="959">
        <v>50</v>
      </c>
      <c r="G539" s="980">
        <v>51</v>
      </c>
      <c r="H539" s="984">
        <f>SUM(B539:G539)</f>
        <v>260</v>
      </c>
      <c r="I539" s="1001" t="s">
        <v>56</v>
      </c>
      <c r="J539" s="960">
        <f>H526-H539</f>
        <v>1</v>
      </c>
      <c r="K539" s="961">
        <f>J539/H526</f>
        <v>3.8314176245210726E-3</v>
      </c>
    </row>
    <row r="540" spans="1:11" x14ac:dyDescent="0.2">
      <c r="A540" s="973" t="s">
        <v>28</v>
      </c>
      <c r="B540" s="902">
        <v>148</v>
      </c>
      <c r="C540" s="1002">
        <v>146</v>
      </c>
      <c r="D540" s="1002">
        <v>146.5</v>
      </c>
      <c r="E540" s="1002">
        <v>145</v>
      </c>
      <c r="F540" s="1002">
        <v>144</v>
      </c>
      <c r="G540" s="905">
        <v>143.5</v>
      </c>
      <c r="H540" s="964"/>
      <c r="I540" s="1001" t="s">
        <v>57</v>
      </c>
      <c r="J540" s="1001">
        <v>144.88999999999999</v>
      </c>
      <c r="K540" s="1001"/>
    </row>
    <row r="541" spans="1:11" ht="13.5" thickBot="1" x14ac:dyDescent="0.25">
      <c r="A541" s="974" t="s">
        <v>26</v>
      </c>
      <c r="B541" s="962">
        <f>B540-B527</f>
        <v>1</v>
      </c>
      <c r="C541" s="963">
        <f t="shared" ref="C541:G541" si="124">C540-C527</f>
        <v>1</v>
      </c>
      <c r="D541" s="963">
        <f t="shared" si="124"/>
        <v>1</v>
      </c>
      <c r="E541" s="963">
        <f t="shared" si="124"/>
        <v>1</v>
      </c>
      <c r="F541" s="963">
        <f t="shared" si="124"/>
        <v>1</v>
      </c>
      <c r="G541" s="981">
        <f t="shared" si="124"/>
        <v>1</v>
      </c>
      <c r="H541" s="967"/>
      <c r="I541" s="1001" t="s">
        <v>26</v>
      </c>
      <c r="J541" s="904">
        <f>J540-J527</f>
        <v>9.9999999999909051E-3</v>
      </c>
      <c r="K541" s="1001"/>
    </row>
  </sheetData>
  <mergeCells count="41">
    <mergeCell ref="B531:G531"/>
    <mergeCell ref="B518:G518"/>
    <mergeCell ref="B336:G336"/>
    <mergeCell ref="B323:G323"/>
    <mergeCell ref="B375:G375"/>
    <mergeCell ref="B466:G466"/>
    <mergeCell ref="B427:G427"/>
    <mergeCell ref="B414:G414"/>
    <mergeCell ref="B401:G401"/>
    <mergeCell ref="B362:G362"/>
    <mergeCell ref="B453:G453"/>
    <mergeCell ref="B440:G440"/>
    <mergeCell ref="B388:G388"/>
    <mergeCell ref="B505:G505"/>
    <mergeCell ref="B492:G492"/>
    <mergeCell ref="B479:G479"/>
    <mergeCell ref="B349:G349"/>
    <mergeCell ref="B74:F74"/>
    <mergeCell ref="B178:F178"/>
    <mergeCell ref="B230:F230"/>
    <mergeCell ref="B165:F165"/>
    <mergeCell ref="B217:F217"/>
    <mergeCell ref="B100:F100"/>
    <mergeCell ref="B87:F87"/>
    <mergeCell ref="B204:F204"/>
    <mergeCell ref="B139:F139"/>
    <mergeCell ref="B113:F113"/>
    <mergeCell ref="B126:F126"/>
    <mergeCell ref="B310:G310"/>
    <mergeCell ref="B295:F295"/>
    <mergeCell ref="B152:F152"/>
    <mergeCell ref="B256:F256"/>
    <mergeCell ref="B243:F243"/>
    <mergeCell ref="B191:F191"/>
    <mergeCell ref="B282:F282"/>
    <mergeCell ref="B269:F269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07" t="s">
        <v>18</v>
      </c>
      <c r="C4" s="1008"/>
      <c r="D4" s="1008"/>
      <c r="E4" s="1008"/>
      <c r="F4" s="1008"/>
      <c r="G4" s="1008"/>
      <c r="H4" s="1008"/>
      <c r="I4" s="1008"/>
      <c r="J4" s="1009"/>
      <c r="K4" s="1007" t="s">
        <v>21</v>
      </c>
      <c r="L4" s="1008"/>
      <c r="M4" s="1008"/>
      <c r="N4" s="1008"/>
      <c r="O4" s="1008"/>
      <c r="P4" s="1008"/>
      <c r="Q4" s="1008"/>
      <c r="R4" s="1008"/>
      <c r="S4" s="1008"/>
      <c r="T4" s="1008"/>
      <c r="U4" s="1008"/>
      <c r="V4" s="1008"/>
      <c r="W4" s="100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07" t="s">
        <v>23</v>
      </c>
      <c r="C17" s="1008"/>
      <c r="D17" s="1008"/>
      <c r="E17" s="1008"/>
      <c r="F17" s="100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07" t="s">
        <v>18</v>
      </c>
      <c r="C4" s="1008"/>
      <c r="D4" s="1008"/>
      <c r="E4" s="1008"/>
      <c r="F4" s="1008"/>
      <c r="G4" s="1008"/>
      <c r="H4" s="1008"/>
      <c r="I4" s="1008"/>
      <c r="J4" s="1009"/>
      <c r="K4" s="1007" t="s">
        <v>21</v>
      </c>
      <c r="L4" s="1008"/>
      <c r="M4" s="1008"/>
      <c r="N4" s="1008"/>
      <c r="O4" s="1008"/>
      <c r="P4" s="1008"/>
      <c r="Q4" s="1008"/>
      <c r="R4" s="1008"/>
      <c r="S4" s="1008"/>
      <c r="T4" s="1008"/>
      <c r="U4" s="1008"/>
      <c r="V4" s="1008"/>
      <c r="W4" s="100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07" t="s">
        <v>23</v>
      </c>
      <c r="C17" s="1008"/>
      <c r="D17" s="1008"/>
      <c r="E17" s="1008"/>
      <c r="F17" s="100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07" t="s">
        <v>18</v>
      </c>
      <c r="C4" s="1008"/>
      <c r="D4" s="1008"/>
      <c r="E4" s="1008"/>
      <c r="F4" s="1008"/>
      <c r="G4" s="1008"/>
      <c r="H4" s="1008"/>
      <c r="I4" s="1008"/>
      <c r="J4" s="1009"/>
      <c r="K4" s="1007" t="s">
        <v>21</v>
      </c>
      <c r="L4" s="1008"/>
      <c r="M4" s="1008"/>
      <c r="N4" s="1008"/>
      <c r="O4" s="1008"/>
      <c r="P4" s="1008"/>
      <c r="Q4" s="1008"/>
      <c r="R4" s="1008"/>
      <c r="S4" s="1008"/>
      <c r="T4" s="1008"/>
      <c r="U4" s="1008"/>
      <c r="V4" s="1008"/>
      <c r="W4" s="100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07" t="s">
        <v>23</v>
      </c>
      <c r="C17" s="1008"/>
      <c r="D17" s="1008"/>
      <c r="E17" s="1008"/>
      <c r="F17" s="100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10" t="s">
        <v>42</v>
      </c>
      <c r="B1" s="101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10" t="s">
        <v>42</v>
      </c>
      <c r="B1" s="101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1011" t="s">
        <v>42</v>
      </c>
      <c r="B1" s="101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10" t="s">
        <v>42</v>
      </c>
      <c r="B1" s="101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A586"/>
  <sheetViews>
    <sheetView showGridLines="0" topLeftCell="A554" zoomScale="75" zoomScaleNormal="75" workbookViewId="0">
      <selection activeCell="T581" sqref="T581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1018"/>
      <c r="G2" s="1018"/>
      <c r="H2" s="1018"/>
      <c r="I2" s="1018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1012" t="s">
        <v>50</v>
      </c>
      <c r="C9" s="1013"/>
      <c r="D9" s="1013"/>
      <c r="E9" s="1013"/>
      <c r="F9" s="1013"/>
      <c r="G9" s="1013"/>
      <c r="H9" s="1013"/>
      <c r="I9" s="1013"/>
      <c r="J9" s="1014"/>
      <c r="K9" s="1012" t="s">
        <v>53</v>
      </c>
      <c r="L9" s="1013"/>
      <c r="M9" s="1013"/>
      <c r="N9" s="1013"/>
      <c r="O9" s="1013"/>
      <c r="P9" s="1013"/>
      <c r="Q9" s="1013"/>
      <c r="R9" s="1014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1012" t="s">
        <v>50</v>
      </c>
      <c r="C23" s="1013"/>
      <c r="D23" s="1013"/>
      <c r="E23" s="1013"/>
      <c r="F23" s="1013"/>
      <c r="G23" s="1013"/>
      <c r="H23" s="1013"/>
      <c r="I23" s="1013"/>
      <c r="J23" s="1014"/>
      <c r="K23" s="1012" t="s">
        <v>53</v>
      </c>
      <c r="L23" s="1013"/>
      <c r="M23" s="1013"/>
      <c r="N23" s="1013"/>
      <c r="O23" s="1013"/>
      <c r="P23" s="1013"/>
      <c r="Q23" s="1013"/>
      <c r="R23" s="1014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1012" t="s">
        <v>50</v>
      </c>
      <c r="C37" s="1013"/>
      <c r="D37" s="1013"/>
      <c r="E37" s="1013"/>
      <c r="F37" s="1013"/>
      <c r="G37" s="1013"/>
      <c r="H37" s="1013"/>
      <c r="I37" s="1013"/>
      <c r="J37" s="1014"/>
      <c r="K37" s="368"/>
      <c r="L37" s="368"/>
      <c r="M37" s="368"/>
      <c r="N37" s="1012" t="s">
        <v>53</v>
      </c>
      <c r="O37" s="1013"/>
      <c r="P37" s="1013"/>
      <c r="Q37" s="1013"/>
      <c r="R37" s="1013"/>
      <c r="S37" s="1013"/>
      <c r="T37" s="1013"/>
      <c r="U37" s="1014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1012" t="s">
        <v>50</v>
      </c>
      <c r="C53" s="1013"/>
      <c r="D53" s="1013"/>
      <c r="E53" s="1013"/>
      <c r="F53" s="1013"/>
      <c r="G53" s="1013"/>
      <c r="H53" s="1013"/>
      <c r="I53" s="1013"/>
      <c r="J53" s="1013"/>
      <c r="K53" s="1013"/>
      <c r="L53" s="1013"/>
      <c r="M53" s="1014"/>
      <c r="N53" s="1012" t="s">
        <v>53</v>
      </c>
      <c r="O53" s="1013"/>
      <c r="P53" s="1013"/>
      <c r="Q53" s="1013"/>
      <c r="R53" s="1013"/>
      <c r="S53" s="1013"/>
      <c r="T53" s="1013"/>
      <c r="U53" s="1014"/>
      <c r="V53" s="338" t="s">
        <v>55</v>
      </c>
      <c r="W53" s="362"/>
      <c r="X53" s="362"/>
      <c r="Y53" s="362"/>
      <c r="Z53" s="1019" t="s">
        <v>74</v>
      </c>
      <c r="AA53" s="1019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1012" t="s">
        <v>50</v>
      </c>
      <c r="C67" s="1013"/>
      <c r="D67" s="1013"/>
      <c r="E67" s="1013"/>
      <c r="F67" s="1013"/>
      <c r="G67" s="1013"/>
      <c r="H67" s="1013"/>
      <c r="I67" s="1013"/>
      <c r="J67" s="1013"/>
      <c r="K67" s="1013"/>
      <c r="L67" s="1013"/>
      <c r="M67" s="1014"/>
      <c r="N67" s="1012" t="s">
        <v>53</v>
      </c>
      <c r="O67" s="1013"/>
      <c r="P67" s="1013"/>
      <c r="Q67" s="1013"/>
      <c r="R67" s="1013"/>
      <c r="S67" s="1013"/>
      <c r="T67" s="1013"/>
      <c r="U67" s="1013"/>
      <c r="V67" s="1014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1012" t="s">
        <v>50</v>
      </c>
      <c r="C81" s="1013"/>
      <c r="D81" s="1013"/>
      <c r="E81" s="1013"/>
      <c r="F81" s="1013"/>
      <c r="G81" s="1013"/>
      <c r="H81" s="1013"/>
      <c r="I81" s="1013"/>
      <c r="J81" s="1013"/>
      <c r="K81" s="1013"/>
      <c r="L81" s="1013"/>
      <c r="M81" s="1014"/>
      <c r="N81" s="1012" t="s">
        <v>53</v>
      </c>
      <c r="O81" s="1013"/>
      <c r="P81" s="1013"/>
      <c r="Q81" s="1013"/>
      <c r="R81" s="1013"/>
      <c r="S81" s="1013"/>
      <c r="T81" s="1013"/>
      <c r="U81" s="1013"/>
      <c r="V81" s="1014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1012" t="s">
        <v>50</v>
      </c>
      <c r="C95" s="1013"/>
      <c r="D95" s="1013"/>
      <c r="E95" s="1013"/>
      <c r="F95" s="1013"/>
      <c r="G95" s="1013"/>
      <c r="H95" s="1013"/>
      <c r="I95" s="1013"/>
      <c r="J95" s="1013"/>
      <c r="K95" s="1013"/>
      <c r="L95" s="1013"/>
      <c r="M95" s="1014"/>
      <c r="N95" s="1012" t="s">
        <v>53</v>
      </c>
      <c r="O95" s="1013"/>
      <c r="P95" s="1013"/>
      <c r="Q95" s="1013"/>
      <c r="R95" s="1013"/>
      <c r="S95" s="1013"/>
      <c r="T95" s="1013"/>
      <c r="U95" s="1013"/>
      <c r="V95" s="1014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1012" t="s">
        <v>84</v>
      </c>
      <c r="C109" s="1013"/>
      <c r="D109" s="1013"/>
      <c r="E109" s="1013"/>
      <c r="F109" s="1013"/>
      <c r="G109" s="1013"/>
      <c r="H109" s="1013"/>
      <c r="I109" s="1013"/>
      <c r="J109" s="1013"/>
      <c r="K109" s="1014"/>
      <c r="L109" s="1012" t="s">
        <v>83</v>
      </c>
      <c r="M109" s="1014"/>
      <c r="N109" s="1012" t="s">
        <v>53</v>
      </c>
      <c r="O109" s="1013"/>
      <c r="P109" s="1013"/>
      <c r="Q109" s="1013"/>
      <c r="R109" s="1013"/>
      <c r="S109" s="1013"/>
      <c r="T109" s="1013"/>
      <c r="U109" s="1013"/>
      <c r="V109" s="1014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1012" t="s">
        <v>84</v>
      </c>
      <c r="C123" s="1013"/>
      <c r="D123" s="1013"/>
      <c r="E123" s="1013"/>
      <c r="F123" s="1013"/>
      <c r="G123" s="1013"/>
      <c r="H123" s="1013"/>
      <c r="I123" s="1013"/>
      <c r="J123" s="1013"/>
      <c r="K123" s="1014"/>
      <c r="L123" s="1012" t="s">
        <v>83</v>
      </c>
      <c r="M123" s="1014"/>
      <c r="N123" s="1012" t="s">
        <v>53</v>
      </c>
      <c r="O123" s="1013"/>
      <c r="P123" s="1013"/>
      <c r="Q123" s="1013"/>
      <c r="R123" s="1013"/>
      <c r="S123" s="1013"/>
      <c r="T123" s="1013"/>
      <c r="U123" s="1013"/>
      <c r="V123" s="1014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1012" t="s">
        <v>84</v>
      </c>
      <c r="C137" s="1013"/>
      <c r="D137" s="1013"/>
      <c r="E137" s="1013"/>
      <c r="F137" s="1013"/>
      <c r="G137" s="1013"/>
      <c r="H137" s="1013"/>
      <c r="I137" s="1013"/>
      <c r="J137" s="1013"/>
      <c r="K137" s="1014"/>
      <c r="L137" s="1012" t="s">
        <v>83</v>
      </c>
      <c r="M137" s="1014"/>
      <c r="N137" s="1012" t="s">
        <v>53</v>
      </c>
      <c r="O137" s="1013"/>
      <c r="P137" s="1013"/>
      <c r="Q137" s="1013"/>
      <c r="R137" s="1013"/>
      <c r="S137" s="1013"/>
      <c r="T137" s="1013"/>
      <c r="U137" s="1014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1012" t="s">
        <v>84</v>
      </c>
      <c r="C151" s="1013"/>
      <c r="D151" s="1013"/>
      <c r="E151" s="1013"/>
      <c r="F151" s="1013"/>
      <c r="G151" s="1013"/>
      <c r="H151" s="1013"/>
      <c r="I151" s="1013"/>
      <c r="J151" s="1013"/>
      <c r="K151" s="1014"/>
      <c r="L151" s="1012" t="s">
        <v>83</v>
      </c>
      <c r="M151" s="1014"/>
      <c r="N151" s="1012" t="s">
        <v>53</v>
      </c>
      <c r="O151" s="1013"/>
      <c r="P151" s="1013"/>
      <c r="Q151" s="1013"/>
      <c r="R151" s="1013"/>
      <c r="S151" s="1013"/>
      <c r="T151" s="1013"/>
      <c r="U151" s="1014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1012" t="s">
        <v>84</v>
      </c>
      <c r="C165" s="1013"/>
      <c r="D165" s="1013"/>
      <c r="E165" s="1013"/>
      <c r="F165" s="1013"/>
      <c r="G165" s="1013"/>
      <c r="H165" s="1013"/>
      <c r="I165" s="1013"/>
      <c r="J165" s="1013"/>
      <c r="K165" s="1014"/>
      <c r="L165" s="1012" t="s">
        <v>83</v>
      </c>
      <c r="M165" s="1014"/>
      <c r="N165" s="1012" t="s">
        <v>53</v>
      </c>
      <c r="O165" s="1013"/>
      <c r="P165" s="1013"/>
      <c r="Q165" s="1013"/>
      <c r="R165" s="1013"/>
      <c r="S165" s="1013"/>
      <c r="T165" s="1013"/>
      <c r="U165" s="1014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1012" t="s">
        <v>84</v>
      </c>
      <c r="C179" s="1013"/>
      <c r="D179" s="1013"/>
      <c r="E179" s="1013"/>
      <c r="F179" s="1013"/>
      <c r="G179" s="1013"/>
      <c r="H179" s="1013"/>
      <c r="I179" s="1013"/>
      <c r="J179" s="1013"/>
      <c r="K179" s="1014"/>
      <c r="L179" s="1012" t="s">
        <v>83</v>
      </c>
      <c r="M179" s="1014"/>
      <c r="N179" s="1012" t="s">
        <v>53</v>
      </c>
      <c r="O179" s="1013"/>
      <c r="P179" s="1013"/>
      <c r="Q179" s="1013"/>
      <c r="R179" s="1013"/>
      <c r="S179" s="1013"/>
      <c r="T179" s="1013"/>
      <c r="U179" s="1014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1012" t="s">
        <v>84</v>
      </c>
      <c r="C194" s="1013"/>
      <c r="D194" s="1013"/>
      <c r="E194" s="1013"/>
      <c r="F194" s="1013"/>
      <c r="G194" s="1013"/>
      <c r="H194" s="1013"/>
      <c r="I194" s="1014"/>
      <c r="J194" s="1016" t="s">
        <v>83</v>
      </c>
      <c r="K194" s="1016"/>
      <c r="L194" s="1017"/>
      <c r="M194" s="1012" t="s">
        <v>53</v>
      </c>
      <c r="N194" s="1013"/>
      <c r="O194" s="1013"/>
      <c r="P194" s="1013"/>
      <c r="Q194" s="1013"/>
      <c r="R194" s="1013"/>
      <c r="S194" s="1013"/>
      <c r="T194" s="1014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1012" t="s">
        <v>84</v>
      </c>
      <c r="C208" s="1013"/>
      <c r="D208" s="1013"/>
      <c r="E208" s="1013"/>
      <c r="F208" s="1013"/>
      <c r="G208" s="1013"/>
      <c r="H208" s="1013"/>
      <c r="I208" s="1014"/>
      <c r="J208" s="1016" t="s">
        <v>83</v>
      </c>
      <c r="K208" s="1016"/>
      <c r="L208" s="1017"/>
      <c r="M208" s="1012" t="s">
        <v>53</v>
      </c>
      <c r="N208" s="1013"/>
      <c r="O208" s="1013"/>
      <c r="P208" s="1013"/>
      <c r="Q208" s="1013"/>
      <c r="R208" s="1013"/>
      <c r="S208" s="1013"/>
      <c r="T208" s="1014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1012" t="s">
        <v>84</v>
      </c>
      <c r="C222" s="1013"/>
      <c r="D222" s="1013"/>
      <c r="E222" s="1013"/>
      <c r="F222" s="1013"/>
      <c r="G222" s="1013"/>
      <c r="H222" s="1013"/>
      <c r="I222" s="1014"/>
      <c r="J222" s="1016" t="s">
        <v>83</v>
      </c>
      <c r="K222" s="1016"/>
      <c r="L222" s="1017"/>
      <c r="M222" s="1012" t="s">
        <v>53</v>
      </c>
      <c r="N222" s="1013"/>
      <c r="O222" s="1013"/>
      <c r="P222" s="1013"/>
      <c r="Q222" s="1013"/>
      <c r="R222" s="1013"/>
      <c r="S222" s="1013"/>
      <c r="T222" s="1014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1012" t="s">
        <v>84</v>
      </c>
      <c r="C236" s="1013"/>
      <c r="D236" s="1013"/>
      <c r="E236" s="1013"/>
      <c r="F236" s="1013"/>
      <c r="G236" s="1013"/>
      <c r="H236" s="1013"/>
      <c r="I236" s="1014"/>
      <c r="J236" s="1016" t="s">
        <v>83</v>
      </c>
      <c r="K236" s="1016"/>
      <c r="L236" s="1017"/>
      <c r="M236" s="1012" t="s">
        <v>53</v>
      </c>
      <c r="N236" s="1013"/>
      <c r="O236" s="1013"/>
      <c r="P236" s="1013"/>
      <c r="Q236" s="1013"/>
      <c r="R236" s="1013"/>
      <c r="S236" s="1013"/>
      <c r="T236" s="1014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1012" t="s">
        <v>84</v>
      </c>
      <c r="C251" s="1013"/>
      <c r="D251" s="1013"/>
      <c r="E251" s="1013"/>
      <c r="F251" s="1013"/>
      <c r="G251" s="1013"/>
      <c r="H251" s="1014"/>
      <c r="I251" s="1015" t="s">
        <v>83</v>
      </c>
      <c r="J251" s="1016"/>
      <c r="K251" s="1016"/>
      <c r="L251" s="1017"/>
      <c r="M251" s="1012" t="s">
        <v>53</v>
      </c>
      <c r="N251" s="1013"/>
      <c r="O251" s="1013"/>
      <c r="P251" s="1013"/>
      <c r="Q251" s="1013"/>
      <c r="R251" s="1013"/>
      <c r="S251" s="1013"/>
      <c r="T251" s="1013"/>
      <c r="U251" s="492" t="s">
        <v>55</v>
      </c>
      <c r="V251" s="483"/>
      <c r="W251" s="483"/>
      <c r="X251" s="482"/>
      <c r="Y251" s="482"/>
      <c r="AH251" s="534" t="s">
        <v>117</v>
      </c>
      <c r="AI251" s="1012"/>
      <c r="AJ251" s="1013"/>
      <c r="AK251" s="1013"/>
      <c r="AL251" s="1013"/>
      <c r="AM251" s="1013"/>
      <c r="AN251" s="1013"/>
      <c r="AO251" s="1014"/>
      <c r="AP251" s="1015"/>
      <c r="AQ251" s="1016"/>
      <c r="AR251" s="1017"/>
      <c r="AS251" s="1013"/>
      <c r="AT251" s="1013"/>
      <c r="AU251" s="1013"/>
      <c r="AV251" s="1013"/>
      <c r="AW251" s="1013"/>
      <c r="AX251" s="1013"/>
      <c r="AY251" s="1013"/>
      <c r="AZ251" s="1013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1012"/>
      <c r="C265" s="1013"/>
      <c r="D265" s="1013"/>
      <c r="E265" s="1013"/>
      <c r="F265" s="1013"/>
      <c r="G265" s="1013"/>
      <c r="H265" s="1014"/>
      <c r="I265" s="651"/>
      <c r="J265" s="652"/>
      <c r="K265" s="652"/>
      <c r="L265" s="653"/>
      <c r="M265" s="1013"/>
      <c r="N265" s="1013"/>
      <c r="O265" s="1013"/>
      <c r="P265" s="1013"/>
      <c r="Q265" s="1013"/>
      <c r="R265" s="1013"/>
      <c r="S265" s="1013"/>
      <c r="T265" s="1013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1012" t="s">
        <v>84</v>
      </c>
      <c r="C279" s="1013"/>
      <c r="D279" s="1013"/>
      <c r="E279" s="1013"/>
      <c r="F279" s="1013"/>
      <c r="G279" s="1013"/>
      <c r="H279" s="1014"/>
      <c r="I279" s="1012" t="s">
        <v>83</v>
      </c>
      <c r="J279" s="1013"/>
      <c r="K279" s="1013"/>
      <c r="L279" s="1014"/>
      <c r="M279" s="1012" t="s">
        <v>53</v>
      </c>
      <c r="N279" s="1013"/>
      <c r="O279" s="1013"/>
      <c r="P279" s="1013"/>
      <c r="Q279" s="1013"/>
      <c r="R279" s="1013"/>
      <c r="S279" s="1013"/>
      <c r="T279" s="1014"/>
      <c r="U279" s="492" t="s">
        <v>55</v>
      </c>
      <c r="V279" s="490"/>
      <c r="W279" s="490"/>
      <c r="X279" s="490"/>
      <c r="AH279" s="534" t="s">
        <v>121</v>
      </c>
      <c r="AI279" s="1012"/>
      <c r="AJ279" s="1013"/>
      <c r="AK279" s="1013"/>
      <c r="AL279" s="1013"/>
      <c r="AM279" s="1013"/>
      <c r="AN279" s="1013"/>
      <c r="AO279" s="1014"/>
      <c r="AP279" s="1015"/>
      <c r="AQ279" s="1016"/>
      <c r="AR279" s="1017"/>
      <c r="AS279" s="1013"/>
      <c r="AT279" s="1013"/>
      <c r="AU279" s="1013"/>
      <c r="AV279" s="1013"/>
      <c r="AW279" s="1013"/>
      <c r="AX279" s="1013"/>
      <c r="AY279" s="1013"/>
      <c r="AZ279" s="1013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1012" t="s">
        <v>84</v>
      </c>
      <c r="C293" s="1013"/>
      <c r="D293" s="1013"/>
      <c r="E293" s="1013"/>
      <c r="F293" s="1013"/>
      <c r="G293" s="1013"/>
      <c r="H293" s="1014"/>
      <c r="I293" s="1012" t="s">
        <v>83</v>
      </c>
      <c r="J293" s="1013"/>
      <c r="K293" s="1014"/>
      <c r="L293" s="1012" t="s">
        <v>53</v>
      </c>
      <c r="M293" s="1013"/>
      <c r="N293" s="1013"/>
      <c r="O293" s="1013"/>
      <c r="P293" s="1013"/>
      <c r="Q293" s="1013"/>
      <c r="R293" s="1013"/>
      <c r="S293" s="1014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1012" t="s">
        <v>84</v>
      </c>
      <c r="C307" s="1013"/>
      <c r="D307" s="1013"/>
      <c r="E307" s="1013"/>
      <c r="F307" s="1013"/>
      <c r="G307" s="1013"/>
      <c r="H307" s="1014"/>
      <c r="I307" s="1012" t="s">
        <v>83</v>
      </c>
      <c r="J307" s="1013"/>
      <c r="K307" s="1014"/>
      <c r="L307" s="1012" t="s">
        <v>53</v>
      </c>
      <c r="M307" s="1013"/>
      <c r="N307" s="1013"/>
      <c r="O307" s="1013"/>
      <c r="P307" s="1013"/>
      <c r="Q307" s="1013"/>
      <c r="R307" s="1013"/>
      <c r="S307" s="1014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1012" t="s">
        <v>84</v>
      </c>
      <c r="C321" s="1013"/>
      <c r="D321" s="1013"/>
      <c r="E321" s="1013"/>
      <c r="F321" s="1013"/>
      <c r="G321" s="1013"/>
      <c r="H321" s="1014"/>
      <c r="I321" s="1012" t="s">
        <v>83</v>
      </c>
      <c r="J321" s="1013"/>
      <c r="K321" s="1014"/>
      <c r="L321" s="1012" t="s">
        <v>53</v>
      </c>
      <c r="M321" s="1013"/>
      <c r="N321" s="1013"/>
      <c r="O321" s="1013"/>
      <c r="P321" s="1013"/>
      <c r="Q321" s="1013"/>
      <c r="R321" s="1013"/>
      <c r="S321" s="1014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1012" t="s">
        <v>83</v>
      </c>
      <c r="J335" s="1013"/>
      <c r="K335" s="1014"/>
      <c r="L335" s="1012" t="s">
        <v>53</v>
      </c>
      <c r="M335" s="1013"/>
      <c r="N335" s="1013"/>
      <c r="O335" s="1013"/>
      <c r="P335" s="1013"/>
      <c r="Q335" s="1013"/>
      <c r="R335" s="1013"/>
      <c r="S335" s="1014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1012" t="s">
        <v>84</v>
      </c>
      <c r="C349" s="1013"/>
      <c r="D349" s="1013"/>
      <c r="E349" s="1013"/>
      <c r="F349" s="1013"/>
      <c r="G349" s="1014"/>
      <c r="H349" s="1012" t="s">
        <v>84</v>
      </c>
      <c r="I349" s="1013"/>
      <c r="J349" s="1013"/>
      <c r="K349" s="1013"/>
      <c r="L349" s="1014"/>
      <c r="M349" s="1012" t="s">
        <v>53</v>
      </c>
      <c r="N349" s="1013"/>
      <c r="O349" s="1013"/>
      <c r="P349" s="1013"/>
      <c r="Q349" s="1013"/>
      <c r="R349" s="1013"/>
      <c r="S349" s="1014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1012" t="s">
        <v>84</v>
      </c>
      <c r="C365" s="1013"/>
      <c r="D365" s="1013"/>
      <c r="E365" s="1013"/>
      <c r="F365" s="1013"/>
      <c r="G365" s="1014"/>
      <c r="H365" s="1012" t="s">
        <v>83</v>
      </c>
      <c r="I365" s="1013"/>
      <c r="J365" s="1013"/>
      <c r="K365" s="1013"/>
      <c r="L365" s="1013"/>
      <c r="M365" s="1014"/>
      <c r="N365" s="1012" t="s">
        <v>53</v>
      </c>
      <c r="O365" s="1013"/>
      <c r="P365" s="1013"/>
      <c r="Q365" s="1013"/>
      <c r="R365" s="1013"/>
      <c r="S365" s="1014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1012" t="s">
        <v>84</v>
      </c>
      <c r="C379" s="1013"/>
      <c r="D379" s="1013"/>
      <c r="E379" s="1013"/>
      <c r="F379" s="1013"/>
      <c r="G379" s="1014"/>
      <c r="H379" s="1012" t="s">
        <v>83</v>
      </c>
      <c r="I379" s="1013"/>
      <c r="J379" s="1013"/>
      <c r="K379" s="1013"/>
      <c r="L379" s="1013"/>
      <c r="M379" s="1014"/>
      <c r="N379" s="1012" t="s">
        <v>53</v>
      </c>
      <c r="O379" s="1013"/>
      <c r="P379" s="1013"/>
      <c r="Q379" s="1013"/>
      <c r="R379" s="1013"/>
      <c r="S379" s="1014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1012" t="s">
        <v>84</v>
      </c>
      <c r="C394" s="1013"/>
      <c r="D394" s="1013"/>
      <c r="E394" s="1013"/>
      <c r="F394" s="1013"/>
      <c r="G394" s="1014"/>
      <c r="H394" s="1012" t="s">
        <v>83</v>
      </c>
      <c r="I394" s="1013"/>
      <c r="J394" s="1013"/>
      <c r="K394" s="1013"/>
      <c r="L394" s="1013"/>
      <c r="M394" s="1014"/>
      <c r="N394" s="1012" t="s">
        <v>53</v>
      </c>
      <c r="O394" s="1013"/>
      <c r="P394" s="1013"/>
      <c r="Q394" s="1013"/>
      <c r="R394" s="1013"/>
      <c r="S394" s="1014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1012" t="s">
        <v>84</v>
      </c>
      <c r="C407" s="1013"/>
      <c r="D407" s="1013"/>
      <c r="E407" s="1013"/>
      <c r="F407" s="1013"/>
      <c r="G407" s="1014"/>
      <c r="H407" s="1012" t="s">
        <v>83</v>
      </c>
      <c r="I407" s="1013"/>
      <c r="J407" s="1013"/>
      <c r="K407" s="1013"/>
      <c r="L407" s="1013"/>
      <c r="M407" s="1014"/>
      <c r="N407" s="1012" t="s">
        <v>53</v>
      </c>
      <c r="O407" s="1013"/>
      <c r="P407" s="1013"/>
      <c r="Q407" s="1013"/>
      <c r="R407" s="1013"/>
      <c r="S407" s="1014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1012" t="s">
        <v>84</v>
      </c>
      <c r="C420" s="1013"/>
      <c r="D420" s="1013"/>
      <c r="E420" s="1013"/>
      <c r="F420" s="1013"/>
      <c r="G420" s="1014"/>
      <c r="H420" s="1012" t="s">
        <v>83</v>
      </c>
      <c r="I420" s="1013"/>
      <c r="J420" s="1013"/>
      <c r="K420" s="1013"/>
      <c r="L420" s="1013"/>
      <c r="M420" s="1014"/>
      <c r="N420" s="1012" t="s">
        <v>53</v>
      </c>
      <c r="O420" s="1013"/>
      <c r="P420" s="1013"/>
      <c r="Q420" s="1013"/>
      <c r="R420" s="1013"/>
      <c r="S420" s="1014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1012" t="s">
        <v>84</v>
      </c>
      <c r="C433" s="1013"/>
      <c r="D433" s="1013"/>
      <c r="E433" s="1013"/>
      <c r="F433" s="1013"/>
      <c r="G433" s="1014"/>
      <c r="H433" s="1012" t="s">
        <v>83</v>
      </c>
      <c r="I433" s="1013"/>
      <c r="J433" s="1013"/>
      <c r="K433" s="1013"/>
      <c r="L433" s="1013"/>
      <c r="M433" s="1014"/>
      <c r="N433" s="1012" t="s">
        <v>53</v>
      </c>
      <c r="O433" s="1013"/>
      <c r="P433" s="1013"/>
      <c r="Q433" s="1013"/>
      <c r="R433" s="1013"/>
      <c r="S433" s="1014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1012" t="s">
        <v>84</v>
      </c>
      <c r="C446" s="1013"/>
      <c r="D446" s="1013"/>
      <c r="E446" s="1013"/>
      <c r="F446" s="1013"/>
      <c r="G446" s="1014"/>
      <c r="H446" s="1012" t="s">
        <v>83</v>
      </c>
      <c r="I446" s="1013"/>
      <c r="J446" s="1013"/>
      <c r="K446" s="1013"/>
      <c r="L446" s="1013"/>
      <c r="M446" s="1014"/>
      <c r="N446" s="1012" t="s">
        <v>53</v>
      </c>
      <c r="O446" s="1013"/>
      <c r="P446" s="1013"/>
      <c r="Q446" s="1013"/>
      <c r="R446" s="1013"/>
      <c r="S446" s="1014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1012" t="s">
        <v>84</v>
      </c>
      <c r="C459" s="1013"/>
      <c r="D459" s="1013"/>
      <c r="E459" s="1013"/>
      <c r="F459" s="1013"/>
      <c r="G459" s="1014"/>
      <c r="H459" s="1012" t="s">
        <v>83</v>
      </c>
      <c r="I459" s="1013"/>
      <c r="J459" s="1013"/>
      <c r="K459" s="1013"/>
      <c r="L459" s="1013"/>
      <c r="M459" s="1014"/>
      <c r="N459" s="1012" t="s">
        <v>53</v>
      </c>
      <c r="O459" s="1013"/>
      <c r="P459" s="1013"/>
      <c r="Q459" s="1013"/>
      <c r="R459" s="1013"/>
      <c r="S459" s="1014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  <row r="471" spans="1:22" ht="13.5" thickBot="1" x14ac:dyDescent="0.25"/>
    <row r="472" spans="1:22" ht="13.5" thickBot="1" x14ac:dyDescent="0.25">
      <c r="A472" s="639" t="s">
        <v>167</v>
      </c>
      <c r="B472" s="1012" t="s">
        <v>84</v>
      </c>
      <c r="C472" s="1013"/>
      <c r="D472" s="1013"/>
      <c r="E472" s="1013"/>
      <c r="F472" s="1013"/>
      <c r="G472" s="1014"/>
      <c r="H472" s="1012" t="s">
        <v>83</v>
      </c>
      <c r="I472" s="1013"/>
      <c r="J472" s="1013"/>
      <c r="K472" s="1013"/>
      <c r="L472" s="1013"/>
      <c r="M472" s="1014"/>
      <c r="N472" s="1012" t="s">
        <v>53</v>
      </c>
      <c r="O472" s="1013"/>
      <c r="P472" s="1013"/>
      <c r="Q472" s="1013"/>
      <c r="R472" s="1013"/>
      <c r="S472" s="1014"/>
      <c r="T472" s="539" t="s">
        <v>55</v>
      </c>
      <c r="U472" s="723"/>
      <c r="V472" s="723"/>
    </row>
    <row r="473" spans="1:22" x14ac:dyDescent="0.2">
      <c r="A473" s="640" t="s">
        <v>54</v>
      </c>
      <c r="B473" s="590">
        <v>1</v>
      </c>
      <c r="C473" s="591">
        <v>2</v>
      </c>
      <c r="D473" s="591">
        <v>3</v>
      </c>
      <c r="E473" s="591">
        <v>4</v>
      </c>
      <c r="F473" s="591">
        <v>5</v>
      </c>
      <c r="G473" s="637">
        <v>6</v>
      </c>
      <c r="H473" s="688">
        <v>1</v>
      </c>
      <c r="I473" s="549">
        <v>2</v>
      </c>
      <c r="J473" s="471">
        <v>3</v>
      </c>
      <c r="K473" s="471">
        <v>4</v>
      </c>
      <c r="L473" s="471">
        <v>5</v>
      </c>
      <c r="M473" s="472">
        <v>6</v>
      </c>
      <c r="N473" s="395">
        <v>1</v>
      </c>
      <c r="O473" s="591">
        <v>2</v>
      </c>
      <c r="P473" s="591">
        <v>3</v>
      </c>
      <c r="Q473" s="591">
        <v>4</v>
      </c>
      <c r="R473" s="591">
        <v>5</v>
      </c>
      <c r="S473" s="249">
        <v>6</v>
      </c>
      <c r="T473" s="712">
        <v>570</v>
      </c>
      <c r="U473" s="723"/>
      <c r="V473" s="723"/>
    </row>
    <row r="474" spans="1:22" x14ac:dyDescent="0.2">
      <c r="A474" s="641" t="s">
        <v>3</v>
      </c>
      <c r="B474" s="595">
        <v>3888</v>
      </c>
      <c r="C474" s="596">
        <v>3888</v>
      </c>
      <c r="D474" s="596">
        <v>3888</v>
      </c>
      <c r="E474" s="596">
        <v>3888</v>
      </c>
      <c r="F474" s="596">
        <v>3888</v>
      </c>
      <c r="G474" s="638">
        <v>3888</v>
      </c>
      <c r="H474" s="595">
        <v>3888</v>
      </c>
      <c r="I474" s="596">
        <v>3888</v>
      </c>
      <c r="J474" s="596">
        <v>3888</v>
      </c>
      <c r="K474" s="596">
        <v>3888</v>
      </c>
      <c r="L474" s="596">
        <v>3888</v>
      </c>
      <c r="M474" s="255">
        <v>3888</v>
      </c>
      <c r="N474" s="397">
        <v>3888</v>
      </c>
      <c r="O474" s="596">
        <v>3888</v>
      </c>
      <c r="P474" s="596">
        <v>3888</v>
      </c>
      <c r="Q474" s="596">
        <v>3888</v>
      </c>
      <c r="R474" s="596">
        <v>3888</v>
      </c>
      <c r="S474" s="255">
        <v>3888</v>
      </c>
      <c r="T474" s="341">
        <v>3888</v>
      </c>
      <c r="U474" s="723"/>
      <c r="V474" s="723"/>
    </row>
    <row r="475" spans="1:22" x14ac:dyDescent="0.2">
      <c r="A475" s="642" t="s">
        <v>6</v>
      </c>
      <c r="B475" s="597">
        <v>4118.125</v>
      </c>
      <c r="C475" s="598">
        <v>4278.3783783783783</v>
      </c>
      <c r="D475" s="598">
        <v>4033.3333333333335</v>
      </c>
      <c r="E475" s="598">
        <v>4149.7058823529414</v>
      </c>
      <c r="F475" s="598">
        <v>4276.666666666667</v>
      </c>
      <c r="G475" s="618">
        <v>4308.333333333333</v>
      </c>
      <c r="H475" s="597">
        <v>4181.0526315789475</v>
      </c>
      <c r="I475" s="598">
        <v>4269.4444444444443</v>
      </c>
      <c r="J475" s="598">
        <v>4053.5714285714284</v>
      </c>
      <c r="K475" s="598">
        <v>4194.7368421052633</v>
      </c>
      <c r="L475" s="598">
        <v>4272.5806451612907</v>
      </c>
      <c r="M475" s="258">
        <v>4244.8571428571431</v>
      </c>
      <c r="N475" s="398">
        <v>4216.1111111111113</v>
      </c>
      <c r="O475" s="598">
        <v>4367.272727272727</v>
      </c>
      <c r="P475" s="598">
        <v>4130</v>
      </c>
      <c r="Q475" s="598">
        <v>4262.4324324324325</v>
      </c>
      <c r="R475" s="598">
        <v>4360.2857142857147</v>
      </c>
      <c r="S475" s="258">
        <v>4317.1428571428569</v>
      </c>
      <c r="T475" s="342">
        <v>4241.4912280701756</v>
      </c>
      <c r="U475" s="723"/>
      <c r="V475" s="723"/>
    </row>
    <row r="476" spans="1:22" x14ac:dyDescent="0.2">
      <c r="A476" s="640" t="s">
        <v>7</v>
      </c>
      <c r="B476" s="599">
        <v>65.625</v>
      </c>
      <c r="C476" s="600">
        <v>83.78378378378379</v>
      </c>
      <c r="D476" s="600">
        <v>91.666666666666671</v>
      </c>
      <c r="E476" s="600">
        <v>79.411764705882348</v>
      </c>
      <c r="F476" s="600">
        <v>83.333333333333329</v>
      </c>
      <c r="G476" s="621">
        <v>80.555555555555557</v>
      </c>
      <c r="H476" s="599">
        <v>81.578947368421055</v>
      </c>
      <c r="I476" s="600">
        <v>86.111111111111114</v>
      </c>
      <c r="J476" s="600">
        <v>92.857142857142861</v>
      </c>
      <c r="K476" s="600">
        <v>89.473684210526315</v>
      </c>
      <c r="L476" s="600">
        <v>90.322580645161295</v>
      </c>
      <c r="M476" s="262">
        <v>82.857142857142861</v>
      </c>
      <c r="N476" s="399">
        <v>83.333333333333329</v>
      </c>
      <c r="O476" s="600">
        <v>72.727272727272734</v>
      </c>
      <c r="P476" s="600">
        <v>80</v>
      </c>
      <c r="Q476" s="600">
        <v>91.891891891891888</v>
      </c>
      <c r="R476" s="600">
        <v>80</v>
      </c>
      <c r="S476" s="262">
        <v>74.285714285714292</v>
      </c>
      <c r="T476" s="343">
        <v>82.982456140350877</v>
      </c>
      <c r="U476" s="723"/>
      <c r="V476" s="723"/>
    </row>
    <row r="477" spans="1:22" x14ac:dyDescent="0.2">
      <c r="A477" s="640" t="s">
        <v>8</v>
      </c>
      <c r="B477" s="601">
        <v>9.7329509791274055E-2</v>
      </c>
      <c r="C477" s="602">
        <v>6.9043138405595408E-2</v>
      </c>
      <c r="D477" s="602">
        <v>5.2275585457415938E-2</v>
      </c>
      <c r="E477" s="602">
        <v>7.6096047815639792E-2</v>
      </c>
      <c r="F477" s="602">
        <v>7.086324634563182E-2</v>
      </c>
      <c r="G477" s="624">
        <v>7.8329631711457334E-2</v>
      </c>
      <c r="H477" s="601">
        <v>7.0359916137039846E-2</v>
      </c>
      <c r="I477" s="602">
        <v>6.8175214257092845E-2</v>
      </c>
      <c r="J477" s="602">
        <v>5.7897463537138233E-2</v>
      </c>
      <c r="K477" s="602">
        <v>7.8874561729907963E-2</v>
      </c>
      <c r="L477" s="602">
        <v>6.5606840308465489E-2</v>
      </c>
      <c r="M477" s="265">
        <v>7.2289469979362558E-2</v>
      </c>
      <c r="N477" s="400">
        <v>8.2660761865115617E-2</v>
      </c>
      <c r="O477" s="602">
        <v>8.6581159970080285E-2</v>
      </c>
      <c r="P477" s="602">
        <v>7.2918483915847709E-2</v>
      </c>
      <c r="Q477" s="602">
        <v>6.0366556686649683E-2</v>
      </c>
      <c r="R477" s="602">
        <v>7.4243699461802815E-2</v>
      </c>
      <c r="S477" s="265">
        <v>7.6969207752424593E-2</v>
      </c>
      <c r="T477" s="344">
        <v>7.7063962293832944E-2</v>
      </c>
      <c r="U477" s="723"/>
      <c r="V477" s="723"/>
    </row>
    <row r="478" spans="1:22" x14ac:dyDescent="0.2">
      <c r="A478" s="642" t="s">
        <v>1</v>
      </c>
      <c r="B478" s="603">
        <f t="shared" ref="B478:G478" si="141">B475/B474*100-100</f>
        <v>5.9188528806584344</v>
      </c>
      <c r="C478" s="604">
        <f t="shared" si="141"/>
        <v>10.040596151707277</v>
      </c>
      <c r="D478" s="604">
        <f t="shared" si="141"/>
        <v>3.7379972565157829</v>
      </c>
      <c r="E478" s="604">
        <f t="shared" si="141"/>
        <v>6.7311183732752511</v>
      </c>
      <c r="F478" s="604">
        <f t="shared" si="141"/>
        <v>9.996570644718787</v>
      </c>
      <c r="G478" s="644">
        <f t="shared" si="141"/>
        <v>10.811042524005487</v>
      </c>
      <c r="H478" s="603">
        <f>H475/H474*100-100</f>
        <v>7.5373619233268414</v>
      </c>
      <c r="I478" s="604">
        <f>I475/I474*100-100</f>
        <v>9.8108139003200847</v>
      </c>
      <c r="J478" s="604">
        <f t="shared" ref="J478:T478" si="142">J475/J474*100-100</f>
        <v>4.2585243974132823</v>
      </c>
      <c r="K478" s="604">
        <f t="shared" si="142"/>
        <v>7.889322070608614</v>
      </c>
      <c r="L478" s="604">
        <f t="shared" si="142"/>
        <v>9.891477499004381</v>
      </c>
      <c r="M478" s="522">
        <f t="shared" si="142"/>
        <v>9.1784244562022508</v>
      </c>
      <c r="N478" s="401">
        <f t="shared" si="142"/>
        <v>8.4390717878372214</v>
      </c>
      <c r="O478" s="604">
        <f t="shared" si="142"/>
        <v>12.326973438084536</v>
      </c>
      <c r="P478" s="604">
        <f t="shared" si="142"/>
        <v>6.2242798353909592</v>
      </c>
      <c r="Q478" s="604">
        <f t="shared" si="142"/>
        <v>9.6304637971304601</v>
      </c>
      <c r="R478" s="604">
        <f t="shared" si="142"/>
        <v>12.147266313932988</v>
      </c>
      <c r="S478" s="522">
        <f t="shared" si="142"/>
        <v>11.037624926513814</v>
      </c>
      <c r="T478" s="556">
        <f t="shared" si="142"/>
        <v>9.0918525738213845</v>
      </c>
      <c r="U478" s="723"/>
      <c r="V478" s="723"/>
    </row>
    <row r="479" spans="1:22" ht="13.5" thickBot="1" x14ac:dyDescent="0.25">
      <c r="A479" s="671" t="s">
        <v>27</v>
      </c>
      <c r="B479" s="606">
        <f t="shared" ref="B479:T479" si="143">B475-B462</f>
        <v>197.55357142857156</v>
      </c>
      <c r="C479" s="607">
        <f t="shared" si="143"/>
        <v>179.52123552123521</v>
      </c>
      <c r="D479" s="607">
        <f t="shared" si="143"/>
        <v>155.47619047619082</v>
      </c>
      <c r="E479" s="607">
        <f t="shared" si="143"/>
        <v>91.86804451510352</v>
      </c>
      <c r="F479" s="607">
        <f t="shared" si="143"/>
        <v>207.77777777777828</v>
      </c>
      <c r="G479" s="645">
        <f t="shared" si="143"/>
        <v>174.80392156862672</v>
      </c>
      <c r="H479" s="660">
        <f t="shared" si="143"/>
        <v>37.302631578947512</v>
      </c>
      <c r="I479" s="573">
        <f t="shared" si="143"/>
        <v>64.444444444444343</v>
      </c>
      <c r="J479" s="573">
        <f t="shared" si="143"/>
        <v>-255.65934065934107</v>
      </c>
      <c r="K479" s="573">
        <f t="shared" si="143"/>
        <v>52.236842105263349</v>
      </c>
      <c r="L479" s="573">
        <f t="shared" si="143"/>
        <v>68.413978494623734</v>
      </c>
      <c r="M479" s="574">
        <f t="shared" si="143"/>
        <v>2.4247104247106108</v>
      </c>
      <c r="N479" s="402">
        <f t="shared" si="143"/>
        <v>153.1381381381384</v>
      </c>
      <c r="O479" s="607">
        <f t="shared" si="143"/>
        <v>178.85167464114784</v>
      </c>
      <c r="P479" s="607">
        <f t="shared" si="143"/>
        <v>141.875</v>
      </c>
      <c r="Q479" s="607">
        <f t="shared" si="143"/>
        <v>113.74822190611667</v>
      </c>
      <c r="R479" s="607">
        <f t="shared" si="143"/>
        <v>118.57142857142935</v>
      </c>
      <c r="S479" s="526">
        <f t="shared" si="143"/>
        <v>105.28239202657824</v>
      </c>
      <c r="T479" s="567">
        <f t="shared" si="143"/>
        <v>108.6680988184753</v>
      </c>
      <c r="U479" s="659"/>
      <c r="V479" s="360"/>
    </row>
    <row r="480" spans="1:22" x14ac:dyDescent="0.2">
      <c r="A480" s="672" t="s">
        <v>51</v>
      </c>
      <c r="B480" s="608">
        <v>658</v>
      </c>
      <c r="C480" s="609">
        <v>662</v>
      </c>
      <c r="D480" s="609">
        <v>187</v>
      </c>
      <c r="E480" s="609">
        <v>660</v>
      </c>
      <c r="F480" s="609">
        <v>659</v>
      </c>
      <c r="G480" s="566">
        <v>656</v>
      </c>
      <c r="H480" s="608">
        <v>685</v>
      </c>
      <c r="I480" s="609">
        <v>688</v>
      </c>
      <c r="J480" s="609">
        <v>180</v>
      </c>
      <c r="K480" s="609">
        <v>692</v>
      </c>
      <c r="L480" s="609">
        <v>688</v>
      </c>
      <c r="M480" s="530">
        <v>688</v>
      </c>
      <c r="N480" s="403">
        <v>693</v>
      </c>
      <c r="O480" s="609">
        <v>695</v>
      </c>
      <c r="P480" s="609">
        <v>178</v>
      </c>
      <c r="Q480" s="609">
        <v>697</v>
      </c>
      <c r="R480" s="609">
        <v>697</v>
      </c>
      <c r="S480" s="530">
        <v>697</v>
      </c>
      <c r="T480" s="557">
        <f>SUM(B480:S480)</f>
        <v>10760</v>
      </c>
      <c r="U480" s="584" t="s">
        <v>56</v>
      </c>
      <c r="V480" s="630">
        <f>T467-T480</f>
        <v>29</v>
      </c>
    </row>
    <row r="481" spans="1:22" x14ac:dyDescent="0.2">
      <c r="A481" s="431" t="s">
        <v>28</v>
      </c>
      <c r="B481" s="513"/>
      <c r="C481" s="511"/>
      <c r="D481" s="511"/>
      <c r="E481" s="511"/>
      <c r="F481" s="511"/>
      <c r="G481" s="570"/>
      <c r="H481" s="513"/>
      <c r="I481" s="511"/>
      <c r="J481" s="511"/>
      <c r="K481" s="511"/>
      <c r="L481" s="511"/>
      <c r="M481" s="514"/>
      <c r="N481" s="404"/>
      <c r="O481" s="511"/>
      <c r="P481" s="511"/>
      <c r="Q481" s="511"/>
      <c r="R481" s="511"/>
      <c r="S481" s="514"/>
      <c r="T481" s="555"/>
      <c r="U481" s="584" t="s">
        <v>57</v>
      </c>
      <c r="V481" s="584">
        <v>162.49</v>
      </c>
    </row>
    <row r="482" spans="1:22" ht="13.5" thickBot="1" x14ac:dyDescent="0.25">
      <c r="A482" s="432" t="s">
        <v>26</v>
      </c>
      <c r="B482" s="515">
        <f t="shared" ref="B482:S482" si="144">B481-B468</f>
        <v>0</v>
      </c>
      <c r="C482" s="512">
        <f t="shared" si="144"/>
        <v>0</v>
      </c>
      <c r="D482" s="512">
        <f t="shared" si="144"/>
        <v>0</v>
      </c>
      <c r="E482" s="512">
        <f t="shared" si="144"/>
        <v>0</v>
      </c>
      <c r="F482" s="512">
        <f t="shared" si="144"/>
        <v>0</v>
      </c>
      <c r="G482" s="571">
        <f t="shared" si="144"/>
        <v>0</v>
      </c>
      <c r="H482" s="515">
        <f t="shared" si="144"/>
        <v>0</v>
      </c>
      <c r="I482" s="512">
        <f t="shared" si="144"/>
        <v>0</v>
      </c>
      <c r="J482" s="512">
        <f t="shared" si="144"/>
        <v>0</v>
      </c>
      <c r="K482" s="512">
        <f t="shared" si="144"/>
        <v>0</v>
      </c>
      <c r="L482" s="512">
        <f t="shared" si="144"/>
        <v>0</v>
      </c>
      <c r="M482" s="516">
        <f t="shared" si="144"/>
        <v>0</v>
      </c>
      <c r="N482" s="405">
        <f t="shared" si="144"/>
        <v>0</v>
      </c>
      <c r="O482" s="512">
        <f t="shared" si="144"/>
        <v>0</v>
      </c>
      <c r="P482" s="512">
        <f t="shared" si="144"/>
        <v>0</v>
      </c>
      <c r="Q482" s="512">
        <f t="shared" si="144"/>
        <v>0</v>
      </c>
      <c r="R482" s="512">
        <f t="shared" si="144"/>
        <v>0</v>
      </c>
      <c r="S482" s="516">
        <f t="shared" si="144"/>
        <v>0</v>
      </c>
      <c r="T482" s="558"/>
      <c r="U482" s="584" t="s">
        <v>26</v>
      </c>
      <c r="V482" s="584">
        <f>V481-V468</f>
        <v>0.56000000000000227</v>
      </c>
    </row>
    <row r="484" spans="1:22" ht="13.5" thickBot="1" x14ac:dyDescent="0.25"/>
    <row r="485" spans="1:22" ht="13.5" thickBot="1" x14ac:dyDescent="0.25">
      <c r="A485" s="639" t="s">
        <v>169</v>
      </c>
      <c r="B485" s="1012" t="s">
        <v>84</v>
      </c>
      <c r="C485" s="1013"/>
      <c r="D485" s="1013"/>
      <c r="E485" s="1013"/>
      <c r="F485" s="1013"/>
      <c r="G485" s="1014"/>
      <c r="H485" s="1012" t="s">
        <v>83</v>
      </c>
      <c r="I485" s="1013"/>
      <c r="J485" s="1013"/>
      <c r="K485" s="1013"/>
      <c r="L485" s="1013"/>
      <c r="M485" s="1014"/>
      <c r="N485" s="1012" t="s">
        <v>53</v>
      </c>
      <c r="O485" s="1013"/>
      <c r="P485" s="1013"/>
      <c r="Q485" s="1013"/>
      <c r="R485" s="1013"/>
      <c r="S485" s="1014"/>
      <c r="T485" s="539" t="s">
        <v>55</v>
      </c>
      <c r="U485" s="726"/>
      <c r="V485" s="726"/>
    </row>
    <row r="486" spans="1:22" x14ac:dyDescent="0.2">
      <c r="A486" s="640" t="s">
        <v>54</v>
      </c>
      <c r="B486" s="590">
        <v>1</v>
      </c>
      <c r="C486" s="591">
        <v>2</v>
      </c>
      <c r="D486" s="591">
        <v>3</v>
      </c>
      <c r="E486" s="591">
        <v>4</v>
      </c>
      <c r="F486" s="591">
        <v>5</v>
      </c>
      <c r="G486" s="637">
        <v>6</v>
      </c>
      <c r="H486" s="688">
        <v>1</v>
      </c>
      <c r="I486" s="549">
        <v>2</v>
      </c>
      <c r="J486" s="471">
        <v>3</v>
      </c>
      <c r="K486" s="471">
        <v>4</v>
      </c>
      <c r="L486" s="471">
        <v>5</v>
      </c>
      <c r="M486" s="472">
        <v>6</v>
      </c>
      <c r="N486" s="395">
        <v>1</v>
      </c>
      <c r="O486" s="591">
        <v>2</v>
      </c>
      <c r="P486" s="591">
        <v>3</v>
      </c>
      <c r="Q486" s="591">
        <v>4</v>
      </c>
      <c r="R486" s="591">
        <v>5</v>
      </c>
      <c r="S486" s="249">
        <v>6</v>
      </c>
      <c r="T486" s="712">
        <v>592</v>
      </c>
      <c r="U486" s="726"/>
      <c r="V486" s="726"/>
    </row>
    <row r="487" spans="1:22" x14ac:dyDescent="0.2">
      <c r="A487" s="641" t="s">
        <v>3</v>
      </c>
      <c r="B487" s="595">
        <v>3906</v>
      </c>
      <c r="C487" s="596">
        <v>3906</v>
      </c>
      <c r="D487" s="596">
        <v>3906</v>
      </c>
      <c r="E487" s="596">
        <v>3906</v>
      </c>
      <c r="F487" s="596">
        <v>3906</v>
      </c>
      <c r="G487" s="638">
        <v>3906</v>
      </c>
      <c r="H487" s="595">
        <v>3906</v>
      </c>
      <c r="I487" s="596">
        <v>3906</v>
      </c>
      <c r="J487" s="596">
        <v>3906</v>
      </c>
      <c r="K487" s="596">
        <v>3906</v>
      </c>
      <c r="L487" s="596">
        <v>3906</v>
      </c>
      <c r="M487" s="255">
        <v>3906</v>
      </c>
      <c r="N487" s="397">
        <v>3906</v>
      </c>
      <c r="O487" s="596">
        <v>3906</v>
      </c>
      <c r="P487" s="596">
        <v>3906</v>
      </c>
      <c r="Q487" s="596">
        <v>3906</v>
      </c>
      <c r="R487" s="596">
        <v>3906</v>
      </c>
      <c r="S487" s="255">
        <v>3906</v>
      </c>
      <c r="T487" s="341">
        <v>3906</v>
      </c>
      <c r="U487" s="726"/>
      <c r="V487" s="726"/>
    </row>
    <row r="488" spans="1:22" x14ac:dyDescent="0.2">
      <c r="A488" s="642" t="s">
        <v>6</v>
      </c>
      <c r="B488" s="597">
        <v>4339.2105263157891</v>
      </c>
      <c r="C488" s="598">
        <v>4376.4864864864867</v>
      </c>
      <c r="D488" s="598">
        <v>4393.8461538461543</v>
      </c>
      <c r="E488" s="598">
        <v>4403.5135135135133</v>
      </c>
      <c r="F488" s="598">
        <v>4387.5675675675675</v>
      </c>
      <c r="G488" s="618">
        <v>4513.7837837837842</v>
      </c>
      <c r="H488" s="597">
        <v>4345.833333333333</v>
      </c>
      <c r="I488" s="598">
        <v>4497.1794871794873</v>
      </c>
      <c r="J488" s="598">
        <v>4333.333333333333</v>
      </c>
      <c r="K488" s="598">
        <v>4231.666666666667</v>
      </c>
      <c r="L488" s="598">
        <v>4438</v>
      </c>
      <c r="M488" s="258">
        <v>4452.2857142857147</v>
      </c>
      <c r="N488" s="398">
        <v>4420.833333333333</v>
      </c>
      <c r="O488" s="598">
        <v>4382.6829268292686</v>
      </c>
      <c r="P488" s="598">
        <v>4162</v>
      </c>
      <c r="Q488" s="598">
        <v>4322.424242424242</v>
      </c>
      <c r="R488" s="598">
        <v>4233.1578947368425</v>
      </c>
      <c r="S488" s="258">
        <v>4222.7027027027025</v>
      </c>
      <c r="T488" s="342">
        <v>4365.8277027027025</v>
      </c>
      <c r="U488" s="726"/>
      <c r="V488" s="726"/>
    </row>
    <row r="489" spans="1:22" x14ac:dyDescent="0.2">
      <c r="A489" s="640" t="s">
        <v>7</v>
      </c>
      <c r="B489" s="599">
        <v>84.21052631578948</v>
      </c>
      <c r="C489" s="600">
        <v>78.378378378378372</v>
      </c>
      <c r="D489" s="600">
        <v>84.615384615384613</v>
      </c>
      <c r="E489" s="600">
        <v>81.081081081081081</v>
      </c>
      <c r="F489" s="600">
        <v>83.78378378378379</v>
      </c>
      <c r="G489" s="621">
        <v>86.486486486486484</v>
      </c>
      <c r="H489" s="599">
        <v>80.555555555555557</v>
      </c>
      <c r="I489" s="600">
        <v>92.307692307692307</v>
      </c>
      <c r="J489" s="600">
        <v>91.666666666666671</v>
      </c>
      <c r="K489" s="600">
        <v>75</v>
      </c>
      <c r="L489" s="600">
        <v>82.857142857142861</v>
      </c>
      <c r="M489" s="262">
        <v>88.571428571428569</v>
      </c>
      <c r="N489" s="399">
        <v>94.444444444444443</v>
      </c>
      <c r="O489" s="600">
        <v>95.121951219512198</v>
      </c>
      <c r="P489" s="600">
        <v>100</v>
      </c>
      <c r="Q489" s="600">
        <v>90.909090909090907</v>
      </c>
      <c r="R489" s="600">
        <v>86.84210526315789</v>
      </c>
      <c r="S489" s="262">
        <v>91.891891891891888</v>
      </c>
      <c r="T489" s="343">
        <v>84.459459459459453</v>
      </c>
      <c r="U489" s="726"/>
      <c r="V489" s="726"/>
    </row>
    <row r="490" spans="1:22" x14ac:dyDescent="0.2">
      <c r="A490" s="640" t="s">
        <v>8</v>
      </c>
      <c r="B490" s="601">
        <v>6.6411563606877916E-2</v>
      </c>
      <c r="C490" s="602">
        <v>7.6319434608093553E-2</v>
      </c>
      <c r="D490" s="602">
        <v>6.849020532919628E-2</v>
      </c>
      <c r="E490" s="602">
        <v>6.8297453911064523E-2</v>
      </c>
      <c r="F490" s="602">
        <v>6.7713537657262568E-2</v>
      </c>
      <c r="G490" s="624">
        <v>6.4086092245321205E-2</v>
      </c>
      <c r="H490" s="601">
        <v>8.5654636585509147E-2</v>
      </c>
      <c r="I490" s="602">
        <v>6.5534936065341151E-2</v>
      </c>
      <c r="J490" s="602">
        <v>6.5653294125929088E-2</v>
      </c>
      <c r="K490" s="602">
        <v>7.9581300776996988E-2</v>
      </c>
      <c r="L490" s="602">
        <v>6.6384961174355134E-2</v>
      </c>
      <c r="M490" s="265">
        <v>6.2209467363433704E-2</v>
      </c>
      <c r="N490" s="400">
        <v>5.9433572076677779E-2</v>
      </c>
      <c r="O490" s="602">
        <v>5.7301487345738859E-2</v>
      </c>
      <c r="P490" s="602">
        <v>2.5460967994517924E-2</v>
      </c>
      <c r="Q490" s="602">
        <v>6.1400462055629428E-2</v>
      </c>
      <c r="R490" s="602">
        <v>6.2357407244819502E-2</v>
      </c>
      <c r="S490" s="265">
        <v>6.2540747134535168E-2</v>
      </c>
      <c r="T490" s="344">
        <v>6.9854150158661713E-2</v>
      </c>
      <c r="U490" s="726"/>
      <c r="V490" s="726"/>
    </row>
    <row r="491" spans="1:22" x14ac:dyDescent="0.2">
      <c r="A491" s="642" t="s">
        <v>1</v>
      </c>
      <c r="B491" s="603">
        <f t="shared" ref="B491:G491" si="145">B488/B487*100-100</f>
        <v>11.090899291238827</v>
      </c>
      <c r="C491" s="604">
        <f t="shared" si="145"/>
        <v>12.045224948450752</v>
      </c>
      <c r="D491" s="604">
        <f t="shared" si="145"/>
        <v>12.489660876757668</v>
      </c>
      <c r="E491" s="604">
        <f t="shared" si="145"/>
        <v>12.737161124257895</v>
      </c>
      <c r="F491" s="604">
        <f t="shared" si="145"/>
        <v>12.32891878053168</v>
      </c>
      <c r="G491" s="644">
        <f t="shared" si="145"/>
        <v>15.56026072155106</v>
      </c>
      <c r="H491" s="603">
        <f>H488/H487*100-100</f>
        <v>11.26045400238948</v>
      </c>
      <c r="I491" s="604">
        <f>I488/I487*100-100</f>
        <v>15.135163522260299</v>
      </c>
      <c r="J491" s="604">
        <f t="shared" ref="J491:T491" si="146">J488/J487*100-100</f>
        <v>10.940433521078674</v>
      </c>
      <c r="K491" s="604">
        <f t="shared" si="146"/>
        <v>8.3376002730841492</v>
      </c>
      <c r="L491" s="604">
        <f t="shared" si="146"/>
        <v>13.620071684587813</v>
      </c>
      <c r="M491" s="522">
        <f t="shared" si="146"/>
        <v>13.985809377514457</v>
      </c>
      <c r="N491" s="401">
        <f t="shared" si="146"/>
        <v>13.180576890254287</v>
      </c>
      <c r="O491" s="604">
        <f t="shared" si="146"/>
        <v>12.203863974123635</v>
      </c>
      <c r="P491" s="604">
        <f t="shared" si="146"/>
        <v>6.5540194572452748</v>
      </c>
      <c r="Q491" s="604">
        <f t="shared" si="146"/>
        <v>10.661142919207435</v>
      </c>
      <c r="R491" s="604">
        <f t="shared" si="146"/>
        <v>8.3757781550650918</v>
      </c>
      <c r="S491" s="522">
        <f t="shared" si="146"/>
        <v>8.1081081081080981</v>
      </c>
      <c r="T491" s="556">
        <f t="shared" si="146"/>
        <v>11.772342619116813</v>
      </c>
      <c r="U491" s="726"/>
      <c r="V491" s="726"/>
    </row>
    <row r="492" spans="1:22" ht="13.5" thickBot="1" x14ac:dyDescent="0.25">
      <c r="A492" s="671" t="s">
        <v>27</v>
      </c>
      <c r="B492" s="606">
        <f t="shared" ref="B492:T492" si="147">B488-B475</f>
        <v>221.08552631578914</v>
      </c>
      <c r="C492" s="607">
        <f t="shared" si="147"/>
        <v>98.108108108108354</v>
      </c>
      <c r="D492" s="607">
        <f t="shared" si="147"/>
        <v>360.51282051282078</v>
      </c>
      <c r="E492" s="607">
        <f t="shared" si="147"/>
        <v>253.80763116057187</v>
      </c>
      <c r="F492" s="607">
        <f t="shared" si="147"/>
        <v>110.90090090090052</v>
      </c>
      <c r="G492" s="645">
        <f t="shared" si="147"/>
        <v>205.45045045045117</v>
      </c>
      <c r="H492" s="660">
        <f t="shared" si="147"/>
        <v>164.78070175438552</v>
      </c>
      <c r="I492" s="573">
        <f t="shared" si="147"/>
        <v>227.73504273504295</v>
      </c>
      <c r="J492" s="573">
        <f t="shared" si="147"/>
        <v>279.76190476190459</v>
      </c>
      <c r="K492" s="573">
        <f t="shared" si="147"/>
        <v>36.92982456140362</v>
      </c>
      <c r="L492" s="573">
        <f t="shared" si="147"/>
        <v>165.4193548387093</v>
      </c>
      <c r="M492" s="574">
        <f t="shared" si="147"/>
        <v>207.42857142857156</v>
      </c>
      <c r="N492" s="402">
        <f t="shared" si="147"/>
        <v>204.72222222222172</v>
      </c>
      <c r="O492" s="607">
        <f t="shared" si="147"/>
        <v>15.410199556541556</v>
      </c>
      <c r="P492" s="607">
        <f t="shared" si="147"/>
        <v>32</v>
      </c>
      <c r="Q492" s="607">
        <f t="shared" si="147"/>
        <v>59.991809991809532</v>
      </c>
      <c r="R492" s="607">
        <f t="shared" si="147"/>
        <v>-127.12781954887214</v>
      </c>
      <c r="S492" s="526">
        <f t="shared" si="147"/>
        <v>-94.440154440154402</v>
      </c>
      <c r="T492" s="567">
        <f t="shared" si="147"/>
        <v>124.33647463252692</v>
      </c>
      <c r="U492" s="659"/>
      <c r="V492" s="360"/>
    </row>
    <row r="493" spans="1:22" x14ac:dyDescent="0.2">
      <c r="A493" s="672" t="s">
        <v>51</v>
      </c>
      <c r="B493" s="608">
        <v>658</v>
      </c>
      <c r="C493" s="609">
        <v>658</v>
      </c>
      <c r="D493" s="609">
        <v>185</v>
      </c>
      <c r="E493" s="609">
        <v>658</v>
      </c>
      <c r="F493" s="609">
        <v>659</v>
      </c>
      <c r="G493" s="566">
        <v>654</v>
      </c>
      <c r="H493" s="608">
        <v>682</v>
      </c>
      <c r="I493" s="609">
        <v>688</v>
      </c>
      <c r="J493" s="609">
        <v>178</v>
      </c>
      <c r="K493" s="609">
        <v>687</v>
      </c>
      <c r="L493" s="609">
        <v>685</v>
      </c>
      <c r="M493" s="530">
        <v>687</v>
      </c>
      <c r="N493" s="403">
        <v>692</v>
      </c>
      <c r="O493" s="609">
        <v>695</v>
      </c>
      <c r="P493" s="609">
        <v>176</v>
      </c>
      <c r="Q493" s="609">
        <v>697</v>
      </c>
      <c r="R493" s="609">
        <v>696</v>
      </c>
      <c r="S493" s="530">
        <v>696</v>
      </c>
      <c r="T493" s="557">
        <f>SUM(B493:S493)</f>
        <v>10731</v>
      </c>
      <c r="U493" s="584" t="s">
        <v>56</v>
      </c>
      <c r="V493" s="630">
        <f>T480-T493</f>
        <v>29</v>
      </c>
    </row>
    <row r="494" spans="1:22" x14ac:dyDescent="0.2">
      <c r="A494" s="431" t="s">
        <v>28</v>
      </c>
      <c r="B494" s="513"/>
      <c r="C494" s="511"/>
      <c r="D494" s="511"/>
      <c r="E494" s="511"/>
      <c r="F494" s="511"/>
      <c r="G494" s="570"/>
      <c r="H494" s="513"/>
      <c r="I494" s="511"/>
      <c r="J494" s="511"/>
      <c r="K494" s="511"/>
      <c r="L494" s="511"/>
      <c r="M494" s="514"/>
      <c r="N494" s="404"/>
      <c r="O494" s="511"/>
      <c r="P494" s="511"/>
      <c r="Q494" s="511"/>
      <c r="R494" s="511"/>
      <c r="S494" s="514"/>
      <c r="T494" s="555"/>
      <c r="U494" s="584" t="s">
        <v>57</v>
      </c>
      <c r="V494" s="584">
        <v>162.44</v>
      </c>
    </row>
    <row r="495" spans="1:22" ht="13.5" thickBot="1" x14ac:dyDescent="0.25">
      <c r="A495" s="432" t="s">
        <v>26</v>
      </c>
      <c r="B495" s="515">
        <f t="shared" ref="B495:S495" si="148">B494-B481</f>
        <v>0</v>
      </c>
      <c r="C495" s="512">
        <f t="shared" si="148"/>
        <v>0</v>
      </c>
      <c r="D495" s="512">
        <f t="shared" si="148"/>
        <v>0</v>
      </c>
      <c r="E495" s="512">
        <f t="shared" si="148"/>
        <v>0</v>
      </c>
      <c r="F495" s="512">
        <f t="shared" si="148"/>
        <v>0</v>
      </c>
      <c r="G495" s="571">
        <f t="shared" si="148"/>
        <v>0</v>
      </c>
      <c r="H495" s="515">
        <f t="shared" si="148"/>
        <v>0</v>
      </c>
      <c r="I495" s="512">
        <f t="shared" si="148"/>
        <v>0</v>
      </c>
      <c r="J495" s="512">
        <f t="shared" si="148"/>
        <v>0</v>
      </c>
      <c r="K495" s="512">
        <f t="shared" si="148"/>
        <v>0</v>
      </c>
      <c r="L495" s="512">
        <f t="shared" si="148"/>
        <v>0</v>
      </c>
      <c r="M495" s="516">
        <f t="shared" si="148"/>
        <v>0</v>
      </c>
      <c r="N495" s="405">
        <f t="shared" si="148"/>
        <v>0</v>
      </c>
      <c r="O495" s="512">
        <f t="shared" si="148"/>
        <v>0</v>
      </c>
      <c r="P495" s="512">
        <f t="shared" si="148"/>
        <v>0</v>
      </c>
      <c r="Q495" s="512">
        <f t="shared" si="148"/>
        <v>0</v>
      </c>
      <c r="R495" s="512">
        <f t="shared" si="148"/>
        <v>0</v>
      </c>
      <c r="S495" s="516">
        <f t="shared" si="148"/>
        <v>0</v>
      </c>
      <c r="T495" s="558"/>
      <c r="U495" s="584" t="s">
        <v>26</v>
      </c>
      <c r="V495" s="584">
        <f>V494-V481</f>
        <v>-5.0000000000011369E-2</v>
      </c>
    </row>
    <row r="497" spans="1:53" ht="13.5" thickBot="1" x14ac:dyDescent="0.25"/>
    <row r="498" spans="1:53" ht="13.5" thickBot="1" x14ac:dyDescent="0.25">
      <c r="A498" s="639" t="s">
        <v>172</v>
      </c>
      <c r="B498" s="1012" t="s">
        <v>84</v>
      </c>
      <c r="C498" s="1013"/>
      <c r="D498" s="1013"/>
      <c r="E498" s="1013"/>
      <c r="F498" s="1013"/>
      <c r="G498" s="1014"/>
      <c r="H498" s="1012" t="s">
        <v>83</v>
      </c>
      <c r="I498" s="1013"/>
      <c r="J498" s="1013"/>
      <c r="K498" s="1013"/>
      <c r="L498" s="1013"/>
      <c r="M498" s="1014"/>
      <c r="N498" s="1012" t="s">
        <v>53</v>
      </c>
      <c r="O498" s="1013"/>
      <c r="P498" s="1013"/>
      <c r="Q498" s="1013"/>
      <c r="R498" s="1013"/>
      <c r="S498" s="1014"/>
      <c r="T498" s="539" t="s">
        <v>55</v>
      </c>
      <c r="U498" s="727"/>
      <c r="V498" s="727"/>
    </row>
    <row r="499" spans="1:53" x14ac:dyDescent="0.2">
      <c r="A499" s="640" t="s">
        <v>54</v>
      </c>
      <c r="B499" s="590">
        <v>1</v>
      </c>
      <c r="C499" s="591">
        <v>2</v>
      </c>
      <c r="D499" s="591">
        <v>3</v>
      </c>
      <c r="E499" s="591">
        <v>4</v>
      </c>
      <c r="F499" s="591">
        <v>5</v>
      </c>
      <c r="G499" s="637">
        <v>6</v>
      </c>
      <c r="H499" s="688">
        <v>1</v>
      </c>
      <c r="I499" s="549">
        <v>2</v>
      </c>
      <c r="J499" s="471">
        <v>3</v>
      </c>
      <c r="K499" s="471">
        <v>4</v>
      </c>
      <c r="L499" s="471">
        <v>5</v>
      </c>
      <c r="M499" s="472">
        <v>6</v>
      </c>
      <c r="N499" s="395">
        <v>1</v>
      </c>
      <c r="O499" s="591">
        <v>2</v>
      </c>
      <c r="P499" s="591">
        <v>3</v>
      </c>
      <c r="Q499" s="591">
        <v>4</v>
      </c>
      <c r="R499" s="591">
        <v>5</v>
      </c>
      <c r="S499" s="249">
        <v>6</v>
      </c>
      <c r="T499" s="712"/>
      <c r="U499" s="727"/>
      <c r="V499" s="727"/>
    </row>
    <row r="500" spans="1:53" x14ac:dyDescent="0.2">
      <c r="A500" s="641" t="s">
        <v>3</v>
      </c>
      <c r="B500" s="595">
        <v>3924</v>
      </c>
      <c r="C500" s="596">
        <v>3924</v>
      </c>
      <c r="D500" s="596">
        <v>3924</v>
      </c>
      <c r="E500" s="596">
        <v>3924</v>
      </c>
      <c r="F500" s="596">
        <v>3924</v>
      </c>
      <c r="G500" s="638">
        <v>3924</v>
      </c>
      <c r="H500" s="595">
        <v>3924</v>
      </c>
      <c r="I500" s="596">
        <v>3924</v>
      </c>
      <c r="J500" s="596">
        <v>3924</v>
      </c>
      <c r="K500" s="596">
        <v>3924</v>
      </c>
      <c r="L500" s="596">
        <v>3924</v>
      </c>
      <c r="M500" s="255">
        <v>3924</v>
      </c>
      <c r="N500" s="397">
        <v>3924</v>
      </c>
      <c r="O500" s="596">
        <v>3924</v>
      </c>
      <c r="P500" s="596">
        <v>3924</v>
      </c>
      <c r="Q500" s="596">
        <v>3924</v>
      </c>
      <c r="R500" s="596">
        <v>3924</v>
      </c>
      <c r="S500" s="255">
        <v>3924</v>
      </c>
      <c r="T500" s="341">
        <v>3924</v>
      </c>
      <c r="U500" s="727"/>
      <c r="V500" s="727"/>
    </row>
    <row r="501" spans="1:53" x14ac:dyDescent="0.2">
      <c r="A501" s="642" t="s">
        <v>6</v>
      </c>
      <c r="B501" s="597">
        <v>4230.8571428571431</v>
      </c>
      <c r="C501" s="598">
        <v>4340.2941176470586</v>
      </c>
      <c r="D501" s="598">
        <v>4232.3529411764703</v>
      </c>
      <c r="E501" s="598">
        <v>4305.2941176470586</v>
      </c>
      <c r="F501" s="598">
        <v>4407.6470588235297</v>
      </c>
      <c r="G501" s="618">
        <v>4339.411764705882</v>
      </c>
      <c r="H501" s="597">
        <v>4164.545454545455</v>
      </c>
      <c r="I501" s="598">
        <v>4511.9444444444443</v>
      </c>
      <c r="J501" s="598">
        <v>4409.2857142857147</v>
      </c>
      <c r="K501" s="598">
        <v>4230.2631578947367</v>
      </c>
      <c r="L501" s="598">
        <v>4380.9375</v>
      </c>
      <c r="M501" s="258">
        <v>4315.454545454545</v>
      </c>
      <c r="N501" s="398">
        <v>4296.2857142857147</v>
      </c>
      <c r="O501" s="598">
        <v>4267.3529411764703</v>
      </c>
      <c r="P501" s="598">
        <v>4541.25</v>
      </c>
      <c r="Q501" s="598">
        <v>4373.5294117647063</v>
      </c>
      <c r="R501" s="598">
        <v>4331.4285714285716</v>
      </c>
      <c r="S501" s="258">
        <v>4435.1612903225805</v>
      </c>
      <c r="T501" s="342">
        <v>4333.1484794275493</v>
      </c>
      <c r="U501" s="727"/>
      <c r="V501" s="727"/>
    </row>
    <row r="502" spans="1:53" x14ac:dyDescent="0.2">
      <c r="A502" s="640" t="s">
        <v>7</v>
      </c>
      <c r="B502" s="599">
        <v>82.857142857142861</v>
      </c>
      <c r="C502" s="600">
        <v>76.470588235294116</v>
      </c>
      <c r="D502" s="600">
        <v>94.117647058823536</v>
      </c>
      <c r="E502" s="600">
        <v>85.294117647058826</v>
      </c>
      <c r="F502" s="600">
        <v>85.294117647058826</v>
      </c>
      <c r="G502" s="621">
        <v>94.117647058823536</v>
      </c>
      <c r="H502" s="599">
        <v>84.848484848484844</v>
      </c>
      <c r="I502" s="600">
        <v>86.111111111111114</v>
      </c>
      <c r="J502" s="600">
        <v>85.714285714285708</v>
      </c>
      <c r="K502" s="600">
        <v>89.473684210526315</v>
      </c>
      <c r="L502" s="600">
        <v>84.375</v>
      </c>
      <c r="M502" s="262">
        <v>96.969696969696969</v>
      </c>
      <c r="N502" s="399">
        <v>91.428571428571431</v>
      </c>
      <c r="O502" s="600">
        <v>85.294117647058826</v>
      </c>
      <c r="P502" s="600">
        <v>100</v>
      </c>
      <c r="Q502" s="600">
        <v>79.411764705882348</v>
      </c>
      <c r="R502" s="600">
        <v>82.857142857142861</v>
      </c>
      <c r="S502" s="262">
        <v>87.096774193548384</v>
      </c>
      <c r="T502" s="343">
        <v>85.509838998211094</v>
      </c>
      <c r="U502" s="727"/>
      <c r="V502" s="727"/>
    </row>
    <row r="503" spans="1:53" x14ac:dyDescent="0.2">
      <c r="A503" s="640" t="s">
        <v>8</v>
      </c>
      <c r="B503" s="601">
        <v>7.3865402797261337E-2</v>
      </c>
      <c r="C503" s="602">
        <v>8.1522549457522728E-2</v>
      </c>
      <c r="D503" s="602">
        <v>5.3760230766147728E-2</v>
      </c>
      <c r="E503" s="602">
        <v>6.4877999591685109E-2</v>
      </c>
      <c r="F503" s="602">
        <v>6.5333057650069887E-2</v>
      </c>
      <c r="G503" s="624">
        <v>6.0708260702473794E-2</v>
      </c>
      <c r="H503" s="601">
        <v>7.1386355899619336E-2</v>
      </c>
      <c r="I503" s="602">
        <v>6.270020886271678E-2</v>
      </c>
      <c r="J503" s="602">
        <v>7.1608185443132924E-2</v>
      </c>
      <c r="K503" s="602">
        <v>5.6732728968610237E-2</v>
      </c>
      <c r="L503" s="602">
        <v>6.6371168727697216E-2</v>
      </c>
      <c r="M503" s="265">
        <v>5.5085174677170293E-2</v>
      </c>
      <c r="N503" s="400">
        <v>5.7479432628324008E-2</v>
      </c>
      <c r="O503" s="602">
        <v>6.5484617042499874E-2</v>
      </c>
      <c r="P503" s="602">
        <v>4.7833359419025973E-2</v>
      </c>
      <c r="Q503" s="602">
        <v>7.3674024688257206E-2</v>
      </c>
      <c r="R503" s="602">
        <v>7.6182623299456062E-2</v>
      </c>
      <c r="S503" s="265">
        <v>6.6821396514215564E-2</v>
      </c>
      <c r="T503" s="344">
        <v>6.9450853030397289E-2</v>
      </c>
      <c r="U503" s="727"/>
      <c r="V503" s="727"/>
    </row>
    <row r="504" spans="1:53" x14ac:dyDescent="0.2">
      <c r="A504" s="642" t="s">
        <v>1</v>
      </c>
      <c r="B504" s="603">
        <f t="shared" ref="B504:G504" si="149">B501/B500*100-100</f>
        <v>7.8200087374399345</v>
      </c>
      <c r="C504" s="604">
        <f t="shared" si="149"/>
        <v>10.608922468069792</v>
      </c>
      <c r="D504" s="604">
        <f t="shared" si="149"/>
        <v>7.8581279606643903</v>
      </c>
      <c r="E504" s="604">
        <f t="shared" si="149"/>
        <v>9.7169754752053592</v>
      </c>
      <c r="F504" s="604">
        <f t="shared" si="149"/>
        <v>12.325358277867736</v>
      </c>
      <c r="G504" s="644">
        <f t="shared" si="149"/>
        <v>10.586436409426142</v>
      </c>
      <c r="H504" s="603">
        <f>H501/H500*100-100</f>
        <v>6.1301084236864227</v>
      </c>
      <c r="I504" s="604">
        <f>I501/I500*100-100</f>
        <v>14.983293691244754</v>
      </c>
      <c r="J504" s="604">
        <f t="shared" ref="J504:T504" si="150">J501/J500*100-100</f>
        <v>12.367118101063056</v>
      </c>
      <c r="K504" s="604">
        <f t="shared" si="150"/>
        <v>7.8048715059820779</v>
      </c>
      <c r="L504" s="604">
        <f t="shared" si="150"/>
        <v>11.644686544342491</v>
      </c>
      <c r="M504" s="522">
        <f t="shared" si="150"/>
        <v>9.9759058474654552</v>
      </c>
      <c r="N504" s="401">
        <f t="shared" si="150"/>
        <v>9.4874035241007846</v>
      </c>
      <c r="O504" s="604">
        <f t="shared" si="150"/>
        <v>8.7500749535287952</v>
      </c>
      <c r="P504" s="604">
        <f t="shared" si="150"/>
        <v>15.730122324159026</v>
      </c>
      <c r="Q504" s="604">
        <f t="shared" si="150"/>
        <v>11.455897343646953</v>
      </c>
      <c r="R504" s="604">
        <f t="shared" si="150"/>
        <v>10.382991116936083</v>
      </c>
      <c r="S504" s="522">
        <f t="shared" si="150"/>
        <v>13.026536450626409</v>
      </c>
      <c r="T504" s="556">
        <f t="shared" si="150"/>
        <v>10.426821596012985</v>
      </c>
      <c r="U504" s="727"/>
      <c r="V504" s="727"/>
    </row>
    <row r="505" spans="1:53" ht="13.5" thickBot="1" x14ac:dyDescent="0.25">
      <c r="A505" s="671" t="s">
        <v>27</v>
      </c>
      <c r="B505" s="606">
        <f t="shared" ref="B505:T505" si="151">B501-B488</f>
        <v>-108.35338345864602</v>
      </c>
      <c r="C505" s="607">
        <f t="shared" si="151"/>
        <v>-36.192368839428127</v>
      </c>
      <c r="D505" s="607">
        <f t="shared" si="151"/>
        <v>-161.493212669684</v>
      </c>
      <c r="E505" s="607">
        <f t="shared" si="151"/>
        <v>-98.219395866454761</v>
      </c>
      <c r="F505" s="607">
        <f t="shared" si="151"/>
        <v>20.079491255962239</v>
      </c>
      <c r="G505" s="645">
        <f t="shared" si="151"/>
        <v>-174.37201907790222</v>
      </c>
      <c r="H505" s="660">
        <f t="shared" si="151"/>
        <v>-181.28787878787807</v>
      </c>
      <c r="I505" s="573">
        <f t="shared" si="151"/>
        <v>14.764957264957047</v>
      </c>
      <c r="J505" s="573">
        <f t="shared" si="151"/>
        <v>75.952380952381645</v>
      </c>
      <c r="K505" s="573">
        <f t="shared" si="151"/>
        <v>-1.4035087719303192</v>
      </c>
      <c r="L505" s="573">
        <f t="shared" si="151"/>
        <v>-57.0625</v>
      </c>
      <c r="M505" s="574">
        <f t="shared" si="151"/>
        <v>-136.83116883116963</v>
      </c>
      <c r="N505" s="402">
        <f t="shared" si="151"/>
        <v>-124.54761904761835</v>
      </c>
      <c r="O505" s="607">
        <f t="shared" si="151"/>
        <v>-115.32998565279831</v>
      </c>
      <c r="P505" s="607">
        <f t="shared" si="151"/>
        <v>379.25</v>
      </c>
      <c r="Q505" s="607">
        <f t="shared" si="151"/>
        <v>51.105169340464272</v>
      </c>
      <c r="R505" s="607">
        <f t="shared" si="151"/>
        <v>98.270676691729022</v>
      </c>
      <c r="S505" s="526">
        <f t="shared" si="151"/>
        <v>212.45858761987802</v>
      </c>
      <c r="T505" s="567">
        <f t="shared" si="151"/>
        <v>-32.679223275153163</v>
      </c>
      <c r="U505" s="659"/>
      <c r="V505" s="360"/>
    </row>
    <row r="506" spans="1:53" x14ac:dyDescent="0.2">
      <c r="A506" s="672" t="s">
        <v>51</v>
      </c>
      <c r="B506" s="608">
        <v>637</v>
      </c>
      <c r="C506" s="609">
        <v>634</v>
      </c>
      <c r="D506" s="609">
        <v>181</v>
      </c>
      <c r="E506" s="609">
        <v>639</v>
      </c>
      <c r="F506" s="609">
        <v>637</v>
      </c>
      <c r="G506" s="566">
        <v>635</v>
      </c>
      <c r="H506" s="608">
        <v>651</v>
      </c>
      <c r="I506" s="609">
        <v>681</v>
      </c>
      <c r="J506" s="609">
        <v>166</v>
      </c>
      <c r="K506" s="609">
        <v>657</v>
      </c>
      <c r="L506" s="609">
        <v>662</v>
      </c>
      <c r="M506" s="530">
        <v>661</v>
      </c>
      <c r="N506" s="403">
        <v>668</v>
      </c>
      <c r="O506" s="609">
        <v>693</v>
      </c>
      <c r="P506" s="609">
        <v>171</v>
      </c>
      <c r="Q506" s="609">
        <v>681</v>
      </c>
      <c r="R506" s="609">
        <v>686</v>
      </c>
      <c r="S506" s="530">
        <v>673</v>
      </c>
      <c r="T506" s="557">
        <f>SUM(B506:S506)</f>
        <v>10413</v>
      </c>
      <c r="U506" s="584" t="s">
        <v>56</v>
      </c>
      <c r="V506" s="630">
        <f>T493-T506</f>
        <v>318</v>
      </c>
      <c r="W506" s="635">
        <f>V506/T493</f>
        <v>2.9633771316745876E-2</v>
      </c>
    </row>
    <row r="507" spans="1:53" x14ac:dyDescent="0.2">
      <c r="A507" s="431" t="s">
        <v>28</v>
      </c>
      <c r="B507" s="513"/>
      <c r="C507" s="511"/>
      <c r="D507" s="511"/>
      <c r="E507" s="511"/>
      <c r="F507" s="511"/>
      <c r="G507" s="570"/>
      <c r="H507" s="513"/>
      <c r="I507" s="511"/>
      <c r="J507" s="511"/>
      <c r="K507" s="511"/>
      <c r="L507" s="511"/>
      <c r="M507" s="514"/>
      <c r="N507" s="404"/>
      <c r="O507" s="511"/>
      <c r="P507" s="511"/>
      <c r="Q507" s="511"/>
      <c r="R507" s="511"/>
      <c r="S507" s="514"/>
      <c r="T507" s="555"/>
      <c r="U507" s="584" t="s">
        <v>57</v>
      </c>
      <c r="V507" s="584">
        <v>163.98</v>
      </c>
    </row>
    <row r="508" spans="1:53" ht="13.5" thickBot="1" x14ac:dyDescent="0.25">
      <c r="A508" s="432" t="s">
        <v>26</v>
      </c>
      <c r="B508" s="515">
        <f t="shared" ref="B508:S508" si="152">B507-B494</f>
        <v>0</v>
      </c>
      <c r="C508" s="512">
        <f t="shared" si="152"/>
        <v>0</v>
      </c>
      <c r="D508" s="512">
        <f t="shared" si="152"/>
        <v>0</v>
      </c>
      <c r="E508" s="512">
        <f t="shared" si="152"/>
        <v>0</v>
      </c>
      <c r="F508" s="512">
        <f t="shared" si="152"/>
        <v>0</v>
      </c>
      <c r="G508" s="571">
        <f t="shared" si="152"/>
        <v>0</v>
      </c>
      <c r="H508" s="515">
        <f t="shared" si="152"/>
        <v>0</v>
      </c>
      <c r="I508" s="512">
        <f t="shared" si="152"/>
        <v>0</v>
      </c>
      <c r="J508" s="512">
        <f t="shared" si="152"/>
        <v>0</v>
      </c>
      <c r="K508" s="512">
        <f t="shared" si="152"/>
        <v>0</v>
      </c>
      <c r="L508" s="512">
        <f t="shared" si="152"/>
        <v>0</v>
      </c>
      <c r="M508" s="516">
        <f t="shared" si="152"/>
        <v>0</v>
      </c>
      <c r="N508" s="405">
        <f t="shared" si="152"/>
        <v>0</v>
      </c>
      <c r="O508" s="512">
        <f t="shared" si="152"/>
        <v>0</v>
      </c>
      <c r="P508" s="512">
        <f t="shared" si="152"/>
        <v>0</v>
      </c>
      <c r="Q508" s="512">
        <f t="shared" si="152"/>
        <v>0</v>
      </c>
      <c r="R508" s="512">
        <f t="shared" si="152"/>
        <v>0</v>
      </c>
      <c r="S508" s="516">
        <f t="shared" si="152"/>
        <v>0</v>
      </c>
      <c r="T508" s="558"/>
      <c r="U508" s="584" t="s">
        <v>26</v>
      </c>
      <c r="V508" s="584">
        <f>V507-V494</f>
        <v>1.539999999999992</v>
      </c>
    </row>
    <row r="510" spans="1:53" ht="13.5" thickBot="1" x14ac:dyDescent="0.25"/>
    <row r="511" spans="1:53" ht="13.5" thickBot="1" x14ac:dyDescent="0.25">
      <c r="A511" s="877" t="s">
        <v>173</v>
      </c>
      <c r="B511" s="1012" t="s">
        <v>84</v>
      </c>
      <c r="C511" s="1013"/>
      <c r="D511" s="1013"/>
      <c r="E511" s="1013"/>
      <c r="F511" s="1013"/>
      <c r="G511" s="1014"/>
      <c r="H511" s="1012" t="s">
        <v>83</v>
      </c>
      <c r="I511" s="1013"/>
      <c r="J511" s="1013"/>
      <c r="K511" s="1013"/>
      <c r="L511" s="1013"/>
      <c r="M511" s="1014"/>
      <c r="N511" s="1012" t="s">
        <v>53</v>
      </c>
      <c r="O511" s="1013"/>
      <c r="P511" s="1013"/>
      <c r="Q511" s="1013"/>
      <c r="R511" s="1013"/>
      <c r="S511" s="1014"/>
      <c r="T511" s="852" t="s">
        <v>55</v>
      </c>
      <c r="U511" s="816"/>
      <c r="V511" s="816"/>
      <c r="W511" s="816"/>
      <c r="X511" s="733"/>
      <c r="Y511" s="733"/>
      <c r="Z511" s="733"/>
      <c r="AA511" s="733"/>
      <c r="AB511" s="733"/>
      <c r="AC511" s="733"/>
      <c r="AD511" s="733"/>
      <c r="AE511" s="733"/>
      <c r="AF511" s="733"/>
      <c r="AG511" s="733"/>
      <c r="AH511" s="733"/>
      <c r="AI511" s="733"/>
      <c r="AJ511" s="733"/>
      <c r="AK511" s="733"/>
      <c r="AL511" s="733"/>
      <c r="AM511" s="733"/>
      <c r="AN511" s="733"/>
      <c r="AO511" s="733"/>
      <c r="AP511" s="733"/>
      <c r="AQ511" s="733"/>
      <c r="AR511" s="733"/>
      <c r="AS511" s="733"/>
      <c r="AT511" s="733"/>
      <c r="AU511" s="733"/>
      <c r="AV511" s="733"/>
      <c r="AW511" s="733"/>
      <c r="AX511" s="733"/>
      <c r="AY511" s="733"/>
      <c r="AZ511" s="733"/>
      <c r="BA511" s="733"/>
    </row>
    <row r="512" spans="1:53" x14ac:dyDescent="0.2">
      <c r="A512" s="878" t="s">
        <v>54</v>
      </c>
      <c r="B512" s="824">
        <v>1</v>
      </c>
      <c r="C512" s="825">
        <v>2</v>
      </c>
      <c r="D512" s="825">
        <v>3</v>
      </c>
      <c r="E512" s="825">
        <v>4</v>
      </c>
      <c r="F512" s="825">
        <v>5</v>
      </c>
      <c r="G512" s="864">
        <v>6</v>
      </c>
      <c r="H512" s="897">
        <v>1</v>
      </c>
      <c r="I512" s="853">
        <v>2</v>
      </c>
      <c r="J512" s="888">
        <v>3</v>
      </c>
      <c r="K512" s="888">
        <v>4</v>
      </c>
      <c r="L512" s="888">
        <v>5</v>
      </c>
      <c r="M512" s="889">
        <v>6</v>
      </c>
      <c r="N512" s="867">
        <v>1</v>
      </c>
      <c r="O512" s="825">
        <v>2</v>
      </c>
      <c r="P512" s="825">
        <v>3</v>
      </c>
      <c r="Q512" s="825">
        <v>4</v>
      </c>
      <c r="R512" s="825">
        <v>5</v>
      </c>
      <c r="S512" s="826">
        <v>6</v>
      </c>
      <c r="T512" s="898">
        <v>573</v>
      </c>
      <c r="U512" s="816"/>
      <c r="V512" s="816"/>
      <c r="W512" s="816"/>
      <c r="X512" s="733"/>
      <c r="Y512" s="733"/>
      <c r="Z512" s="733"/>
      <c r="AA512" s="733"/>
      <c r="AB512" s="733"/>
      <c r="AC512" s="733"/>
      <c r="AD512" s="733"/>
      <c r="AE512" s="733"/>
      <c r="AF512" s="733"/>
      <c r="AG512" s="733"/>
      <c r="AH512" s="733"/>
      <c r="AI512" s="733"/>
      <c r="AJ512" s="733"/>
      <c r="AK512" s="733"/>
      <c r="AL512" s="733"/>
      <c r="AM512" s="733"/>
      <c r="AN512" s="733"/>
      <c r="AO512" s="733"/>
      <c r="AP512" s="733"/>
      <c r="AQ512" s="733"/>
      <c r="AR512" s="733"/>
      <c r="AS512" s="733"/>
      <c r="AT512" s="733"/>
      <c r="AU512" s="733"/>
      <c r="AV512" s="733"/>
      <c r="AW512" s="733"/>
      <c r="AX512" s="733"/>
      <c r="AY512" s="733"/>
      <c r="AZ512" s="733"/>
      <c r="BA512" s="733"/>
    </row>
    <row r="513" spans="1:53" x14ac:dyDescent="0.2">
      <c r="A513" s="879" t="s">
        <v>3</v>
      </c>
      <c r="B513" s="827">
        <v>3942</v>
      </c>
      <c r="C513" s="828">
        <v>3942</v>
      </c>
      <c r="D513" s="828">
        <v>3942</v>
      </c>
      <c r="E513" s="828">
        <v>3942</v>
      </c>
      <c r="F513" s="828">
        <v>3942</v>
      </c>
      <c r="G513" s="865">
        <v>3942</v>
      </c>
      <c r="H513" s="827">
        <v>3942</v>
      </c>
      <c r="I513" s="828">
        <v>3942</v>
      </c>
      <c r="J513" s="828">
        <v>3942</v>
      </c>
      <c r="K513" s="828">
        <v>3942</v>
      </c>
      <c r="L513" s="828">
        <v>3942</v>
      </c>
      <c r="M513" s="829">
        <v>3942</v>
      </c>
      <c r="N513" s="868">
        <v>3942</v>
      </c>
      <c r="O513" s="828">
        <v>3942</v>
      </c>
      <c r="P513" s="828">
        <v>3942</v>
      </c>
      <c r="Q513" s="828">
        <v>3942</v>
      </c>
      <c r="R513" s="828">
        <v>3942</v>
      </c>
      <c r="S513" s="829">
        <v>3942</v>
      </c>
      <c r="T513" s="856">
        <v>3942</v>
      </c>
      <c r="U513" s="816"/>
      <c r="V513" s="816"/>
      <c r="W513" s="816"/>
      <c r="X513" s="733"/>
      <c r="Y513" s="733"/>
      <c r="Z513" s="733"/>
      <c r="AA513" s="733"/>
      <c r="AB513" s="733"/>
      <c r="AC513" s="733"/>
      <c r="AD513" s="733"/>
      <c r="AE513" s="733"/>
      <c r="AF513" s="733"/>
      <c r="AG513" s="733"/>
      <c r="AH513" s="733"/>
      <c r="AI513" s="733"/>
      <c r="AJ513" s="733"/>
      <c r="AK513" s="733"/>
      <c r="AL513" s="733"/>
      <c r="AM513" s="733"/>
      <c r="AN513" s="733"/>
      <c r="AO513" s="733"/>
      <c r="AP513" s="733"/>
      <c r="AQ513" s="733"/>
      <c r="AR513" s="733"/>
      <c r="AS513" s="733"/>
      <c r="AT513" s="733"/>
      <c r="AU513" s="733"/>
      <c r="AV513" s="733"/>
      <c r="AW513" s="733"/>
      <c r="AX513" s="733"/>
      <c r="AY513" s="733"/>
      <c r="AZ513" s="733"/>
      <c r="BA513" s="733"/>
    </row>
    <row r="514" spans="1:53" x14ac:dyDescent="0.2">
      <c r="A514" s="880" t="s">
        <v>6</v>
      </c>
      <c r="B514" s="830">
        <v>4199.393939393939</v>
      </c>
      <c r="C514" s="831">
        <v>4374.8571428571431</v>
      </c>
      <c r="D514" s="831">
        <v>4202</v>
      </c>
      <c r="E514" s="831">
        <v>4352.2857142857147</v>
      </c>
      <c r="F514" s="831">
        <v>4358.8571428571431</v>
      </c>
      <c r="G514" s="848">
        <v>4264.848484848485</v>
      </c>
      <c r="H514" s="830">
        <v>4277.1428571428569</v>
      </c>
      <c r="I514" s="831">
        <v>4310.909090909091</v>
      </c>
      <c r="J514" s="831">
        <v>4225.625</v>
      </c>
      <c r="K514" s="831">
        <v>4351.7142857142853</v>
      </c>
      <c r="L514" s="831">
        <v>4359.411764705882</v>
      </c>
      <c r="M514" s="832">
        <v>4404.411764705882</v>
      </c>
      <c r="N514" s="869">
        <v>4347.5675675675675</v>
      </c>
      <c r="O514" s="831">
        <v>4265.7142857142853</v>
      </c>
      <c r="P514" s="831">
        <v>4192.666666666667</v>
      </c>
      <c r="Q514" s="831">
        <v>4521.0526315789475</v>
      </c>
      <c r="R514" s="831">
        <v>4420.2631578947367</v>
      </c>
      <c r="S514" s="832">
        <v>4366.2162162162158</v>
      </c>
      <c r="T514" s="857">
        <v>4336.0907504363004</v>
      </c>
      <c r="U514" s="816"/>
      <c r="V514" s="816"/>
      <c r="W514" s="816"/>
      <c r="X514" s="733"/>
      <c r="Y514" s="733"/>
      <c r="Z514" s="733"/>
      <c r="AA514" s="733"/>
      <c r="AB514" s="733"/>
      <c r="AC514" s="733"/>
      <c r="AD514" s="733"/>
      <c r="AE514" s="733"/>
      <c r="AF514" s="733"/>
      <c r="AG514" s="733"/>
      <c r="AH514" s="733"/>
      <c r="AI514" s="733"/>
      <c r="AJ514" s="733"/>
      <c r="AK514" s="733"/>
      <c r="AL514" s="733"/>
      <c r="AM514" s="733"/>
      <c r="AN514" s="733"/>
      <c r="AO514" s="733"/>
      <c r="AP514" s="733"/>
      <c r="AQ514" s="733"/>
      <c r="AR514" s="733"/>
      <c r="AS514" s="733"/>
      <c r="AT514" s="733"/>
      <c r="AU514" s="733"/>
      <c r="AV514" s="733"/>
      <c r="AW514" s="733"/>
      <c r="AX514" s="733"/>
      <c r="AY514" s="733"/>
      <c r="AZ514" s="733"/>
      <c r="BA514" s="733"/>
    </row>
    <row r="515" spans="1:53" x14ac:dyDescent="0.2">
      <c r="A515" s="878" t="s">
        <v>7</v>
      </c>
      <c r="B515" s="900">
        <v>60.606060606060609</v>
      </c>
      <c r="C515" s="899">
        <v>71.428571428571431</v>
      </c>
      <c r="D515" s="834">
        <v>100</v>
      </c>
      <c r="E515" s="834">
        <v>88.571428571428569</v>
      </c>
      <c r="F515" s="834">
        <v>80</v>
      </c>
      <c r="G515" s="849">
        <v>84.848484848484844</v>
      </c>
      <c r="H515" s="833">
        <v>68.571428571428569</v>
      </c>
      <c r="I515" s="834">
        <v>75.757575757575751</v>
      </c>
      <c r="J515" s="834">
        <v>81.25</v>
      </c>
      <c r="K515" s="834">
        <v>88.571428571428569</v>
      </c>
      <c r="L515" s="834">
        <v>82.352941176470594</v>
      </c>
      <c r="M515" s="901">
        <v>70.588235294117652</v>
      </c>
      <c r="N515" s="870">
        <v>91.891891891891888</v>
      </c>
      <c r="O515" s="834">
        <v>85.714285714285708</v>
      </c>
      <c r="P515" s="899">
        <v>60</v>
      </c>
      <c r="Q515" s="899">
        <v>73.684210526315795</v>
      </c>
      <c r="R515" s="834">
        <v>84.21052631578948</v>
      </c>
      <c r="S515" s="835">
        <v>86.486486486486484</v>
      </c>
      <c r="T515" s="858">
        <v>79.581151832460733</v>
      </c>
      <c r="U515" s="890" t="s">
        <v>178</v>
      </c>
      <c r="V515" s="816"/>
      <c r="W515" s="816"/>
      <c r="X515" s="733"/>
      <c r="Y515" s="733"/>
      <c r="Z515" s="733"/>
      <c r="AA515" s="733"/>
      <c r="AB515" s="733"/>
      <c r="AC515" s="733"/>
      <c r="AD515" s="733"/>
      <c r="AE515" s="733"/>
      <c r="AF515" s="733"/>
      <c r="AG515" s="733"/>
      <c r="AH515" s="733"/>
      <c r="AI515" s="733"/>
      <c r="AJ515" s="733"/>
      <c r="AK515" s="733"/>
      <c r="AL515" s="733"/>
      <c r="AM515" s="733"/>
      <c r="AN515" s="733"/>
      <c r="AO515" s="733"/>
      <c r="AP515" s="733"/>
      <c r="AQ515" s="733"/>
      <c r="AR515" s="733"/>
      <c r="AS515" s="733"/>
      <c r="AT515" s="733"/>
      <c r="AU515" s="733"/>
      <c r="AV515" s="733"/>
      <c r="AW515" s="733"/>
      <c r="AX515" s="733"/>
      <c r="AY515" s="733"/>
      <c r="AZ515" s="733"/>
      <c r="BA515" s="733"/>
    </row>
    <row r="516" spans="1:53" x14ac:dyDescent="0.2">
      <c r="A516" s="878" t="s">
        <v>8</v>
      </c>
      <c r="B516" s="836">
        <v>9.6085147304635146E-2</v>
      </c>
      <c r="C516" s="837">
        <v>7.9558911840613228E-2</v>
      </c>
      <c r="D516" s="837">
        <v>4.6765716742757264E-2</v>
      </c>
      <c r="E516" s="837">
        <v>6.8846283002758912E-2</v>
      </c>
      <c r="F516" s="837">
        <v>7.1627899406376316E-2</v>
      </c>
      <c r="G516" s="850">
        <v>6.5297054907599947E-2</v>
      </c>
      <c r="H516" s="836">
        <v>9.4230058477585962E-2</v>
      </c>
      <c r="I516" s="837">
        <v>8.4482361872295395E-2</v>
      </c>
      <c r="J516" s="837">
        <v>7.0047254057175226E-2</v>
      </c>
      <c r="K516" s="837">
        <v>6.3745236868424551E-2</v>
      </c>
      <c r="L516" s="837">
        <v>7.6150685006277502E-2</v>
      </c>
      <c r="M516" s="838">
        <v>8.8730928153534422E-2</v>
      </c>
      <c r="N516" s="871">
        <v>5.9408707629912946E-2</v>
      </c>
      <c r="O516" s="837">
        <v>6.6335148292205659E-2</v>
      </c>
      <c r="P516" s="837">
        <v>9.7057814022724884E-2</v>
      </c>
      <c r="Q516" s="837">
        <v>7.7440191460231331E-2</v>
      </c>
      <c r="R516" s="837">
        <v>7.0159387082849994E-2</v>
      </c>
      <c r="S516" s="838">
        <v>7.1320152876815562E-2</v>
      </c>
      <c r="T516" s="859">
        <v>7.8154368016881304E-2</v>
      </c>
      <c r="U516" s="816"/>
      <c r="V516" s="816"/>
      <c r="W516" s="816"/>
      <c r="X516" s="733"/>
      <c r="Y516" s="733"/>
      <c r="Z516" s="733"/>
      <c r="AA516" s="733"/>
      <c r="AB516" s="733"/>
      <c r="AC516" s="733"/>
      <c r="AD516" s="733"/>
      <c r="AE516" s="733"/>
      <c r="AF516" s="733"/>
      <c r="AG516" s="733"/>
      <c r="AH516" s="733"/>
      <c r="AI516" s="733"/>
      <c r="AJ516" s="733"/>
      <c r="AK516" s="733"/>
      <c r="AL516" s="733"/>
      <c r="AM516" s="733"/>
      <c r="AN516" s="733"/>
      <c r="AO516" s="733"/>
      <c r="AP516" s="733"/>
      <c r="AQ516" s="733"/>
      <c r="AR516" s="733"/>
      <c r="AS516" s="733"/>
      <c r="AT516" s="733"/>
      <c r="AU516" s="733"/>
      <c r="AV516" s="733"/>
      <c r="AW516" s="733"/>
      <c r="AX516" s="733"/>
      <c r="AY516" s="733"/>
      <c r="AZ516" s="733"/>
      <c r="BA516" s="733"/>
    </row>
    <row r="517" spans="1:53" x14ac:dyDescent="0.2">
      <c r="A517" s="880" t="s">
        <v>1</v>
      </c>
      <c r="B517" s="839">
        <v>6.5295266208508167</v>
      </c>
      <c r="C517" s="840">
        <v>10.980647966949348</v>
      </c>
      <c r="D517" s="840">
        <v>6.5956367326230492</v>
      </c>
      <c r="E517" s="840">
        <v>10.408059723128218</v>
      </c>
      <c r="F517" s="840">
        <v>10.574762629557171</v>
      </c>
      <c r="G517" s="884">
        <v>8.189966637455214</v>
      </c>
      <c r="H517" s="839">
        <v>8.5018482278756125</v>
      </c>
      <c r="I517" s="840">
        <v>9.358424426917594</v>
      </c>
      <c r="J517" s="840">
        <v>7.1949518011161757</v>
      </c>
      <c r="K517" s="840">
        <v>10.393563818221338</v>
      </c>
      <c r="L517" s="840">
        <v>10.588832184319671</v>
      </c>
      <c r="M517" s="841">
        <v>11.730384695735225</v>
      </c>
      <c r="N517" s="872">
        <v>10.288370562343175</v>
      </c>
      <c r="O517" s="840">
        <v>8.2119301297383345</v>
      </c>
      <c r="P517" s="840">
        <v>6.358870285810923</v>
      </c>
      <c r="Q517" s="840">
        <v>14.689310796015917</v>
      </c>
      <c r="R517" s="840">
        <v>12.132500200272361</v>
      </c>
      <c r="S517" s="841">
        <v>10.761446377884724</v>
      </c>
      <c r="T517" s="860">
        <v>9.997228575248613</v>
      </c>
      <c r="U517" s="816"/>
      <c r="V517" s="816"/>
      <c r="W517" s="816"/>
      <c r="X517" s="733"/>
      <c r="Y517" s="733"/>
      <c r="Z517" s="733"/>
      <c r="AA517" s="733"/>
      <c r="AB517" s="733"/>
      <c r="AC517" s="733"/>
      <c r="AD517" s="733"/>
      <c r="AE517" s="733"/>
      <c r="AF517" s="733"/>
      <c r="AG517" s="733"/>
      <c r="AH517" s="733"/>
      <c r="AI517" s="733"/>
      <c r="AJ517" s="733"/>
      <c r="AK517" s="733"/>
      <c r="AL517" s="733"/>
      <c r="AM517" s="733"/>
      <c r="AN517" s="733"/>
      <c r="AO517" s="733"/>
      <c r="AP517" s="733"/>
      <c r="AQ517" s="733"/>
      <c r="AR517" s="733"/>
      <c r="AS517" s="733"/>
      <c r="AT517" s="733"/>
      <c r="AU517" s="733"/>
      <c r="AV517" s="733"/>
      <c r="AW517" s="733"/>
      <c r="AX517" s="733"/>
      <c r="AY517" s="733"/>
      <c r="AZ517" s="733"/>
      <c r="BA517" s="733"/>
    </row>
    <row r="518" spans="1:53" ht="13.5" thickBot="1" x14ac:dyDescent="0.25">
      <c r="A518" s="895" t="s">
        <v>27</v>
      </c>
      <c r="B518" s="842">
        <v>-31.463203463204081</v>
      </c>
      <c r="C518" s="843">
        <v>34.563025210084561</v>
      </c>
      <c r="D518" s="843">
        <v>-30.352941176470267</v>
      </c>
      <c r="E518" s="843">
        <v>46.991596638656119</v>
      </c>
      <c r="F518" s="843">
        <v>-48.789915966386616</v>
      </c>
      <c r="G518" s="885">
        <v>-74.563279857396992</v>
      </c>
      <c r="H518" s="894">
        <v>112.59740259740192</v>
      </c>
      <c r="I518" s="891">
        <v>-201.03535353535335</v>
      </c>
      <c r="J518" s="891">
        <v>-183.66071428571468</v>
      </c>
      <c r="K518" s="891">
        <v>121.45112781954867</v>
      </c>
      <c r="L518" s="891">
        <v>-21.525735294118022</v>
      </c>
      <c r="M518" s="892">
        <v>88.957219251336937</v>
      </c>
      <c r="N518" s="873">
        <v>51.281853281852818</v>
      </c>
      <c r="O518" s="843">
        <v>-1.6386554621849427</v>
      </c>
      <c r="P518" s="843">
        <v>-348.58333333333303</v>
      </c>
      <c r="Q518" s="843">
        <v>147.5232198142412</v>
      </c>
      <c r="R518" s="843">
        <v>88.834586466165092</v>
      </c>
      <c r="S518" s="844">
        <v>-68.9450741063647</v>
      </c>
      <c r="T518" s="881">
        <v>2.9422710087510495</v>
      </c>
      <c r="U518" s="893"/>
      <c r="V518" s="863"/>
      <c r="W518" s="816"/>
      <c r="X518" s="733"/>
      <c r="Y518" s="733"/>
      <c r="Z518" s="733"/>
      <c r="AA518" s="733"/>
      <c r="AB518" s="733"/>
      <c r="AC518" s="733"/>
      <c r="AD518" s="733"/>
      <c r="AE518" s="733"/>
      <c r="AF518" s="733"/>
      <c r="AG518" s="733"/>
      <c r="AH518" s="733"/>
      <c r="AI518" s="733"/>
      <c r="AJ518" s="733"/>
      <c r="AK518" s="733"/>
      <c r="AL518" s="733"/>
      <c r="AM518" s="733"/>
      <c r="AN518" s="733"/>
      <c r="AO518" s="733"/>
      <c r="AP518" s="733"/>
      <c r="AQ518" s="733"/>
      <c r="AR518" s="733"/>
      <c r="AS518" s="733"/>
      <c r="AT518" s="733"/>
      <c r="AU518" s="733"/>
      <c r="AV518" s="733"/>
      <c r="AW518" s="733"/>
      <c r="AX518" s="733"/>
      <c r="AY518" s="733"/>
      <c r="AZ518" s="733"/>
      <c r="BA518" s="733"/>
    </row>
    <row r="519" spans="1:53" x14ac:dyDescent="0.2">
      <c r="A519" s="896" t="s">
        <v>51</v>
      </c>
      <c r="B519" s="845">
        <v>635</v>
      </c>
      <c r="C519" s="846">
        <v>632</v>
      </c>
      <c r="D519" s="846">
        <v>179</v>
      </c>
      <c r="E519" s="846">
        <v>638</v>
      </c>
      <c r="F519" s="846">
        <v>636</v>
      </c>
      <c r="G519" s="866">
        <v>632</v>
      </c>
      <c r="H519" s="845">
        <v>650</v>
      </c>
      <c r="I519" s="846">
        <v>681</v>
      </c>
      <c r="J519" s="846">
        <v>162</v>
      </c>
      <c r="K519" s="846">
        <v>657</v>
      </c>
      <c r="L519" s="846">
        <v>662</v>
      </c>
      <c r="M519" s="847">
        <v>660</v>
      </c>
      <c r="N519" s="874">
        <v>668</v>
      </c>
      <c r="O519" s="846">
        <v>693</v>
      </c>
      <c r="P519" s="846">
        <v>171</v>
      </c>
      <c r="Q519" s="846">
        <v>681</v>
      </c>
      <c r="R519" s="846">
        <v>685</v>
      </c>
      <c r="S519" s="847">
        <v>672</v>
      </c>
      <c r="T519" s="861">
        <v>10394</v>
      </c>
      <c r="U519" s="817" t="s">
        <v>56</v>
      </c>
      <c r="V519" s="851">
        <v>19</v>
      </c>
      <c r="W519" s="854">
        <v>1.8246422740804764E-3</v>
      </c>
      <c r="X519" s="733"/>
      <c r="Y519" s="733"/>
      <c r="Z519" s="733"/>
      <c r="AA519" s="733"/>
      <c r="AB519" s="733"/>
      <c r="AC519" s="733"/>
      <c r="AD519" s="733"/>
      <c r="AE519" s="733"/>
      <c r="AF519" s="733"/>
      <c r="AG519" s="733"/>
      <c r="AH519" s="733"/>
      <c r="AI519" s="733"/>
      <c r="AJ519" s="733"/>
      <c r="AK519" s="733"/>
      <c r="AL519" s="733"/>
      <c r="AM519" s="733"/>
      <c r="AN519" s="733"/>
      <c r="AO519" s="733"/>
      <c r="AP519" s="733"/>
      <c r="AQ519" s="733"/>
      <c r="AR519" s="733"/>
      <c r="AS519" s="733"/>
      <c r="AT519" s="733"/>
      <c r="AU519" s="733"/>
      <c r="AV519" s="733"/>
      <c r="AW519" s="733"/>
      <c r="AX519" s="733"/>
      <c r="AY519" s="733"/>
      <c r="AZ519" s="733"/>
      <c r="BA519" s="733"/>
    </row>
    <row r="520" spans="1:53" x14ac:dyDescent="0.2">
      <c r="A520" s="882" t="s">
        <v>28</v>
      </c>
      <c r="B520" s="820"/>
      <c r="C520" s="818"/>
      <c r="D520" s="818"/>
      <c r="E520" s="818"/>
      <c r="F520" s="818"/>
      <c r="G520" s="886"/>
      <c r="H520" s="820"/>
      <c r="I520" s="818"/>
      <c r="J520" s="818"/>
      <c r="K520" s="818"/>
      <c r="L520" s="818"/>
      <c r="M520" s="821"/>
      <c r="N520" s="875"/>
      <c r="O520" s="818"/>
      <c r="P520" s="818"/>
      <c r="Q520" s="818"/>
      <c r="R520" s="818"/>
      <c r="S520" s="821"/>
      <c r="T520" s="855"/>
      <c r="U520" s="817" t="s">
        <v>57</v>
      </c>
      <c r="V520" s="817">
        <v>160.55000000000001</v>
      </c>
      <c r="W520" s="816"/>
      <c r="X520" s="733"/>
      <c r="Y520" s="733"/>
      <c r="Z520" s="733"/>
      <c r="AA520" s="733"/>
      <c r="AB520" s="733"/>
      <c r="AC520" s="733"/>
      <c r="AD520" s="733"/>
      <c r="AE520" s="733"/>
      <c r="AF520" s="733"/>
      <c r="AG520" s="733"/>
      <c r="AH520" s="733"/>
      <c r="AI520" s="733"/>
      <c r="AJ520" s="733"/>
      <c r="AK520" s="733"/>
      <c r="AL520" s="733"/>
      <c r="AM520" s="733"/>
      <c r="AN520" s="733"/>
      <c r="AO520" s="733"/>
      <c r="AP520" s="733"/>
      <c r="AQ520" s="733"/>
      <c r="AR520" s="733"/>
      <c r="AS520" s="733"/>
      <c r="AT520" s="733"/>
      <c r="AU520" s="733"/>
      <c r="AV520" s="733"/>
      <c r="AW520" s="733"/>
      <c r="AX520" s="733"/>
      <c r="AY520" s="733"/>
      <c r="AZ520" s="733"/>
      <c r="BA520" s="733"/>
    </row>
    <row r="521" spans="1:53" ht="13.5" thickBot="1" x14ac:dyDescent="0.25">
      <c r="A521" s="883" t="s">
        <v>26</v>
      </c>
      <c r="B521" s="822">
        <v>0</v>
      </c>
      <c r="C521" s="819">
        <v>0</v>
      </c>
      <c r="D521" s="819">
        <v>0</v>
      </c>
      <c r="E521" s="819">
        <v>0</v>
      </c>
      <c r="F521" s="819">
        <v>0</v>
      </c>
      <c r="G521" s="887">
        <v>0</v>
      </c>
      <c r="H521" s="822">
        <v>0</v>
      </c>
      <c r="I521" s="819">
        <v>0</v>
      </c>
      <c r="J521" s="819">
        <v>0</v>
      </c>
      <c r="K521" s="819">
        <v>0</v>
      </c>
      <c r="L521" s="819">
        <v>0</v>
      </c>
      <c r="M521" s="823">
        <v>0</v>
      </c>
      <c r="N521" s="876">
        <v>0</v>
      </c>
      <c r="O521" s="819">
        <v>0</v>
      </c>
      <c r="P521" s="819">
        <v>0</v>
      </c>
      <c r="Q521" s="819">
        <v>0</v>
      </c>
      <c r="R521" s="819">
        <v>0</v>
      </c>
      <c r="S521" s="823">
        <v>0</v>
      </c>
      <c r="T521" s="862"/>
      <c r="U521" s="817" t="s">
        <v>26</v>
      </c>
      <c r="V521" s="817">
        <v>-3.4299999999999784</v>
      </c>
      <c r="W521" s="816"/>
      <c r="X521" s="733"/>
      <c r="Y521" s="733"/>
      <c r="Z521" s="733"/>
      <c r="AA521" s="733"/>
      <c r="AB521" s="733"/>
      <c r="AC521" s="733"/>
      <c r="AD521" s="733"/>
      <c r="AE521" s="733"/>
      <c r="AF521" s="733"/>
      <c r="AG521" s="733"/>
      <c r="AH521" s="733"/>
      <c r="AI521" s="733"/>
      <c r="AJ521" s="733"/>
      <c r="AK521" s="733"/>
      <c r="AL521" s="733"/>
      <c r="AM521" s="733"/>
      <c r="AN521" s="733"/>
      <c r="AO521" s="733"/>
      <c r="AP521" s="733"/>
      <c r="AQ521" s="733"/>
      <c r="AR521" s="733"/>
      <c r="AS521" s="733"/>
      <c r="AT521" s="733"/>
      <c r="AU521" s="733"/>
      <c r="AV521" s="733"/>
      <c r="AW521" s="733"/>
      <c r="AX521" s="733"/>
      <c r="AY521" s="733"/>
      <c r="AZ521" s="733"/>
      <c r="BA521" s="733"/>
    </row>
    <row r="523" spans="1:53" ht="13.5" thickBot="1" x14ac:dyDescent="0.25"/>
    <row r="524" spans="1:53" ht="13.5" thickBot="1" x14ac:dyDescent="0.25">
      <c r="A524" s="639" t="s">
        <v>176</v>
      </c>
      <c r="B524" s="1012" t="s">
        <v>84</v>
      </c>
      <c r="C524" s="1013"/>
      <c r="D524" s="1013"/>
      <c r="E524" s="1013"/>
      <c r="F524" s="1013"/>
      <c r="G524" s="1014"/>
      <c r="H524" s="1012" t="s">
        <v>83</v>
      </c>
      <c r="I524" s="1013"/>
      <c r="J524" s="1013"/>
      <c r="K524" s="1013"/>
      <c r="L524" s="1013"/>
      <c r="M524" s="1014"/>
      <c r="N524" s="1012" t="s">
        <v>53</v>
      </c>
      <c r="O524" s="1013"/>
      <c r="P524" s="1013"/>
      <c r="Q524" s="1013"/>
      <c r="R524" s="1013"/>
      <c r="S524" s="1014"/>
      <c r="T524" s="539" t="s">
        <v>55</v>
      </c>
      <c r="U524" s="731"/>
      <c r="V524" s="731"/>
      <c r="W524" s="731"/>
    </row>
    <row r="525" spans="1:53" x14ac:dyDescent="0.2">
      <c r="A525" s="640" t="s">
        <v>54</v>
      </c>
      <c r="B525" s="590">
        <v>1</v>
      </c>
      <c r="C525" s="591">
        <v>2</v>
      </c>
      <c r="D525" s="591">
        <v>3</v>
      </c>
      <c r="E525" s="591">
        <v>4</v>
      </c>
      <c r="F525" s="591">
        <v>5</v>
      </c>
      <c r="G525" s="637">
        <v>6</v>
      </c>
      <c r="H525" s="688">
        <v>1</v>
      </c>
      <c r="I525" s="549">
        <v>2</v>
      </c>
      <c r="J525" s="471">
        <v>3</v>
      </c>
      <c r="K525" s="471">
        <v>4</v>
      </c>
      <c r="L525" s="471">
        <v>5</v>
      </c>
      <c r="M525" s="472">
        <v>6</v>
      </c>
      <c r="N525" s="395">
        <v>1</v>
      </c>
      <c r="O525" s="591">
        <v>2</v>
      </c>
      <c r="P525" s="591">
        <v>3</v>
      </c>
      <c r="Q525" s="591">
        <v>4</v>
      </c>
      <c r="R525" s="591">
        <v>5</v>
      </c>
      <c r="S525" s="249">
        <v>6</v>
      </c>
      <c r="T525" s="712">
        <v>638</v>
      </c>
      <c r="U525" s="731"/>
      <c r="V525" s="731"/>
      <c r="W525" s="731"/>
    </row>
    <row r="526" spans="1:53" x14ac:dyDescent="0.2">
      <c r="A526" s="641" t="s">
        <v>3</v>
      </c>
      <c r="B526" s="595">
        <v>3960</v>
      </c>
      <c r="C526" s="596">
        <v>3960</v>
      </c>
      <c r="D526" s="596">
        <v>3960</v>
      </c>
      <c r="E526" s="596">
        <v>3960</v>
      </c>
      <c r="F526" s="596">
        <v>3960</v>
      </c>
      <c r="G526" s="638">
        <v>3960</v>
      </c>
      <c r="H526" s="595">
        <v>3960</v>
      </c>
      <c r="I526" s="596">
        <v>3960</v>
      </c>
      <c r="J526" s="596">
        <v>3960</v>
      </c>
      <c r="K526" s="596">
        <v>3960</v>
      </c>
      <c r="L526" s="596">
        <v>3960</v>
      </c>
      <c r="M526" s="255">
        <v>3960</v>
      </c>
      <c r="N526" s="397">
        <v>3960</v>
      </c>
      <c r="O526" s="596">
        <v>3960</v>
      </c>
      <c r="P526" s="596">
        <v>3960</v>
      </c>
      <c r="Q526" s="596">
        <v>3960</v>
      </c>
      <c r="R526" s="596">
        <v>3960</v>
      </c>
      <c r="S526" s="255">
        <v>3960</v>
      </c>
      <c r="T526" s="341">
        <v>3960</v>
      </c>
      <c r="U526" s="731"/>
      <c r="V526" s="731"/>
      <c r="W526" s="731"/>
    </row>
    <row r="527" spans="1:53" x14ac:dyDescent="0.2">
      <c r="A527" s="642" t="s">
        <v>6</v>
      </c>
      <c r="B527" s="597">
        <v>4361.4285714285716</v>
      </c>
      <c r="C527" s="598">
        <v>4441.25</v>
      </c>
      <c r="D527" s="598">
        <v>4506</v>
      </c>
      <c r="E527" s="598">
        <v>4392.5581395348836</v>
      </c>
      <c r="F527" s="598">
        <v>4486.666666666667</v>
      </c>
      <c r="G527" s="618">
        <v>4509.4871794871797</v>
      </c>
      <c r="H527" s="597">
        <v>4312.6190476190477</v>
      </c>
      <c r="I527" s="598">
        <v>4557.4418604651164</v>
      </c>
      <c r="J527" s="598">
        <v>4571.5384615384619</v>
      </c>
      <c r="K527" s="598">
        <v>4425.8536585365855</v>
      </c>
      <c r="L527" s="598">
        <v>4563.913043478261</v>
      </c>
      <c r="M527" s="258">
        <v>4670.9523809523807</v>
      </c>
      <c r="N527" s="398">
        <v>4237.3529411764703</v>
      </c>
      <c r="O527" s="598">
        <v>4456.1111111111113</v>
      </c>
      <c r="P527" s="598">
        <v>4723.333333333333</v>
      </c>
      <c r="Q527" s="598">
        <v>4517.5</v>
      </c>
      <c r="R527" s="598">
        <v>4511.5625</v>
      </c>
      <c r="S527" s="258">
        <v>4509.0625</v>
      </c>
      <c r="T527" s="342">
        <v>4472.8996865203762</v>
      </c>
      <c r="U527" s="731"/>
      <c r="V527" s="731"/>
      <c r="W527" s="731"/>
    </row>
    <row r="528" spans="1:53" x14ac:dyDescent="0.2">
      <c r="A528" s="640" t="s">
        <v>7</v>
      </c>
      <c r="B528" s="599">
        <v>92.857142857142861</v>
      </c>
      <c r="C528" s="600">
        <v>91.666666666666671</v>
      </c>
      <c r="D528" s="600">
        <v>93.333333333333329</v>
      </c>
      <c r="E528" s="600">
        <v>93.023255813953483</v>
      </c>
      <c r="F528" s="600">
        <v>85.714285714285708</v>
      </c>
      <c r="G528" s="621">
        <v>87.179487179487182</v>
      </c>
      <c r="H528" s="599">
        <v>92.857142857142861</v>
      </c>
      <c r="I528" s="600">
        <v>88.372093023255815</v>
      </c>
      <c r="J528" s="600">
        <v>100</v>
      </c>
      <c r="K528" s="600">
        <v>80.487804878048777</v>
      </c>
      <c r="L528" s="600">
        <v>80.434782608695656</v>
      </c>
      <c r="M528" s="262">
        <v>78.571428571428569</v>
      </c>
      <c r="N528" s="399">
        <v>85.294117647058826</v>
      </c>
      <c r="O528" s="600">
        <v>72.222222222222229</v>
      </c>
      <c r="P528" s="600">
        <v>75</v>
      </c>
      <c r="Q528" s="600">
        <v>83.333333333333329</v>
      </c>
      <c r="R528" s="600">
        <v>87.5</v>
      </c>
      <c r="S528" s="262">
        <v>81.25</v>
      </c>
      <c r="T528" s="343">
        <v>81.191222570532915</v>
      </c>
      <c r="U528" s="731"/>
      <c r="V528" s="731"/>
      <c r="W528" s="731"/>
    </row>
    <row r="529" spans="1:23" x14ac:dyDescent="0.2">
      <c r="A529" s="640" t="s">
        <v>8</v>
      </c>
      <c r="B529" s="601">
        <v>6.793442284897587E-2</v>
      </c>
      <c r="C529" s="602">
        <v>7.5260469677882705E-2</v>
      </c>
      <c r="D529" s="602">
        <v>7.6039268213219921E-2</v>
      </c>
      <c r="E529" s="602">
        <v>6.4374667179097567E-2</v>
      </c>
      <c r="F529" s="602">
        <v>6.7003794273775411E-2</v>
      </c>
      <c r="G529" s="624">
        <v>6.4568033923283197E-2</v>
      </c>
      <c r="H529" s="601">
        <v>5.8809263260386047E-2</v>
      </c>
      <c r="I529" s="602">
        <v>7.0237298388542396E-2</v>
      </c>
      <c r="J529" s="602">
        <v>3.822472492204386E-2</v>
      </c>
      <c r="K529" s="602">
        <v>7.5970508309200824E-2</v>
      </c>
      <c r="L529" s="602">
        <v>7.3958224978133674E-2</v>
      </c>
      <c r="M529" s="265">
        <v>7.4574701472733401E-2</v>
      </c>
      <c r="N529" s="400">
        <v>7.4162502322205198E-2</v>
      </c>
      <c r="O529" s="602">
        <v>9.0713529663405901E-2</v>
      </c>
      <c r="P529" s="602">
        <v>7.0791823033658455E-2</v>
      </c>
      <c r="Q529" s="602">
        <v>7.6255298005386829E-2</v>
      </c>
      <c r="R529" s="602">
        <v>6.6134896834381215E-2</v>
      </c>
      <c r="S529" s="265">
        <v>7.7398091289761453E-2</v>
      </c>
      <c r="T529" s="344">
        <v>7.5518001561754297E-2</v>
      </c>
      <c r="U529" s="731"/>
      <c r="V529" s="731"/>
      <c r="W529" s="731"/>
    </row>
    <row r="530" spans="1:23" x14ac:dyDescent="0.2">
      <c r="A530" s="642" t="s">
        <v>1</v>
      </c>
      <c r="B530" s="603">
        <f t="shared" ref="B530:G530" si="153">B527/B526*100-100</f>
        <v>10.137085137085137</v>
      </c>
      <c r="C530" s="604">
        <f t="shared" si="153"/>
        <v>12.152777777777771</v>
      </c>
      <c r="D530" s="604">
        <f t="shared" si="153"/>
        <v>13.787878787878796</v>
      </c>
      <c r="E530" s="604">
        <f t="shared" si="153"/>
        <v>10.923185341790003</v>
      </c>
      <c r="F530" s="604">
        <f t="shared" si="153"/>
        <v>13.299663299663294</v>
      </c>
      <c r="G530" s="644">
        <f t="shared" si="153"/>
        <v>13.875938875938871</v>
      </c>
      <c r="H530" s="603">
        <f>H527/H526*100-100</f>
        <v>8.9045214045214038</v>
      </c>
      <c r="I530" s="604">
        <f>I527/I526*100-100</f>
        <v>15.086915668311022</v>
      </c>
      <c r="J530" s="604">
        <f t="shared" ref="J530:T530" si="154">J527/J526*100-100</f>
        <v>15.442890442890445</v>
      </c>
      <c r="K530" s="604">
        <f t="shared" si="154"/>
        <v>11.763981276176395</v>
      </c>
      <c r="L530" s="604">
        <f t="shared" si="154"/>
        <v>15.250329380764157</v>
      </c>
      <c r="M530" s="522">
        <f t="shared" si="154"/>
        <v>17.95334295334294</v>
      </c>
      <c r="N530" s="401">
        <f t="shared" si="154"/>
        <v>7.0038621509209662</v>
      </c>
      <c r="O530" s="604">
        <f t="shared" si="154"/>
        <v>12.5280583613917</v>
      </c>
      <c r="P530" s="604">
        <f t="shared" si="154"/>
        <v>19.27609427609427</v>
      </c>
      <c r="Q530" s="604">
        <f t="shared" si="154"/>
        <v>14.078282828282823</v>
      </c>
      <c r="R530" s="604">
        <f t="shared" si="154"/>
        <v>13.928345959595958</v>
      </c>
      <c r="S530" s="522">
        <f t="shared" si="154"/>
        <v>13.865214646464636</v>
      </c>
      <c r="T530" s="556">
        <f t="shared" si="154"/>
        <v>12.952012285868079</v>
      </c>
      <c r="U530" s="731"/>
      <c r="V530" s="731"/>
      <c r="W530" s="731"/>
    </row>
    <row r="531" spans="1:23" ht="13.5" thickBot="1" x14ac:dyDescent="0.25">
      <c r="A531" s="671" t="s">
        <v>27</v>
      </c>
      <c r="B531" s="606">
        <f t="shared" ref="B531:T531" si="155">B527-B514</f>
        <v>162.03463203463252</v>
      </c>
      <c r="C531" s="607">
        <f t="shared" si="155"/>
        <v>66.392857142856883</v>
      </c>
      <c r="D531" s="607">
        <f t="shared" si="155"/>
        <v>304</v>
      </c>
      <c r="E531" s="607">
        <f t="shared" si="155"/>
        <v>40.272425249168919</v>
      </c>
      <c r="F531" s="607">
        <f t="shared" si="155"/>
        <v>127.80952380952385</v>
      </c>
      <c r="G531" s="645">
        <f t="shared" si="155"/>
        <v>244.63869463869469</v>
      </c>
      <c r="H531" s="660">
        <f t="shared" si="155"/>
        <v>35.476190476190823</v>
      </c>
      <c r="I531" s="573">
        <f t="shared" si="155"/>
        <v>246.53276955602541</v>
      </c>
      <c r="J531" s="573">
        <f t="shared" si="155"/>
        <v>345.91346153846189</v>
      </c>
      <c r="K531" s="573">
        <f t="shared" si="155"/>
        <v>74.139372822300174</v>
      </c>
      <c r="L531" s="573">
        <f t="shared" si="155"/>
        <v>204.50127877237901</v>
      </c>
      <c r="M531" s="574">
        <f t="shared" si="155"/>
        <v>266.54061624649876</v>
      </c>
      <c r="N531" s="402">
        <f t="shared" si="155"/>
        <v>-110.21462639109723</v>
      </c>
      <c r="O531" s="607">
        <f t="shared" si="155"/>
        <v>190.39682539682599</v>
      </c>
      <c r="P531" s="607">
        <f t="shared" si="155"/>
        <v>530.66666666666606</v>
      </c>
      <c r="Q531" s="607">
        <f t="shared" si="155"/>
        <v>-3.552631578947512</v>
      </c>
      <c r="R531" s="607">
        <f t="shared" si="155"/>
        <v>91.299342105263349</v>
      </c>
      <c r="S531" s="526">
        <f t="shared" si="155"/>
        <v>142.8462837837842</v>
      </c>
      <c r="T531" s="567">
        <f t="shared" si="155"/>
        <v>136.80893608407587</v>
      </c>
      <c r="U531" s="659"/>
      <c r="V531" s="360"/>
      <c r="W531" s="731"/>
    </row>
    <row r="532" spans="1:23" x14ac:dyDescent="0.2">
      <c r="A532" s="672" t="s">
        <v>51</v>
      </c>
      <c r="B532" s="608">
        <v>633</v>
      </c>
      <c r="C532" s="609">
        <v>632</v>
      </c>
      <c r="D532" s="609">
        <v>175</v>
      </c>
      <c r="E532" s="609">
        <v>638</v>
      </c>
      <c r="F532" s="609">
        <v>635</v>
      </c>
      <c r="G532" s="566">
        <v>632</v>
      </c>
      <c r="H532" s="608">
        <v>650</v>
      </c>
      <c r="I532" s="609">
        <v>680</v>
      </c>
      <c r="J532" s="609">
        <v>158</v>
      </c>
      <c r="K532" s="609">
        <v>656</v>
      </c>
      <c r="L532" s="609">
        <v>661</v>
      </c>
      <c r="M532" s="530">
        <v>658</v>
      </c>
      <c r="N532" s="403">
        <v>668</v>
      </c>
      <c r="O532" s="609">
        <v>693</v>
      </c>
      <c r="P532" s="609">
        <v>170</v>
      </c>
      <c r="Q532" s="609">
        <v>681</v>
      </c>
      <c r="R532" s="609">
        <v>685</v>
      </c>
      <c r="S532" s="530">
        <v>671</v>
      </c>
      <c r="T532" s="557">
        <f>SUM(B532:S532)</f>
        <v>10376</v>
      </c>
      <c r="U532" s="584" t="s">
        <v>56</v>
      </c>
      <c r="V532" s="630">
        <f>T519-T532</f>
        <v>18</v>
      </c>
      <c r="W532" s="635">
        <f>V532/T519</f>
        <v>1.7317683278814701E-3</v>
      </c>
    </row>
    <row r="533" spans="1:23" x14ac:dyDescent="0.2">
      <c r="A533" s="431" t="s">
        <v>28</v>
      </c>
      <c r="B533" s="513"/>
      <c r="C533" s="511"/>
      <c r="D533" s="511"/>
      <c r="E533" s="511"/>
      <c r="F533" s="511"/>
      <c r="G533" s="570"/>
      <c r="H533" s="513"/>
      <c r="I533" s="511"/>
      <c r="J533" s="511"/>
      <c r="K533" s="511"/>
      <c r="L533" s="511"/>
      <c r="M533" s="514"/>
      <c r="N533" s="404"/>
      <c r="O533" s="511"/>
      <c r="P533" s="511"/>
      <c r="Q533" s="511"/>
      <c r="R533" s="511"/>
      <c r="S533" s="514"/>
      <c r="T533" s="555"/>
      <c r="U533" s="584" t="s">
        <v>57</v>
      </c>
      <c r="V533" s="584">
        <v>160.07</v>
      </c>
      <c r="W533" s="731"/>
    </row>
    <row r="534" spans="1:23" ht="13.5" thickBot="1" x14ac:dyDescent="0.25">
      <c r="A534" s="432" t="s">
        <v>26</v>
      </c>
      <c r="B534" s="515">
        <f t="shared" ref="B534:S534" si="156">B533-B520</f>
        <v>0</v>
      </c>
      <c r="C534" s="512">
        <f t="shared" si="156"/>
        <v>0</v>
      </c>
      <c r="D534" s="512">
        <f t="shared" si="156"/>
        <v>0</v>
      </c>
      <c r="E534" s="512">
        <f t="shared" si="156"/>
        <v>0</v>
      </c>
      <c r="F534" s="512">
        <f t="shared" si="156"/>
        <v>0</v>
      </c>
      <c r="G534" s="571">
        <f t="shared" si="156"/>
        <v>0</v>
      </c>
      <c r="H534" s="515">
        <f t="shared" si="156"/>
        <v>0</v>
      </c>
      <c r="I534" s="512">
        <f t="shared" si="156"/>
        <v>0</v>
      </c>
      <c r="J534" s="512">
        <f t="shared" si="156"/>
        <v>0</v>
      </c>
      <c r="K534" s="512">
        <f t="shared" si="156"/>
        <v>0</v>
      </c>
      <c r="L534" s="512">
        <f t="shared" si="156"/>
        <v>0</v>
      </c>
      <c r="M534" s="516">
        <f t="shared" si="156"/>
        <v>0</v>
      </c>
      <c r="N534" s="405">
        <f t="shared" si="156"/>
        <v>0</v>
      </c>
      <c r="O534" s="512">
        <f t="shared" si="156"/>
        <v>0</v>
      </c>
      <c r="P534" s="512">
        <f t="shared" si="156"/>
        <v>0</v>
      </c>
      <c r="Q534" s="512">
        <f t="shared" si="156"/>
        <v>0</v>
      </c>
      <c r="R534" s="512">
        <f t="shared" si="156"/>
        <v>0</v>
      </c>
      <c r="S534" s="516">
        <f t="shared" si="156"/>
        <v>0</v>
      </c>
      <c r="T534" s="558"/>
      <c r="U534" s="584" t="s">
        <v>26</v>
      </c>
      <c r="V534" s="584">
        <f>V533-V520</f>
        <v>-0.48000000000001819</v>
      </c>
      <c r="W534" s="731"/>
    </row>
    <row r="536" spans="1:23" ht="13.5" thickBot="1" x14ac:dyDescent="0.25"/>
    <row r="537" spans="1:23" ht="13.5" thickBot="1" x14ac:dyDescent="0.25">
      <c r="A537" s="968" t="s">
        <v>180</v>
      </c>
      <c r="B537" s="1012" t="s">
        <v>84</v>
      </c>
      <c r="C537" s="1013"/>
      <c r="D537" s="1013"/>
      <c r="E537" s="1013"/>
      <c r="F537" s="1013"/>
      <c r="G537" s="1014"/>
      <c r="H537" s="1012" t="s">
        <v>83</v>
      </c>
      <c r="I537" s="1013"/>
      <c r="J537" s="1013"/>
      <c r="K537" s="1013"/>
      <c r="L537" s="1013"/>
      <c r="M537" s="1014"/>
      <c r="N537" s="1012" t="s">
        <v>53</v>
      </c>
      <c r="O537" s="1013"/>
      <c r="P537" s="1013"/>
      <c r="Q537" s="1013"/>
      <c r="R537" s="1013"/>
      <c r="S537" s="1014"/>
      <c r="T537" s="948" t="s">
        <v>55</v>
      </c>
      <c r="U537" s="903"/>
      <c r="V537" s="903"/>
      <c r="W537" s="903"/>
    </row>
    <row r="538" spans="1:23" x14ac:dyDescent="0.2">
      <c r="A538" s="969" t="s">
        <v>54</v>
      </c>
      <c r="B538" s="911">
        <v>1</v>
      </c>
      <c r="C538" s="912">
        <v>2</v>
      </c>
      <c r="D538" s="912">
        <v>3</v>
      </c>
      <c r="E538" s="912">
        <v>4</v>
      </c>
      <c r="F538" s="912">
        <v>5</v>
      </c>
      <c r="G538" s="864">
        <v>6</v>
      </c>
      <c r="H538" s="897">
        <v>1</v>
      </c>
      <c r="I538" s="959">
        <v>2</v>
      </c>
      <c r="J538" s="888">
        <v>3</v>
      </c>
      <c r="K538" s="888">
        <v>4</v>
      </c>
      <c r="L538" s="888">
        <v>5</v>
      </c>
      <c r="M538" s="889">
        <v>6</v>
      </c>
      <c r="N538" s="867">
        <v>1</v>
      </c>
      <c r="O538" s="912">
        <v>2</v>
      </c>
      <c r="P538" s="912">
        <v>3</v>
      </c>
      <c r="Q538" s="912">
        <v>4</v>
      </c>
      <c r="R538" s="912">
        <v>5</v>
      </c>
      <c r="S538" s="826">
        <v>6</v>
      </c>
      <c r="T538" s="898">
        <v>578</v>
      </c>
      <c r="U538" s="903"/>
      <c r="V538" s="903"/>
      <c r="W538" s="903"/>
    </row>
    <row r="539" spans="1:23" x14ac:dyDescent="0.2">
      <c r="A539" s="970" t="s">
        <v>3</v>
      </c>
      <c r="B539" s="913">
        <v>3978</v>
      </c>
      <c r="C539" s="914">
        <v>3978</v>
      </c>
      <c r="D539" s="914">
        <v>3978</v>
      </c>
      <c r="E539" s="914">
        <v>3978</v>
      </c>
      <c r="F539" s="914">
        <v>3978</v>
      </c>
      <c r="G539" s="865">
        <v>3978</v>
      </c>
      <c r="H539" s="913">
        <v>3978</v>
      </c>
      <c r="I539" s="914">
        <v>3978</v>
      </c>
      <c r="J539" s="914">
        <v>3978</v>
      </c>
      <c r="K539" s="914">
        <v>3978</v>
      </c>
      <c r="L539" s="914">
        <v>3978</v>
      </c>
      <c r="M539" s="829">
        <v>3978</v>
      </c>
      <c r="N539" s="868">
        <v>3978</v>
      </c>
      <c r="O539" s="914">
        <v>3978</v>
      </c>
      <c r="P539" s="914">
        <v>3978</v>
      </c>
      <c r="Q539" s="914">
        <v>3978</v>
      </c>
      <c r="R539" s="914">
        <v>3978</v>
      </c>
      <c r="S539" s="829">
        <v>3978</v>
      </c>
      <c r="T539" s="856">
        <v>3978</v>
      </c>
      <c r="U539" s="903"/>
      <c r="V539" s="903"/>
      <c r="W539" s="903"/>
    </row>
    <row r="540" spans="1:23" x14ac:dyDescent="0.2">
      <c r="A540" s="971" t="s">
        <v>6</v>
      </c>
      <c r="B540" s="915">
        <v>4250.5555555555557</v>
      </c>
      <c r="C540" s="916">
        <v>4490.588235294118</v>
      </c>
      <c r="D540" s="916">
        <v>4290</v>
      </c>
      <c r="E540" s="916">
        <v>4458</v>
      </c>
      <c r="F540" s="916">
        <v>4450.5405405405409</v>
      </c>
      <c r="G540" s="848">
        <v>4462.727272727273</v>
      </c>
      <c r="H540" s="915">
        <v>4380.5263157894733</v>
      </c>
      <c r="I540" s="916">
        <v>4527.4358974358975</v>
      </c>
      <c r="J540" s="916">
        <v>4218.75</v>
      </c>
      <c r="K540" s="916">
        <v>4441.707317073171</v>
      </c>
      <c r="L540" s="916">
        <v>4382.6829268292686</v>
      </c>
      <c r="M540" s="832">
        <v>4488.7804878048782</v>
      </c>
      <c r="N540" s="869">
        <v>4372.2857142857147</v>
      </c>
      <c r="O540" s="916">
        <v>4328.75</v>
      </c>
      <c r="P540" s="916">
        <v>4576.363636363636</v>
      </c>
      <c r="Q540" s="916">
        <v>4439.4285714285716</v>
      </c>
      <c r="R540" s="916">
        <v>4497.105263157895</v>
      </c>
      <c r="S540" s="832">
        <v>4456.1111111111113</v>
      </c>
      <c r="T540" s="965">
        <v>4423.7716262975782</v>
      </c>
      <c r="U540" s="903"/>
      <c r="V540" s="903"/>
      <c r="W540" s="903"/>
    </row>
    <row r="541" spans="1:23" x14ac:dyDescent="0.2">
      <c r="A541" s="969" t="s">
        <v>7</v>
      </c>
      <c r="B541" s="833">
        <v>86.111111111111114</v>
      </c>
      <c r="C541" s="917">
        <v>79.411764705882348</v>
      </c>
      <c r="D541" s="917">
        <v>100</v>
      </c>
      <c r="E541" s="917">
        <v>84</v>
      </c>
      <c r="F541" s="917">
        <v>75.675675675675677</v>
      </c>
      <c r="G541" s="849">
        <v>84.848484848484844</v>
      </c>
      <c r="H541" s="833">
        <v>78.94736842105263</v>
      </c>
      <c r="I541" s="917">
        <v>84.615384615384613</v>
      </c>
      <c r="J541" s="917">
        <v>93.75</v>
      </c>
      <c r="K541" s="917">
        <v>82.926829268292678</v>
      </c>
      <c r="L541" s="917">
        <v>82.926829268292678</v>
      </c>
      <c r="M541" s="835">
        <v>87.804878048780495</v>
      </c>
      <c r="N541" s="870">
        <v>62.857142857142854</v>
      </c>
      <c r="O541" s="917">
        <v>78.125</v>
      </c>
      <c r="P541" s="917">
        <v>90.909090909090907</v>
      </c>
      <c r="Q541" s="917">
        <v>85.714285714285708</v>
      </c>
      <c r="R541" s="917">
        <v>81.578947368421055</v>
      </c>
      <c r="S541" s="835">
        <v>69.444444444444443</v>
      </c>
      <c r="T541" s="858">
        <v>77.162629757785467</v>
      </c>
      <c r="U541" s="903"/>
      <c r="V541" s="903"/>
      <c r="W541" s="903"/>
    </row>
    <row r="542" spans="1:23" x14ac:dyDescent="0.2">
      <c r="A542" s="969" t="s">
        <v>8</v>
      </c>
      <c r="B542" s="918">
        <v>7.2538359811510439E-2</v>
      </c>
      <c r="C542" s="919">
        <v>7.6057836620063657E-2</v>
      </c>
      <c r="D542" s="919">
        <v>5.0770921734496904E-2</v>
      </c>
      <c r="E542" s="919">
        <v>6.8483591880655115E-2</v>
      </c>
      <c r="F542" s="919">
        <v>7.7424129227355157E-2</v>
      </c>
      <c r="G542" s="850">
        <v>6.936949957174901E-2</v>
      </c>
      <c r="H542" s="918">
        <v>7.9857779906192791E-2</v>
      </c>
      <c r="I542" s="919">
        <v>7.9458107450571899E-2</v>
      </c>
      <c r="J542" s="919">
        <v>5.7294081692459017E-2</v>
      </c>
      <c r="K542" s="919">
        <v>7.8579207066599308E-2</v>
      </c>
      <c r="L542" s="919">
        <v>7.7966677398104353E-2</v>
      </c>
      <c r="M542" s="838">
        <v>6.1963404688669482E-2</v>
      </c>
      <c r="N542" s="871">
        <v>9.6819104685647903E-2</v>
      </c>
      <c r="O542" s="919">
        <v>8.2973658770242376E-2</v>
      </c>
      <c r="P542" s="919">
        <v>6.8331277425685233E-2</v>
      </c>
      <c r="Q542" s="919">
        <v>7.0579308588365114E-2</v>
      </c>
      <c r="R542" s="919">
        <v>7.3942117752071809E-2</v>
      </c>
      <c r="S542" s="838">
        <v>8.7400744078238113E-2</v>
      </c>
      <c r="T542" s="859">
        <v>7.8516668683792964E-2</v>
      </c>
      <c r="U542" s="903"/>
      <c r="V542" s="903"/>
      <c r="W542" s="903"/>
    </row>
    <row r="543" spans="1:23" x14ac:dyDescent="0.2">
      <c r="A543" s="971" t="s">
        <v>1</v>
      </c>
      <c r="B543" s="920">
        <f t="shared" ref="B543:G543" si="157">B540/B539*100-100</f>
        <v>6.8515725378470478</v>
      </c>
      <c r="C543" s="921">
        <f t="shared" si="157"/>
        <v>12.885576553396632</v>
      </c>
      <c r="D543" s="921">
        <f t="shared" si="157"/>
        <v>7.8431372549019613</v>
      </c>
      <c r="E543" s="921">
        <f t="shared" si="157"/>
        <v>12.066365007541478</v>
      </c>
      <c r="F543" s="921">
        <f t="shared" si="157"/>
        <v>11.878847172964839</v>
      </c>
      <c r="G543" s="884">
        <f t="shared" si="157"/>
        <v>12.185200420494539</v>
      </c>
      <c r="H543" s="920">
        <f>H540/H539*100-100</f>
        <v>10.118811357201452</v>
      </c>
      <c r="I543" s="921">
        <f>I540/I539*100-100</f>
        <v>13.811862680640957</v>
      </c>
      <c r="J543" s="921">
        <f t="shared" ref="J543:T543" si="158">J540/J539*100-100</f>
        <v>6.0520361990950278</v>
      </c>
      <c r="K543" s="921">
        <f t="shared" si="158"/>
        <v>11.656795300984697</v>
      </c>
      <c r="L543" s="921">
        <f t="shared" si="158"/>
        <v>10.173024807171146</v>
      </c>
      <c r="M543" s="922">
        <f t="shared" si="158"/>
        <v>12.840132926216157</v>
      </c>
      <c r="N543" s="872">
        <f t="shared" si="158"/>
        <v>9.9116569704805073</v>
      </c>
      <c r="O543" s="921">
        <f t="shared" si="158"/>
        <v>8.8172448466566067</v>
      </c>
      <c r="P543" s="921">
        <f t="shared" si="158"/>
        <v>15.041820924173848</v>
      </c>
      <c r="Q543" s="921">
        <f t="shared" si="158"/>
        <v>11.599511599511601</v>
      </c>
      <c r="R543" s="921">
        <f t="shared" si="158"/>
        <v>13.049403297081327</v>
      </c>
      <c r="S543" s="922">
        <f t="shared" si="158"/>
        <v>12.018881626724777</v>
      </c>
      <c r="T543" s="966">
        <f t="shared" si="158"/>
        <v>11.205923235233243</v>
      </c>
      <c r="U543" s="903"/>
      <c r="V543" s="903"/>
      <c r="W543" s="903"/>
    </row>
    <row r="544" spans="1:23" ht="13.5" thickBot="1" x14ac:dyDescent="0.25">
      <c r="A544" s="895" t="s">
        <v>27</v>
      </c>
      <c r="B544" s="924">
        <f t="shared" ref="B544:T544" si="159">B540-B527</f>
        <v>-110.8730158730159</v>
      </c>
      <c r="C544" s="925">
        <f t="shared" si="159"/>
        <v>49.338235294118022</v>
      </c>
      <c r="D544" s="925">
        <f t="shared" si="159"/>
        <v>-216</v>
      </c>
      <c r="E544" s="925">
        <f t="shared" si="159"/>
        <v>65.441860465116406</v>
      </c>
      <c r="F544" s="925">
        <f t="shared" si="159"/>
        <v>-36.12612612612611</v>
      </c>
      <c r="G544" s="885">
        <f t="shared" si="159"/>
        <v>-46.759906759906698</v>
      </c>
      <c r="H544" s="894">
        <f t="shared" si="159"/>
        <v>67.907268170425596</v>
      </c>
      <c r="I544" s="891">
        <f t="shared" si="159"/>
        <v>-30.005963029218947</v>
      </c>
      <c r="J544" s="891">
        <f t="shared" si="159"/>
        <v>-352.78846153846189</v>
      </c>
      <c r="K544" s="891">
        <f t="shared" si="159"/>
        <v>15.853658536585499</v>
      </c>
      <c r="L544" s="891">
        <f t="shared" si="159"/>
        <v>-181.23011664899241</v>
      </c>
      <c r="M544" s="892">
        <f t="shared" si="159"/>
        <v>-182.17189314750249</v>
      </c>
      <c r="N544" s="873">
        <f t="shared" si="159"/>
        <v>134.93277310924441</v>
      </c>
      <c r="O544" s="925">
        <f t="shared" si="159"/>
        <v>-127.36111111111131</v>
      </c>
      <c r="P544" s="925">
        <f t="shared" si="159"/>
        <v>-146.969696969697</v>
      </c>
      <c r="Q544" s="925">
        <f t="shared" si="159"/>
        <v>-78.071428571428442</v>
      </c>
      <c r="R544" s="925">
        <f t="shared" si="159"/>
        <v>-14.457236842104976</v>
      </c>
      <c r="S544" s="926">
        <f t="shared" si="159"/>
        <v>-52.951388888888687</v>
      </c>
      <c r="T544" s="972">
        <f t="shared" si="159"/>
        <v>-49.128060222798013</v>
      </c>
      <c r="U544" s="893"/>
      <c r="V544" s="863"/>
      <c r="W544" s="903"/>
    </row>
    <row r="545" spans="1:23" x14ac:dyDescent="0.2">
      <c r="A545" s="896" t="s">
        <v>51</v>
      </c>
      <c r="B545" s="927">
        <v>632</v>
      </c>
      <c r="C545" s="928">
        <v>632</v>
      </c>
      <c r="D545" s="928">
        <v>172</v>
      </c>
      <c r="E545" s="928">
        <v>637</v>
      </c>
      <c r="F545" s="928">
        <v>635</v>
      </c>
      <c r="G545" s="866">
        <v>630</v>
      </c>
      <c r="H545" s="927">
        <v>649</v>
      </c>
      <c r="I545" s="928">
        <v>678</v>
      </c>
      <c r="J545" s="928">
        <v>156</v>
      </c>
      <c r="K545" s="928">
        <v>656</v>
      </c>
      <c r="L545" s="928">
        <v>661</v>
      </c>
      <c r="M545" s="847">
        <v>657</v>
      </c>
      <c r="N545" s="874">
        <v>668</v>
      </c>
      <c r="O545" s="928">
        <v>693</v>
      </c>
      <c r="P545" s="928">
        <v>166</v>
      </c>
      <c r="Q545" s="928">
        <v>681</v>
      </c>
      <c r="R545" s="928">
        <v>685</v>
      </c>
      <c r="S545" s="847">
        <v>671</v>
      </c>
      <c r="T545" s="861">
        <f>SUM(B545:S545)</f>
        <v>10359</v>
      </c>
      <c r="U545" s="904" t="s">
        <v>56</v>
      </c>
      <c r="V545" s="945">
        <f>T532-T545</f>
        <v>17</v>
      </c>
      <c r="W545" s="961">
        <f>V545/T532</f>
        <v>1.6383962991518889E-3</v>
      </c>
    </row>
    <row r="546" spans="1:23" x14ac:dyDescent="0.2">
      <c r="A546" s="973" t="s">
        <v>28</v>
      </c>
      <c r="B546" s="820"/>
      <c r="C546" s="818"/>
      <c r="D546" s="818"/>
      <c r="E546" s="818"/>
      <c r="F546" s="818"/>
      <c r="G546" s="886"/>
      <c r="H546" s="820"/>
      <c r="I546" s="818"/>
      <c r="J546" s="818"/>
      <c r="K546" s="818"/>
      <c r="L546" s="818"/>
      <c r="M546" s="821"/>
      <c r="N546" s="875"/>
      <c r="O546" s="818"/>
      <c r="P546" s="818"/>
      <c r="Q546" s="818"/>
      <c r="R546" s="818"/>
      <c r="S546" s="821"/>
      <c r="T546" s="964"/>
      <c r="U546" s="904" t="s">
        <v>57</v>
      </c>
      <c r="V546" s="904">
        <v>159.46</v>
      </c>
      <c r="W546" s="903"/>
    </row>
    <row r="547" spans="1:23" ht="13.5" thickBot="1" x14ac:dyDescent="0.25">
      <c r="A547" s="974" t="s">
        <v>26</v>
      </c>
      <c r="B547" s="822">
        <f t="shared" ref="B547:S547" si="160">B546-B533</f>
        <v>0</v>
      </c>
      <c r="C547" s="819">
        <f t="shared" si="160"/>
        <v>0</v>
      </c>
      <c r="D547" s="819">
        <f t="shared" si="160"/>
        <v>0</v>
      </c>
      <c r="E547" s="819">
        <f t="shared" si="160"/>
        <v>0</v>
      </c>
      <c r="F547" s="819">
        <f t="shared" si="160"/>
        <v>0</v>
      </c>
      <c r="G547" s="887">
        <f t="shared" si="160"/>
        <v>0</v>
      </c>
      <c r="H547" s="822">
        <f t="shared" si="160"/>
        <v>0</v>
      </c>
      <c r="I547" s="819">
        <f t="shared" si="160"/>
        <v>0</v>
      </c>
      <c r="J547" s="819">
        <f t="shared" si="160"/>
        <v>0</v>
      </c>
      <c r="K547" s="819">
        <f t="shared" si="160"/>
        <v>0</v>
      </c>
      <c r="L547" s="819">
        <f t="shared" si="160"/>
        <v>0</v>
      </c>
      <c r="M547" s="823">
        <f t="shared" si="160"/>
        <v>0</v>
      </c>
      <c r="N547" s="876">
        <f t="shared" si="160"/>
        <v>0</v>
      </c>
      <c r="O547" s="819">
        <f t="shared" si="160"/>
        <v>0</v>
      </c>
      <c r="P547" s="819">
        <f t="shared" si="160"/>
        <v>0</v>
      </c>
      <c r="Q547" s="819">
        <f t="shared" si="160"/>
        <v>0</v>
      </c>
      <c r="R547" s="819">
        <f t="shared" si="160"/>
        <v>0</v>
      </c>
      <c r="S547" s="823">
        <f t="shared" si="160"/>
        <v>0</v>
      </c>
      <c r="T547" s="967"/>
      <c r="U547" s="904" t="s">
        <v>26</v>
      </c>
      <c r="V547" s="904">
        <f>V546-V533</f>
        <v>-0.60999999999998522</v>
      </c>
      <c r="W547" s="903"/>
    </row>
    <row r="549" spans="1:23" ht="13.5" thickBot="1" x14ac:dyDescent="0.25"/>
    <row r="550" spans="1:23" ht="13.5" thickBot="1" x14ac:dyDescent="0.25">
      <c r="A550" s="968" t="s">
        <v>181</v>
      </c>
      <c r="B550" s="1012" t="s">
        <v>84</v>
      </c>
      <c r="C550" s="1013"/>
      <c r="D550" s="1013"/>
      <c r="E550" s="1013"/>
      <c r="F550" s="1013"/>
      <c r="G550" s="1014"/>
      <c r="H550" s="1012" t="s">
        <v>83</v>
      </c>
      <c r="I550" s="1013"/>
      <c r="J550" s="1013"/>
      <c r="K550" s="1013"/>
      <c r="L550" s="1013"/>
      <c r="M550" s="1014"/>
      <c r="N550" s="1012" t="s">
        <v>53</v>
      </c>
      <c r="O550" s="1013"/>
      <c r="P550" s="1013"/>
      <c r="Q550" s="1013"/>
      <c r="R550" s="1013"/>
      <c r="S550" s="1014"/>
      <c r="T550" s="948" t="s">
        <v>55</v>
      </c>
      <c r="U550" s="994"/>
      <c r="V550" s="994"/>
      <c r="W550" s="994"/>
    </row>
    <row r="551" spans="1:23" x14ac:dyDescent="0.2">
      <c r="A551" s="969" t="s">
        <v>54</v>
      </c>
      <c r="B551" s="911">
        <v>1</v>
      </c>
      <c r="C551" s="912">
        <v>2</v>
      </c>
      <c r="D551" s="912">
        <v>3</v>
      </c>
      <c r="E551" s="912">
        <v>4</v>
      </c>
      <c r="F551" s="912">
        <v>5</v>
      </c>
      <c r="G551" s="864">
        <v>6</v>
      </c>
      <c r="H551" s="897">
        <v>1</v>
      </c>
      <c r="I551" s="959">
        <v>2</v>
      </c>
      <c r="J551" s="888">
        <v>3</v>
      </c>
      <c r="K551" s="888">
        <v>4</v>
      </c>
      <c r="L551" s="888">
        <v>5</v>
      </c>
      <c r="M551" s="889">
        <v>6</v>
      </c>
      <c r="N551" s="867">
        <v>1</v>
      </c>
      <c r="O551" s="912">
        <v>2</v>
      </c>
      <c r="P551" s="912">
        <v>3</v>
      </c>
      <c r="Q551" s="912">
        <v>4</v>
      </c>
      <c r="R551" s="912">
        <v>5</v>
      </c>
      <c r="S551" s="826">
        <v>6</v>
      </c>
      <c r="T551" s="898">
        <v>592</v>
      </c>
      <c r="U551" s="994"/>
      <c r="V551" s="994"/>
      <c r="W551" s="994"/>
    </row>
    <row r="552" spans="1:23" x14ac:dyDescent="0.2">
      <c r="A552" s="970" t="s">
        <v>3</v>
      </c>
      <c r="B552" s="913">
        <v>3996</v>
      </c>
      <c r="C552" s="914">
        <v>3996</v>
      </c>
      <c r="D552" s="914">
        <v>3996</v>
      </c>
      <c r="E552" s="914">
        <v>3996</v>
      </c>
      <c r="F552" s="914">
        <v>3996</v>
      </c>
      <c r="G552" s="865">
        <v>3996</v>
      </c>
      <c r="H552" s="913">
        <v>3996</v>
      </c>
      <c r="I552" s="914">
        <v>3996</v>
      </c>
      <c r="J552" s="914">
        <v>3996</v>
      </c>
      <c r="K552" s="914">
        <v>3996</v>
      </c>
      <c r="L552" s="914">
        <v>3996</v>
      </c>
      <c r="M552" s="829">
        <v>3996</v>
      </c>
      <c r="N552" s="868">
        <v>3996</v>
      </c>
      <c r="O552" s="914">
        <v>3996</v>
      </c>
      <c r="P552" s="914">
        <v>3996</v>
      </c>
      <c r="Q552" s="914">
        <v>3996</v>
      </c>
      <c r="R552" s="914">
        <v>3996</v>
      </c>
      <c r="S552" s="829">
        <v>3996</v>
      </c>
      <c r="T552" s="856">
        <v>3996</v>
      </c>
      <c r="U552" s="994"/>
      <c r="V552" s="994"/>
      <c r="W552" s="994"/>
    </row>
    <row r="553" spans="1:23" x14ac:dyDescent="0.2">
      <c r="A553" s="971" t="s">
        <v>6</v>
      </c>
      <c r="B553" s="915">
        <v>4403.636363636364</v>
      </c>
      <c r="C553" s="916">
        <v>4503.5</v>
      </c>
      <c r="D553" s="916">
        <v>4310.7142857142853</v>
      </c>
      <c r="E553" s="916">
        <v>4477.0270270270266</v>
      </c>
      <c r="F553" s="916">
        <v>4589.1891891891892</v>
      </c>
      <c r="G553" s="848">
        <v>4562.25</v>
      </c>
      <c r="H553" s="915">
        <v>4370.5263157894733</v>
      </c>
      <c r="I553" s="916">
        <v>4434.25</v>
      </c>
      <c r="J553" s="916">
        <v>4463.5294117647063</v>
      </c>
      <c r="K553" s="916">
        <v>4448.6111111111113</v>
      </c>
      <c r="L553" s="916">
        <v>4534.848484848485</v>
      </c>
      <c r="M553" s="832">
        <v>4496.1111111111113</v>
      </c>
      <c r="N553" s="869">
        <v>4436.9444444444443</v>
      </c>
      <c r="O553" s="916">
        <v>4415.4285714285716</v>
      </c>
      <c r="P553" s="916">
        <v>4445.7142857142853</v>
      </c>
      <c r="Q553" s="916">
        <v>4436.4864864864867</v>
      </c>
      <c r="R553" s="916">
        <v>4508.5294117647063</v>
      </c>
      <c r="S553" s="832">
        <v>4410.2857142857147</v>
      </c>
      <c r="T553" s="965">
        <v>4464.6114864864867</v>
      </c>
      <c r="U553" s="994"/>
      <c r="V553" s="994"/>
      <c r="W553" s="994"/>
    </row>
    <row r="554" spans="1:23" x14ac:dyDescent="0.2">
      <c r="A554" s="969" t="s">
        <v>7</v>
      </c>
      <c r="B554" s="833">
        <v>84.848484848484844</v>
      </c>
      <c r="C554" s="917">
        <v>85</v>
      </c>
      <c r="D554" s="917">
        <v>71.428571428571431</v>
      </c>
      <c r="E554" s="917">
        <v>83.78378378378379</v>
      </c>
      <c r="F554" s="917">
        <v>75.675675675675677</v>
      </c>
      <c r="G554" s="849">
        <v>82.5</v>
      </c>
      <c r="H554" s="833">
        <v>71.05263157894737</v>
      </c>
      <c r="I554" s="917">
        <v>82.5</v>
      </c>
      <c r="J554" s="917">
        <v>94.117647058823536</v>
      </c>
      <c r="K554" s="917">
        <v>88.888888888888886</v>
      </c>
      <c r="L554" s="917">
        <v>84.848484848484844</v>
      </c>
      <c r="M554" s="835">
        <v>80.555555555555557</v>
      </c>
      <c r="N554" s="870">
        <v>88.888888888888886</v>
      </c>
      <c r="O554" s="917">
        <v>68.571428571428569</v>
      </c>
      <c r="P554" s="917">
        <v>64.285714285714292</v>
      </c>
      <c r="Q554" s="917">
        <v>81.081081081081081</v>
      </c>
      <c r="R554" s="917">
        <v>91.17647058823529</v>
      </c>
      <c r="S554" s="835">
        <v>77.142857142857139</v>
      </c>
      <c r="T554" s="858">
        <v>82.094594594594597</v>
      </c>
      <c r="U554" s="994"/>
      <c r="V554" s="994"/>
      <c r="W554" s="994"/>
    </row>
    <row r="555" spans="1:23" x14ac:dyDescent="0.2">
      <c r="A555" s="969" t="s">
        <v>8</v>
      </c>
      <c r="B555" s="918">
        <v>7.5900117501652653E-2</v>
      </c>
      <c r="C555" s="919">
        <v>7.4465340958409482E-2</v>
      </c>
      <c r="D555" s="919">
        <v>8.5601535239217735E-2</v>
      </c>
      <c r="E555" s="919">
        <v>7.2971202403172217E-2</v>
      </c>
      <c r="F555" s="919">
        <v>8.2392163838236818E-2</v>
      </c>
      <c r="G555" s="850">
        <v>7.0785993039211889E-2</v>
      </c>
      <c r="H555" s="918">
        <v>8.000951065984814E-2</v>
      </c>
      <c r="I555" s="919">
        <v>8.2557326254844299E-2</v>
      </c>
      <c r="J555" s="919">
        <v>5.5054811490926066E-2</v>
      </c>
      <c r="K555" s="919">
        <v>6.5068526649691552E-2</v>
      </c>
      <c r="L555" s="919">
        <v>7.2535786326429708E-2</v>
      </c>
      <c r="M555" s="838">
        <v>7.7974293478559886E-2</v>
      </c>
      <c r="N555" s="871">
        <v>6.87088062984786E-2</v>
      </c>
      <c r="O555" s="919">
        <v>9.4153694955884118E-2</v>
      </c>
      <c r="P555" s="919">
        <v>0.10088746179741714</v>
      </c>
      <c r="Q555" s="919">
        <v>7.7735260093790143E-2</v>
      </c>
      <c r="R555" s="919">
        <v>6.582152756202643E-2</v>
      </c>
      <c r="S555" s="838">
        <v>7.6536963191316379E-2</v>
      </c>
      <c r="T555" s="859">
        <v>7.7848478833298582E-2</v>
      </c>
      <c r="U555" s="994"/>
      <c r="V555" s="994"/>
      <c r="W555" s="994"/>
    </row>
    <row r="556" spans="1:23" x14ac:dyDescent="0.2">
      <c r="A556" s="971" t="s">
        <v>1</v>
      </c>
      <c r="B556" s="920">
        <f t="shared" ref="B556:G556" si="161">B553/B552*100-100</f>
        <v>10.201110201110211</v>
      </c>
      <c r="C556" s="921">
        <f t="shared" si="161"/>
        <v>12.7002002002002</v>
      </c>
      <c r="D556" s="921">
        <f t="shared" si="161"/>
        <v>7.8757328757328651</v>
      </c>
      <c r="E556" s="921">
        <f t="shared" si="161"/>
        <v>12.037713389064749</v>
      </c>
      <c r="F556" s="921">
        <f t="shared" si="161"/>
        <v>14.84457430403377</v>
      </c>
      <c r="G556" s="884">
        <f t="shared" si="161"/>
        <v>14.170420420420427</v>
      </c>
      <c r="H556" s="920">
        <f>H553/H552*100-100</f>
        <v>9.3725304251619974</v>
      </c>
      <c r="I556" s="921">
        <f>I553/I552*100-100</f>
        <v>10.967217217217211</v>
      </c>
      <c r="J556" s="921">
        <f t="shared" ref="J556:T556" si="162">J553/J552*100-100</f>
        <v>11.699935229347005</v>
      </c>
      <c r="K556" s="921">
        <f t="shared" si="162"/>
        <v>11.326604382159928</v>
      </c>
      <c r="L556" s="921">
        <f t="shared" si="162"/>
        <v>13.484696818030145</v>
      </c>
      <c r="M556" s="922">
        <f t="shared" si="162"/>
        <v>12.515293070848628</v>
      </c>
      <c r="N556" s="872">
        <f t="shared" si="162"/>
        <v>11.034645756867974</v>
      </c>
      <c r="O556" s="921">
        <f t="shared" si="162"/>
        <v>10.496210496210495</v>
      </c>
      <c r="P556" s="921">
        <f t="shared" si="162"/>
        <v>11.254111254111237</v>
      </c>
      <c r="Q556" s="921">
        <f t="shared" si="162"/>
        <v>11.023185347509681</v>
      </c>
      <c r="R556" s="921">
        <f t="shared" si="162"/>
        <v>12.826061355473129</v>
      </c>
      <c r="S556" s="922">
        <f t="shared" si="162"/>
        <v>10.367510367510377</v>
      </c>
      <c r="T556" s="966">
        <f t="shared" si="162"/>
        <v>11.7270141763385</v>
      </c>
      <c r="U556" s="994"/>
      <c r="V556" s="994"/>
      <c r="W556" s="994"/>
    </row>
    <row r="557" spans="1:23" ht="13.5" thickBot="1" x14ac:dyDescent="0.25">
      <c r="A557" s="895" t="s">
        <v>27</v>
      </c>
      <c r="B557" s="924">
        <f t="shared" ref="B557:T557" si="163">B553-B540</f>
        <v>153.08080808080831</v>
      </c>
      <c r="C557" s="925">
        <f t="shared" si="163"/>
        <v>12.911764705881978</v>
      </c>
      <c r="D557" s="925">
        <f t="shared" si="163"/>
        <v>20.714285714285325</v>
      </c>
      <c r="E557" s="925">
        <f t="shared" si="163"/>
        <v>19.027027027026634</v>
      </c>
      <c r="F557" s="925">
        <f t="shared" si="163"/>
        <v>138.6486486486483</v>
      </c>
      <c r="G557" s="885">
        <f t="shared" si="163"/>
        <v>99.522727272727025</v>
      </c>
      <c r="H557" s="894">
        <f t="shared" si="163"/>
        <v>-10</v>
      </c>
      <c r="I557" s="891">
        <f t="shared" si="163"/>
        <v>-93.185897435897459</v>
      </c>
      <c r="J557" s="891">
        <f t="shared" si="163"/>
        <v>244.77941176470631</v>
      </c>
      <c r="K557" s="891">
        <f t="shared" si="163"/>
        <v>6.9037940379403153</v>
      </c>
      <c r="L557" s="891">
        <f t="shared" si="163"/>
        <v>152.16555801921641</v>
      </c>
      <c r="M557" s="892">
        <f t="shared" si="163"/>
        <v>7.3306233062330648</v>
      </c>
      <c r="N557" s="873">
        <f t="shared" si="163"/>
        <v>64.658730158729668</v>
      </c>
      <c r="O557" s="925">
        <f t="shared" si="163"/>
        <v>86.678571428571558</v>
      </c>
      <c r="P557" s="925">
        <f t="shared" si="163"/>
        <v>-130.64935064935071</v>
      </c>
      <c r="Q557" s="925">
        <f t="shared" si="163"/>
        <v>-2.9420849420848754</v>
      </c>
      <c r="R557" s="925">
        <f t="shared" si="163"/>
        <v>11.424148606811286</v>
      </c>
      <c r="S557" s="926">
        <f t="shared" si="163"/>
        <v>-45.825396825396638</v>
      </c>
      <c r="T557" s="972">
        <f t="shared" si="163"/>
        <v>40.83986018890846</v>
      </c>
      <c r="U557" s="893"/>
      <c r="V557" s="863"/>
      <c r="W557" s="994"/>
    </row>
    <row r="558" spans="1:23" x14ac:dyDescent="0.2">
      <c r="A558" s="896" t="s">
        <v>51</v>
      </c>
      <c r="B558" s="927">
        <v>631</v>
      </c>
      <c r="C558" s="928">
        <v>629</v>
      </c>
      <c r="D558" s="928">
        <v>169</v>
      </c>
      <c r="E558" s="928">
        <v>637</v>
      </c>
      <c r="F558" s="928">
        <v>634</v>
      </c>
      <c r="G558" s="866">
        <v>629</v>
      </c>
      <c r="H558" s="927">
        <v>649</v>
      </c>
      <c r="I558" s="928">
        <v>678</v>
      </c>
      <c r="J558" s="928">
        <v>153</v>
      </c>
      <c r="K558" s="928">
        <v>656</v>
      </c>
      <c r="L558" s="928">
        <v>660</v>
      </c>
      <c r="M558" s="847">
        <v>656</v>
      </c>
      <c r="N558" s="874">
        <v>667</v>
      </c>
      <c r="O558" s="928">
        <v>692</v>
      </c>
      <c r="P558" s="928">
        <v>162</v>
      </c>
      <c r="Q558" s="928">
        <v>681</v>
      </c>
      <c r="R558" s="928">
        <v>684</v>
      </c>
      <c r="S558" s="847">
        <v>670</v>
      </c>
      <c r="T558" s="861">
        <f>SUM(B558:S558)</f>
        <v>10337</v>
      </c>
      <c r="U558" s="904" t="s">
        <v>56</v>
      </c>
      <c r="V558" s="945">
        <f>T545-T558</f>
        <v>22</v>
      </c>
      <c r="W558" s="961">
        <f>V558/T545</f>
        <v>2.1237571194130706E-3</v>
      </c>
    </row>
    <row r="559" spans="1:23" x14ac:dyDescent="0.2">
      <c r="A559" s="973" t="s">
        <v>28</v>
      </c>
      <c r="B559" s="820"/>
      <c r="C559" s="818"/>
      <c r="D559" s="818"/>
      <c r="E559" s="818"/>
      <c r="F559" s="818"/>
      <c r="G559" s="886"/>
      <c r="H559" s="820"/>
      <c r="I559" s="818"/>
      <c r="J559" s="818"/>
      <c r="K559" s="818"/>
      <c r="L559" s="818"/>
      <c r="M559" s="821"/>
      <c r="N559" s="875"/>
      <c r="O559" s="818"/>
      <c r="P559" s="818"/>
      <c r="Q559" s="818"/>
      <c r="R559" s="818"/>
      <c r="S559" s="821"/>
      <c r="T559" s="964"/>
      <c r="U559" s="904" t="s">
        <v>57</v>
      </c>
      <c r="V559" s="904">
        <v>158.94</v>
      </c>
      <c r="W559" s="994"/>
    </row>
    <row r="560" spans="1:23" ht="13.5" thickBot="1" x14ac:dyDescent="0.25">
      <c r="A560" s="974" t="s">
        <v>26</v>
      </c>
      <c r="B560" s="822">
        <f t="shared" ref="B560:S560" si="164">B559-B546</f>
        <v>0</v>
      </c>
      <c r="C560" s="819">
        <f t="shared" si="164"/>
        <v>0</v>
      </c>
      <c r="D560" s="819">
        <f t="shared" si="164"/>
        <v>0</v>
      </c>
      <c r="E560" s="819">
        <f t="shared" si="164"/>
        <v>0</v>
      </c>
      <c r="F560" s="819">
        <f t="shared" si="164"/>
        <v>0</v>
      </c>
      <c r="G560" s="887">
        <f t="shared" si="164"/>
        <v>0</v>
      </c>
      <c r="H560" s="822">
        <f t="shared" si="164"/>
        <v>0</v>
      </c>
      <c r="I560" s="819">
        <f t="shared" si="164"/>
        <v>0</v>
      </c>
      <c r="J560" s="819">
        <f t="shared" si="164"/>
        <v>0</v>
      </c>
      <c r="K560" s="819">
        <f t="shared" si="164"/>
        <v>0</v>
      </c>
      <c r="L560" s="819">
        <f t="shared" si="164"/>
        <v>0</v>
      </c>
      <c r="M560" s="823">
        <f t="shared" si="164"/>
        <v>0</v>
      </c>
      <c r="N560" s="876">
        <f t="shared" si="164"/>
        <v>0</v>
      </c>
      <c r="O560" s="819">
        <f t="shared" si="164"/>
        <v>0</v>
      </c>
      <c r="P560" s="819">
        <f t="shared" si="164"/>
        <v>0</v>
      </c>
      <c r="Q560" s="819">
        <f t="shared" si="164"/>
        <v>0</v>
      </c>
      <c r="R560" s="819">
        <f t="shared" si="164"/>
        <v>0</v>
      </c>
      <c r="S560" s="823">
        <f t="shared" si="164"/>
        <v>0</v>
      </c>
      <c r="T560" s="967"/>
      <c r="U560" s="904" t="s">
        <v>26</v>
      </c>
      <c r="V560" s="904">
        <f>V559-V546</f>
        <v>-0.52000000000001023</v>
      </c>
      <c r="W560" s="994"/>
    </row>
    <row r="562" spans="1:23" ht="13.5" thickBot="1" x14ac:dyDescent="0.25"/>
    <row r="563" spans="1:23" ht="13.5" thickBot="1" x14ac:dyDescent="0.25">
      <c r="A563" s="968" t="s">
        <v>184</v>
      </c>
      <c r="B563" s="1012" t="s">
        <v>84</v>
      </c>
      <c r="C563" s="1013"/>
      <c r="D563" s="1013"/>
      <c r="E563" s="1013"/>
      <c r="F563" s="1013"/>
      <c r="G563" s="1014"/>
      <c r="H563" s="1012" t="s">
        <v>83</v>
      </c>
      <c r="I563" s="1013"/>
      <c r="J563" s="1013"/>
      <c r="K563" s="1013"/>
      <c r="L563" s="1013"/>
      <c r="M563" s="1014"/>
      <c r="N563" s="1012" t="s">
        <v>53</v>
      </c>
      <c r="O563" s="1013"/>
      <c r="P563" s="1013"/>
      <c r="Q563" s="1013"/>
      <c r="R563" s="1013"/>
      <c r="S563" s="1014"/>
      <c r="T563" s="948" t="s">
        <v>55</v>
      </c>
      <c r="U563" s="996"/>
      <c r="V563" s="996"/>
      <c r="W563" s="996"/>
    </row>
    <row r="564" spans="1:23" x14ac:dyDescent="0.2">
      <c r="A564" s="969" t="s">
        <v>54</v>
      </c>
      <c r="B564" s="911">
        <v>1</v>
      </c>
      <c r="C564" s="912">
        <v>2</v>
      </c>
      <c r="D564" s="912">
        <v>3</v>
      </c>
      <c r="E564" s="912">
        <v>4</v>
      </c>
      <c r="F564" s="912">
        <v>5</v>
      </c>
      <c r="G564" s="864">
        <v>6</v>
      </c>
      <c r="H564" s="897">
        <v>1</v>
      </c>
      <c r="I564" s="959">
        <v>2</v>
      </c>
      <c r="J564" s="888">
        <v>3</v>
      </c>
      <c r="K564" s="888">
        <v>4</v>
      </c>
      <c r="L564" s="888">
        <v>5</v>
      </c>
      <c r="M564" s="889">
        <v>6</v>
      </c>
      <c r="N564" s="867">
        <v>1</v>
      </c>
      <c r="O564" s="912">
        <v>2</v>
      </c>
      <c r="P564" s="912">
        <v>3</v>
      </c>
      <c r="Q564" s="912">
        <v>4</v>
      </c>
      <c r="R564" s="912">
        <v>5</v>
      </c>
      <c r="S564" s="826">
        <v>6</v>
      </c>
      <c r="T564" s="898">
        <v>615</v>
      </c>
      <c r="U564" s="996"/>
      <c r="V564" s="996"/>
      <c r="W564" s="996"/>
    </row>
    <row r="565" spans="1:23" x14ac:dyDescent="0.2">
      <c r="A565" s="970" t="s">
        <v>3</v>
      </c>
      <c r="B565" s="913">
        <v>4014</v>
      </c>
      <c r="C565" s="914">
        <v>4014</v>
      </c>
      <c r="D565" s="914">
        <v>4014</v>
      </c>
      <c r="E565" s="914">
        <v>4014</v>
      </c>
      <c r="F565" s="914">
        <v>4014</v>
      </c>
      <c r="G565" s="865">
        <v>4014</v>
      </c>
      <c r="H565" s="913">
        <v>4014</v>
      </c>
      <c r="I565" s="914">
        <v>4014</v>
      </c>
      <c r="J565" s="914">
        <v>4014</v>
      </c>
      <c r="K565" s="914">
        <v>4014</v>
      </c>
      <c r="L565" s="914">
        <v>4014</v>
      </c>
      <c r="M565" s="829">
        <v>4014</v>
      </c>
      <c r="N565" s="868">
        <v>4014</v>
      </c>
      <c r="O565" s="914">
        <v>4014</v>
      </c>
      <c r="P565" s="914">
        <v>4014</v>
      </c>
      <c r="Q565" s="914">
        <v>4014</v>
      </c>
      <c r="R565" s="914">
        <v>4014</v>
      </c>
      <c r="S565" s="829">
        <v>4014</v>
      </c>
      <c r="T565" s="856">
        <v>4014</v>
      </c>
      <c r="U565" s="996"/>
      <c r="V565" s="996"/>
      <c r="W565" s="996"/>
    </row>
    <row r="566" spans="1:23" x14ac:dyDescent="0.2">
      <c r="A566" s="971" t="s">
        <v>6</v>
      </c>
      <c r="B566" s="915">
        <v>4444.864864864865</v>
      </c>
      <c r="C566" s="916">
        <v>4447.1794871794873</v>
      </c>
      <c r="D566" s="916">
        <v>4468</v>
      </c>
      <c r="E566" s="916">
        <v>4513.6842105263158</v>
      </c>
      <c r="F566" s="916">
        <v>4541.5384615384619</v>
      </c>
      <c r="G566" s="848">
        <v>4679.5121951219517</v>
      </c>
      <c r="H566" s="915">
        <v>4314.318181818182</v>
      </c>
      <c r="I566" s="916">
        <v>4596.1538461538457</v>
      </c>
      <c r="J566" s="916">
        <v>4414.666666666667</v>
      </c>
      <c r="K566" s="916">
        <v>4565</v>
      </c>
      <c r="L566" s="916">
        <v>4557.8571428571431</v>
      </c>
      <c r="M566" s="832">
        <v>4588.1081081081084</v>
      </c>
      <c r="N566" s="869">
        <v>4468.8235294117649</v>
      </c>
      <c r="O566" s="916">
        <v>4608.8571428571431</v>
      </c>
      <c r="P566" s="916">
        <v>4251.4285714285716</v>
      </c>
      <c r="Q566" s="916">
        <v>4536.8571428571431</v>
      </c>
      <c r="R566" s="916">
        <v>4533.636363636364</v>
      </c>
      <c r="S566" s="832">
        <v>4446.9444444444443</v>
      </c>
      <c r="T566" s="965">
        <v>4512.0325203252032</v>
      </c>
      <c r="U566" s="996"/>
      <c r="V566" s="996"/>
      <c r="W566" s="996"/>
    </row>
    <row r="567" spans="1:23" x14ac:dyDescent="0.2">
      <c r="A567" s="969" t="s">
        <v>7</v>
      </c>
      <c r="B567" s="833">
        <v>89.189189189189193</v>
      </c>
      <c r="C567" s="917">
        <v>84.615384615384613</v>
      </c>
      <c r="D567" s="917">
        <v>100</v>
      </c>
      <c r="E567" s="917">
        <v>86.84210526315789</v>
      </c>
      <c r="F567" s="917">
        <v>82.051282051282058</v>
      </c>
      <c r="G567" s="849">
        <v>87.804878048780495</v>
      </c>
      <c r="H567" s="833">
        <v>75</v>
      </c>
      <c r="I567" s="917">
        <v>82.051282051282058</v>
      </c>
      <c r="J567" s="917">
        <v>86.666666666666671</v>
      </c>
      <c r="K567" s="917">
        <v>80.952380952380949</v>
      </c>
      <c r="L567" s="917">
        <v>83.333333333333329</v>
      </c>
      <c r="M567" s="835">
        <v>86.486486486486484</v>
      </c>
      <c r="N567" s="870">
        <v>70.588235294117652</v>
      </c>
      <c r="O567" s="917">
        <v>77.142857142857139</v>
      </c>
      <c r="P567" s="917">
        <v>71.428571428571431</v>
      </c>
      <c r="Q567" s="917">
        <v>80</v>
      </c>
      <c r="R567" s="917">
        <v>75.757575757575751</v>
      </c>
      <c r="S567" s="835">
        <v>75</v>
      </c>
      <c r="T567" s="858">
        <v>79.024390243902445</v>
      </c>
      <c r="U567" s="996"/>
      <c r="V567" s="996"/>
      <c r="W567" s="996"/>
    </row>
    <row r="568" spans="1:23" x14ac:dyDescent="0.2">
      <c r="A568" s="969" t="s">
        <v>8</v>
      </c>
      <c r="B568" s="918">
        <v>7.1287857372865623E-2</v>
      </c>
      <c r="C568" s="919">
        <v>7.9625977095638151E-2</v>
      </c>
      <c r="D568" s="919">
        <v>4.859182361723155E-2</v>
      </c>
      <c r="E568" s="919">
        <v>7.3136481196182934E-2</v>
      </c>
      <c r="F568" s="919">
        <v>8.1479403366942538E-2</v>
      </c>
      <c r="G568" s="850">
        <v>7.1207744574946844E-2</v>
      </c>
      <c r="H568" s="918">
        <v>8.5737303275162033E-2</v>
      </c>
      <c r="I568" s="919">
        <v>7.3523300190784444E-2</v>
      </c>
      <c r="J568" s="919">
        <v>6.0419055983301842E-2</v>
      </c>
      <c r="K568" s="919">
        <v>7.7722989343530308E-2</v>
      </c>
      <c r="L568" s="919">
        <v>7.2466583667132031E-2</v>
      </c>
      <c r="M568" s="838">
        <v>7.463605705870742E-2</v>
      </c>
      <c r="N568" s="871">
        <v>8.2775852754046794E-2</v>
      </c>
      <c r="O568" s="919">
        <v>7.7954940986323704E-2</v>
      </c>
      <c r="P568" s="919">
        <v>8.8058152414919072E-2</v>
      </c>
      <c r="Q568" s="919">
        <v>7.5024628689764464E-2</v>
      </c>
      <c r="R568" s="919">
        <v>7.9676734400296434E-2</v>
      </c>
      <c r="S568" s="838">
        <v>8.2132412204813501E-2</v>
      </c>
      <c r="T568" s="859">
        <v>7.9446160089971601E-2</v>
      </c>
      <c r="U568" s="996"/>
      <c r="V568" s="996"/>
      <c r="W568" s="996"/>
    </row>
    <row r="569" spans="1:23" x14ac:dyDescent="0.2">
      <c r="A569" s="971" t="s">
        <v>1</v>
      </c>
      <c r="B569" s="920">
        <f t="shared" ref="B569:G569" si="165">B566/B565*100-100</f>
        <v>10.734052438088312</v>
      </c>
      <c r="C569" s="921">
        <f t="shared" si="165"/>
        <v>10.791716172882104</v>
      </c>
      <c r="D569" s="921">
        <f t="shared" si="165"/>
        <v>11.310413552566018</v>
      </c>
      <c r="E569" s="921">
        <f t="shared" si="165"/>
        <v>12.448535389295358</v>
      </c>
      <c r="F569" s="921">
        <f t="shared" si="165"/>
        <v>13.142462918247674</v>
      </c>
      <c r="G569" s="884">
        <f t="shared" si="165"/>
        <v>16.579775663227508</v>
      </c>
      <c r="H569" s="920">
        <f>H566/H565*100-100</f>
        <v>7.481768356207823</v>
      </c>
      <c r="I569" s="921">
        <f>I566/I565*100-100</f>
        <v>14.503085355103281</v>
      </c>
      <c r="J569" s="921">
        <f t="shared" ref="J569:T569" si="166">J566/J565*100-100</f>
        <v>9.9817306095333151</v>
      </c>
      <c r="K569" s="921">
        <f t="shared" si="166"/>
        <v>13.72695565520678</v>
      </c>
      <c r="L569" s="921">
        <f t="shared" si="166"/>
        <v>13.549007046764899</v>
      </c>
      <c r="M569" s="922">
        <f t="shared" si="166"/>
        <v>14.302643450625524</v>
      </c>
      <c r="N569" s="872">
        <f t="shared" si="166"/>
        <v>11.330929980362853</v>
      </c>
      <c r="O569" s="921">
        <f t="shared" si="166"/>
        <v>14.819560111039934</v>
      </c>
      <c r="P569" s="921">
        <f t="shared" si="166"/>
        <v>5.9150117446081509</v>
      </c>
      <c r="Q569" s="921">
        <f t="shared" si="166"/>
        <v>13.025838137945783</v>
      </c>
      <c r="R569" s="921">
        <f t="shared" si="166"/>
        <v>12.945599492684707</v>
      </c>
      <c r="S569" s="922">
        <f t="shared" si="166"/>
        <v>10.785860599014569</v>
      </c>
      <c r="T569" s="966">
        <f t="shared" si="166"/>
        <v>12.407387153094234</v>
      </c>
      <c r="U569" s="996"/>
      <c r="V569" s="996"/>
      <c r="W569" s="996"/>
    </row>
    <row r="570" spans="1:23" ht="13.5" thickBot="1" x14ac:dyDescent="0.25">
      <c r="A570" s="895" t="s">
        <v>27</v>
      </c>
      <c r="B570" s="924">
        <f t="shared" ref="B570:T570" si="167">B566-B553</f>
        <v>41.228501228501045</v>
      </c>
      <c r="C570" s="925">
        <f t="shared" si="167"/>
        <v>-56.320512820512704</v>
      </c>
      <c r="D570" s="925">
        <f t="shared" si="167"/>
        <v>157.28571428571468</v>
      </c>
      <c r="E570" s="925">
        <f t="shared" si="167"/>
        <v>36.657183499289204</v>
      </c>
      <c r="F570" s="925">
        <f t="shared" si="167"/>
        <v>-47.650727650727276</v>
      </c>
      <c r="G570" s="885">
        <f t="shared" si="167"/>
        <v>117.26219512195166</v>
      </c>
      <c r="H570" s="894">
        <f t="shared" si="167"/>
        <v>-56.208133971291318</v>
      </c>
      <c r="I570" s="891">
        <f t="shared" si="167"/>
        <v>161.90384615384573</v>
      </c>
      <c r="J570" s="891">
        <f t="shared" si="167"/>
        <v>-48.862745098039341</v>
      </c>
      <c r="K570" s="891">
        <f t="shared" si="167"/>
        <v>116.38888888888869</v>
      </c>
      <c r="L570" s="891">
        <f t="shared" si="167"/>
        <v>23.008658008658131</v>
      </c>
      <c r="M570" s="892">
        <f t="shared" si="167"/>
        <v>91.996996996997041</v>
      </c>
      <c r="N570" s="873">
        <f t="shared" si="167"/>
        <v>31.879084967320523</v>
      </c>
      <c r="O570" s="925">
        <f t="shared" si="167"/>
        <v>193.42857142857156</v>
      </c>
      <c r="P570" s="925">
        <f t="shared" si="167"/>
        <v>-194.28571428571377</v>
      </c>
      <c r="Q570" s="925">
        <f t="shared" si="167"/>
        <v>100.37065637065643</v>
      </c>
      <c r="R570" s="925">
        <f t="shared" si="167"/>
        <v>25.106951871657657</v>
      </c>
      <c r="S570" s="926">
        <f t="shared" si="167"/>
        <v>36.658730158729668</v>
      </c>
      <c r="T570" s="972">
        <f t="shared" si="167"/>
        <v>47.421033838716539</v>
      </c>
      <c r="U570" s="893"/>
      <c r="V570" s="863"/>
      <c r="W570" s="996"/>
    </row>
    <row r="571" spans="1:23" x14ac:dyDescent="0.2">
      <c r="A571" s="896" t="s">
        <v>51</v>
      </c>
      <c r="B571" s="927">
        <v>630</v>
      </c>
      <c r="C571" s="928">
        <v>628</v>
      </c>
      <c r="D571" s="928">
        <v>167</v>
      </c>
      <c r="E571" s="928">
        <v>636</v>
      </c>
      <c r="F571" s="928">
        <v>633</v>
      </c>
      <c r="G571" s="866">
        <v>629</v>
      </c>
      <c r="H571" s="927">
        <v>649</v>
      </c>
      <c r="I571" s="928">
        <v>677</v>
      </c>
      <c r="J571" s="928">
        <v>149</v>
      </c>
      <c r="K571" s="928">
        <v>656</v>
      </c>
      <c r="L571" s="928">
        <v>660</v>
      </c>
      <c r="M571" s="847">
        <v>656</v>
      </c>
      <c r="N571" s="874">
        <v>665</v>
      </c>
      <c r="O571" s="928">
        <v>692</v>
      </c>
      <c r="P571" s="928">
        <v>157</v>
      </c>
      <c r="Q571" s="928">
        <v>681</v>
      </c>
      <c r="R571" s="928">
        <v>683</v>
      </c>
      <c r="S571" s="847">
        <v>670</v>
      </c>
      <c r="T571" s="861">
        <f>SUM(B571:S571)</f>
        <v>10318</v>
      </c>
      <c r="U571" s="904" t="s">
        <v>56</v>
      </c>
      <c r="V571" s="945">
        <f>T558-T571</f>
        <v>19</v>
      </c>
      <c r="W571" s="961">
        <f>V571/T558</f>
        <v>1.8380574634807004E-3</v>
      </c>
    </row>
    <row r="572" spans="1:23" x14ac:dyDescent="0.2">
      <c r="A572" s="973" t="s">
        <v>28</v>
      </c>
      <c r="B572" s="820"/>
      <c r="C572" s="818"/>
      <c r="D572" s="818"/>
      <c r="E572" s="818"/>
      <c r="F572" s="818"/>
      <c r="G572" s="886"/>
      <c r="H572" s="820"/>
      <c r="I572" s="818"/>
      <c r="J572" s="818"/>
      <c r="K572" s="818"/>
      <c r="L572" s="818"/>
      <c r="M572" s="821"/>
      <c r="N572" s="875"/>
      <c r="O572" s="818"/>
      <c r="P572" s="818"/>
      <c r="Q572" s="818"/>
      <c r="R572" s="818"/>
      <c r="S572" s="821"/>
      <c r="T572" s="964"/>
      <c r="U572" s="904" t="s">
        <v>57</v>
      </c>
      <c r="V572" s="904">
        <v>158.31</v>
      </c>
      <c r="W572" s="996"/>
    </row>
    <row r="573" spans="1:23" ht="13.5" thickBot="1" x14ac:dyDescent="0.25">
      <c r="A573" s="974" t="s">
        <v>26</v>
      </c>
      <c r="B573" s="822">
        <f t="shared" ref="B573:S573" si="168">B572-B559</f>
        <v>0</v>
      </c>
      <c r="C573" s="819">
        <f t="shared" si="168"/>
        <v>0</v>
      </c>
      <c r="D573" s="819">
        <f t="shared" si="168"/>
        <v>0</v>
      </c>
      <c r="E573" s="819">
        <f t="shared" si="168"/>
        <v>0</v>
      </c>
      <c r="F573" s="819">
        <f t="shared" si="168"/>
        <v>0</v>
      </c>
      <c r="G573" s="887">
        <f t="shared" si="168"/>
        <v>0</v>
      </c>
      <c r="H573" s="822">
        <f t="shared" si="168"/>
        <v>0</v>
      </c>
      <c r="I573" s="819">
        <f t="shared" si="168"/>
        <v>0</v>
      </c>
      <c r="J573" s="819">
        <f t="shared" si="168"/>
        <v>0</v>
      </c>
      <c r="K573" s="819">
        <f t="shared" si="168"/>
        <v>0</v>
      </c>
      <c r="L573" s="819">
        <f t="shared" si="168"/>
        <v>0</v>
      </c>
      <c r="M573" s="823">
        <f t="shared" si="168"/>
        <v>0</v>
      </c>
      <c r="N573" s="876">
        <f t="shared" si="168"/>
        <v>0</v>
      </c>
      <c r="O573" s="819">
        <f t="shared" si="168"/>
        <v>0</v>
      </c>
      <c r="P573" s="819">
        <f t="shared" si="168"/>
        <v>0</v>
      </c>
      <c r="Q573" s="819">
        <f t="shared" si="168"/>
        <v>0</v>
      </c>
      <c r="R573" s="819">
        <f t="shared" si="168"/>
        <v>0</v>
      </c>
      <c r="S573" s="823">
        <f t="shared" si="168"/>
        <v>0</v>
      </c>
      <c r="T573" s="967"/>
      <c r="U573" s="904" t="s">
        <v>26</v>
      </c>
      <c r="V573" s="904">
        <f>V572-V559</f>
        <v>-0.62999999999999545</v>
      </c>
      <c r="W573" s="996"/>
    </row>
    <row r="575" spans="1:23" ht="13.5" thickBot="1" x14ac:dyDescent="0.25"/>
    <row r="576" spans="1:23" ht="13.5" thickBot="1" x14ac:dyDescent="0.25">
      <c r="A576" s="968" t="s">
        <v>185</v>
      </c>
      <c r="B576" s="1012" t="s">
        <v>84</v>
      </c>
      <c r="C576" s="1013"/>
      <c r="D576" s="1013"/>
      <c r="E576" s="1013"/>
      <c r="F576" s="1013"/>
      <c r="G576" s="1014"/>
      <c r="H576" s="1012" t="s">
        <v>83</v>
      </c>
      <c r="I576" s="1013"/>
      <c r="J576" s="1013"/>
      <c r="K576" s="1013"/>
      <c r="L576" s="1013"/>
      <c r="M576" s="1014"/>
      <c r="N576" s="1012" t="s">
        <v>53</v>
      </c>
      <c r="O576" s="1013"/>
      <c r="P576" s="1013"/>
      <c r="Q576" s="1013"/>
      <c r="R576" s="1013"/>
      <c r="S576" s="1014"/>
      <c r="T576" s="948" t="s">
        <v>55</v>
      </c>
      <c r="U576" s="1000"/>
      <c r="V576" s="1000"/>
      <c r="W576" s="1000"/>
    </row>
    <row r="577" spans="1:23" x14ac:dyDescent="0.2">
      <c r="A577" s="969" t="s">
        <v>54</v>
      </c>
      <c r="B577" s="911">
        <v>1</v>
      </c>
      <c r="C577" s="912">
        <v>2</v>
      </c>
      <c r="D577" s="912">
        <v>3</v>
      </c>
      <c r="E577" s="912">
        <v>4</v>
      </c>
      <c r="F577" s="912">
        <v>5</v>
      </c>
      <c r="G577" s="864">
        <v>6</v>
      </c>
      <c r="H577" s="897">
        <v>1</v>
      </c>
      <c r="I577" s="959">
        <v>2</v>
      </c>
      <c r="J577" s="888">
        <v>3</v>
      </c>
      <c r="K577" s="888">
        <v>4</v>
      </c>
      <c r="L577" s="888">
        <v>5</v>
      </c>
      <c r="M577" s="889">
        <v>6</v>
      </c>
      <c r="N577" s="867">
        <v>1</v>
      </c>
      <c r="O577" s="912">
        <v>2</v>
      </c>
      <c r="P577" s="912">
        <v>3</v>
      </c>
      <c r="Q577" s="912">
        <v>4</v>
      </c>
      <c r="R577" s="912">
        <v>5</v>
      </c>
      <c r="S577" s="826">
        <v>6</v>
      </c>
      <c r="T577" s="898">
        <v>571</v>
      </c>
      <c r="U577" s="1000"/>
      <c r="V577" s="1000"/>
      <c r="W577" s="1000"/>
    </row>
    <row r="578" spans="1:23" x14ac:dyDescent="0.2">
      <c r="A578" s="970" t="s">
        <v>3</v>
      </c>
      <c r="B578" s="913">
        <v>4032</v>
      </c>
      <c r="C578" s="914">
        <v>4032</v>
      </c>
      <c r="D578" s="914">
        <v>4032</v>
      </c>
      <c r="E578" s="914">
        <v>4032</v>
      </c>
      <c r="F578" s="914">
        <v>4032</v>
      </c>
      <c r="G578" s="865">
        <v>4032</v>
      </c>
      <c r="H578" s="913">
        <v>4032</v>
      </c>
      <c r="I578" s="914">
        <v>4032</v>
      </c>
      <c r="J578" s="914">
        <v>4032</v>
      </c>
      <c r="K578" s="914">
        <v>4032</v>
      </c>
      <c r="L578" s="914">
        <v>4032</v>
      </c>
      <c r="M578" s="829">
        <v>4032</v>
      </c>
      <c r="N578" s="868">
        <v>4032</v>
      </c>
      <c r="O578" s="914">
        <v>4032</v>
      </c>
      <c r="P578" s="914">
        <v>4032</v>
      </c>
      <c r="Q578" s="914">
        <v>4032</v>
      </c>
      <c r="R578" s="914">
        <v>4032</v>
      </c>
      <c r="S578" s="829">
        <v>4032</v>
      </c>
      <c r="T578" s="856">
        <v>4032</v>
      </c>
      <c r="U578" s="1000"/>
      <c r="V578" s="1000"/>
      <c r="W578" s="1000"/>
    </row>
    <row r="579" spans="1:23" x14ac:dyDescent="0.2">
      <c r="A579" s="971" t="s">
        <v>6</v>
      </c>
      <c r="B579" s="915">
        <v>4435.1428571428569</v>
      </c>
      <c r="C579" s="916">
        <v>4475.7142857142853</v>
      </c>
      <c r="D579" s="916">
        <v>4276.666666666667</v>
      </c>
      <c r="E579" s="916">
        <v>4508.5294117647063</v>
      </c>
      <c r="F579" s="916">
        <v>4475.3125</v>
      </c>
      <c r="G579" s="848">
        <v>4469.4285714285716</v>
      </c>
      <c r="H579" s="915">
        <v>4387.3529411764703</v>
      </c>
      <c r="I579" s="916">
        <v>4617.1428571428569</v>
      </c>
      <c r="J579" s="916">
        <v>4626.1538461538457</v>
      </c>
      <c r="K579" s="916">
        <v>4584.3243243243242</v>
      </c>
      <c r="L579" s="916">
        <v>4593.8888888888887</v>
      </c>
      <c r="M579" s="832">
        <v>4725.2777777777774</v>
      </c>
      <c r="N579" s="869">
        <v>4538.8888888888887</v>
      </c>
      <c r="O579" s="916">
        <v>4611.875</v>
      </c>
      <c r="P579" s="916">
        <v>4489.2857142857147</v>
      </c>
      <c r="Q579" s="916">
        <v>4538.2857142857147</v>
      </c>
      <c r="R579" s="916">
        <v>4596.590909090909</v>
      </c>
      <c r="S579" s="832">
        <v>4568.6111111111113</v>
      </c>
      <c r="T579" s="965">
        <v>4538.5989492119088</v>
      </c>
      <c r="U579" s="1000"/>
      <c r="V579" s="1000"/>
      <c r="W579" s="1000"/>
    </row>
    <row r="580" spans="1:23" x14ac:dyDescent="0.2">
      <c r="A580" s="969" t="s">
        <v>7</v>
      </c>
      <c r="B580" s="833">
        <v>77.142857142857139</v>
      </c>
      <c r="C580" s="917">
        <v>77.142857142857139</v>
      </c>
      <c r="D580" s="917">
        <v>75</v>
      </c>
      <c r="E580" s="917">
        <v>85.294117647058826</v>
      </c>
      <c r="F580" s="917">
        <v>84.375</v>
      </c>
      <c r="G580" s="849">
        <v>77.142857142857139</v>
      </c>
      <c r="H580" s="833">
        <v>70.588235294117652</v>
      </c>
      <c r="I580" s="917">
        <v>74.285714285714292</v>
      </c>
      <c r="J580" s="917">
        <v>92.307692307692307</v>
      </c>
      <c r="K580" s="917">
        <v>72.972972972972968</v>
      </c>
      <c r="L580" s="917">
        <v>75</v>
      </c>
      <c r="M580" s="835">
        <v>66.666666666666671</v>
      </c>
      <c r="N580" s="870">
        <v>69.444444444444443</v>
      </c>
      <c r="O580" s="917">
        <v>75</v>
      </c>
      <c r="P580" s="917">
        <v>71.428571428571431</v>
      </c>
      <c r="Q580" s="917">
        <v>88.571428571428569</v>
      </c>
      <c r="R580" s="917">
        <v>79.545454545454547</v>
      </c>
      <c r="S580" s="835">
        <v>86.111111111111114</v>
      </c>
      <c r="T580" s="858">
        <v>78.458844133099831</v>
      </c>
      <c r="U580" s="1000"/>
      <c r="V580" s="1000"/>
      <c r="W580" s="1000"/>
    </row>
    <row r="581" spans="1:23" x14ac:dyDescent="0.2">
      <c r="A581" s="969" t="s">
        <v>8</v>
      </c>
      <c r="B581" s="918">
        <v>8.2401296094404428E-2</v>
      </c>
      <c r="C581" s="919">
        <v>8.779699699802325E-2</v>
      </c>
      <c r="D581" s="919">
        <v>8.2346349786794365E-2</v>
      </c>
      <c r="E581" s="919">
        <v>7.4069328526020189E-2</v>
      </c>
      <c r="F581" s="919">
        <v>7.6484030780993889E-2</v>
      </c>
      <c r="G581" s="850">
        <v>7.5029120740949529E-2</v>
      </c>
      <c r="H581" s="918">
        <v>8.198754284290076E-2</v>
      </c>
      <c r="I581" s="919">
        <v>8.6094503329643871E-2</v>
      </c>
      <c r="J581" s="919">
        <v>5.6122442593227018E-2</v>
      </c>
      <c r="K581" s="919">
        <v>8.2204974970507105E-2</v>
      </c>
      <c r="L581" s="919">
        <v>7.4739219752581174E-2</v>
      </c>
      <c r="M581" s="838">
        <v>7.8318933529160403E-2</v>
      </c>
      <c r="N581" s="871">
        <v>8.4697292316577105E-2</v>
      </c>
      <c r="O581" s="919">
        <v>8.3561836222312766E-2</v>
      </c>
      <c r="P581" s="919">
        <v>8.9043196366045962E-2</v>
      </c>
      <c r="Q581" s="919">
        <v>7.0910411644883722E-2</v>
      </c>
      <c r="R581" s="919">
        <v>7.4697115051226837E-2</v>
      </c>
      <c r="S581" s="838">
        <v>7.3269526279609143E-2</v>
      </c>
      <c r="T581" s="859">
        <v>8.1444272382315247E-2</v>
      </c>
      <c r="U581" s="1000"/>
      <c r="V581" s="1000"/>
      <c r="W581" s="1000"/>
    </row>
    <row r="582" spans="1:23" x14ac:dyDescent="0.2">
      <c r="A582" s="971" t="s">
        <v>1</v>
      </c>
      <c r="B582" s="920">
        <f t="shared" ref="B582:G582" si="169">B579/B578*100-100</f>
        <v>9.9985827664398954</v>
      </c>
      <c r="C582" s="921">
        <f t="shared" si="169"/>
        <v>11.004818594104293</v>
      </c>
      <c r="D582" s="921">
        <f t="shared" si="169"/>
        <v>6.0681216931216966</v>
      </c>
      <c r="E582" s="921">
        <f t="shared" si="169"/>
        <v>11.818685807656408</v>
      </c>
      <c r="F582" s="921">
        <f t="shared" si="169"/>
        <v>10.994853670634924</v>
      </c>
      <c r="G582" s="884">
        <f t="shared" si="169"/>
        <v>10.848922902494323</v>
      </c>
      <c r="H582" s="920">
        <f>H579/H578*100-100</f>
        <v>8.8133169934640421</v>
      </c>
      <c r="I582" s="921">
        <f>I579/I578*100-100</f>
        <v>14.512471655328781</v>
      </c>
      <c r="J582" s="921">
        <f t="shared" ref="J582:T582" si="170">J579/J578*100-100</f>
        <v>14.735958485958477</v>
      </c>
      <c r="K582" s="921">
        <f t="shared" si="170"/>
        <v>13.698519948519944</v>
      </c>
      <c r="L582" s="921">
        <f t="shared" si="170"/>
        <v>13.935736331569657</v>
      </c>
      <c r="M582" s="922">
        <f t="shared" si="170"/>
        <v>17.194389329805986</v>
      </c>
      <c r="N582" s="872">
        <f t="shared" si="170"/>
        <v>12.571649029982353</v>
      </c>
      <c r="O582" s="921">
        <f t="shared" si="170"/>
        <v>14.381820436507937</v>
      </c>
      <c r="P582" s="921">
        <f t="shared" si="170"/>
        <v>11.341411564625872</v>
      </c>
      <c r="Q582" s="921">
        <f t="shared" si="170"/>
        <v>12.556689342403644</v>
      </c>
      <c r="R582" s="921">
        <f t="shared" si="170"/>
        <v>14.002750721500718</v>
      </c>
      <c r="S582" s="922">
        <f t="shared" si="170"/>
        <v>13.308807319223988</v>
      </c>
      <c r="T582" s="966">
        <f t="shared" si="170"/>
        <v>12.564458065771561</v>
      </c>
      <c r="U582" s="1000"/>
      <c r="V582" s="1000"/>
      <c r="W582" s="1000"/>
    </row>
    <row r="583" spans="1:23" ht="13.5" thickBot="1" x14ac:dyDescent="0.25">
      <c r="A583" s="895" t="s">
        <v>27</v>
      </c>
      <c r="B583" s="924">
        <f t="shared" ref="B583:T583" si="171">B579-B566</f>
        <v>-9.7220077220081293</v>
      </c>
      <c r="C583" s="925">
        <f t="shared" si="171"/>
        <v>28.534798534798028</v>
      </c>
      <c r="D583" s="925">
        <f t="shared" si="171"/>
        <v>-191.33333333333303</v>
      </c>
      <c r="E583" s="925">
        <f t="shared" si="171"/>
        <v>-5.154798761609527</v>
      </c>
      <c r="F583" s="925">
        <f t="shared" si="171"/>
        <v>-66.225961538461888</v>
      </c>
      <c r="G583" s="885">
        <f t="shared" si="171"/>
        <v>-210.0836236933801</v>
      </c>
      <c r="H583" s="894">
        <f t="shared" si="171"/>
        <v>73.034759358288284</v>
      </c>
      <c r="I583" s="891">
        <f t="shared" si="171"/>
        <v>20.989010989011149</v>
      </c>
      <c r="J583" s="891">
        <f t="shared" si="171"/>
        <v>211.48717948717876</v>
      </c>
      <c r="K583" s="891">
        <f t="shared" si="171"/>
        <v>19.324324324324152</v>
      </c>
      <c r="L583" s="891">
        <f t="shared" si="171"/>
        <v>36.03174603174557</v>
      </c>
      <c r="M583" s="892">
        <f t="shared" si="171"/>
        <v>137.16966966966902</v>
      </c>
      <c r="N583" s="873">
        <f t="shared" si="171"/>
        <v>70.06535947712382</v>
      </c>
      <c r="O583" s="925">
        <f t="shared" si="171"/>
        <v>3.017857142856883</v>
      </c>
      <c r="P583" s="925">
        <f t="shared" si="171"/>
        <v>237.85714285714312</v>
      </c>
      <c r="Q583" s="925">
        <f t="shared" si="171"/>
        <v>1.4285714285715585</v>
      </c>
      <c r="R583" s="925">
        <f t="shared" si="171"/>
        <v>62.954545454545041</v>
      </c>
      <c r="S583" s="926">
        <f t="shared" si="171"/>
        <v>121.66666666666697</v>
      </c>
      <c r="T583" s="972">
        <f t="shared" si="171"/>
        <v>26.56642888670558</v>
      </c>
      <c r="U583" s="893"/>
      <c r="V583" s="863"/>
      <c r="W583" s="1000"/>
    </row>
    <row r="584" spans="1:23" x14ac:dyDescent="0.2">
      <c r="A584" s="896" t="s">
        <v>51</v>
      </c>
      <c r="B584" s="927">
        <v>628</v>
      </c>
      <c r="C584" s="928">
        <v>626</v>
      </c>
      <c r="D584" s="928">
        <v>164</v>
      </c>
      <c r="E584" s="928">
        <v>633</v>
      </c>
      <c r="F584" s="928">
        <v>632</v>
      </c>
      <c r="G584" s="866">
        <v>628</v>
      </c>
      <c r="H584" s="927">
        <v>647</v>
      </c>
      <c r="I584" s="928">
        <v>674</v>
      </c>
      <c r="J584" s="928">
        <v>149</v>
      </c>
      <c r="K584" s="928">
        <v>654</v>
      </c>
      <c r="L584" s="928">
        <v>659</v>
      </c>
      <c r="M584" s="847">
        <v>655</v>
      </c>
      <c r="N584" s="874">
        <v>664</v>
      </c>
      <c r="O584" s="928">
        <v>692</v>
      </c>
      <c r="P584" s="928">
        <v>155</v>
      </c>
      <c r="Q584" s="928">
        <v>678</v>
      </c>
      <c r="R584" s="928">
        <v>680</v>
      </c>
      <c r="S584" s="847">
        <v>670</v>
      </c>
      <c r="T584" s="861">
        <f>SUM(B584:S584)</f>
        <v>10288</v>
      </c>
      <c r="U584" s="904" t="s">
        <v>56</v>
      </c>
      <c r="V584" s="945">
        <f>T571-T584</f>
        <v>30</v>
      </c>
      <c r="W584" s="961">
        <f>V584/T571</f>
        <v>2.9075402209730568E-3</v>
      </c>
    </row>
    <row r="585" spans="1:23" x14ac:dyDescent="0.2">
      <c r="A585" s="973" t="s">
        <v>28</v>
      </c>
      <c r="B585" s="820"/>
      <c r="C585" s="818"/>
      <c r="D585" s="818"/>
      <c r="E585" s="818"/>
      <c r="F585" s="818"/>
      <c r="G585" s="886"/>
      <c r="H585" s="820"/>
      <c r="I585" s="818"/>
      <c r="J585" s="818"/>
      <c r="K585" s="818"/>
      <c r="L585" s="818"/>
      <c r="M585" s="821"/>
      <c r="N585" s="875"/>
      <c r="O585" s="818"/>
      <c r="P585" s="818"/>
      <c r="Q585" s="818"/>
      <c r="R585" s="818"/>
      <c r="S585" s="821"/>
      <c r="T585" s="964"/>
      <c r="U585" s="904" t="s">
        <v>57</v>
      </c>
      <c r="V585" s="904">
        <v>157.86000000000001</v>
      </c>
      <c r="W585" s="1000"/>
    </row>
    <row r="586" spans="1:23" ht="13.5" thickBot="1" x14ac:dyDescent="0.25">
      <c r="A586" s="974" t="s">
        <v>26</v>
      </c>
      <c r="B586" s="822">
        <f t="shared" ref="B586:S586" si="172">B585-B572</f>
        <v>0</v>
      </c>
      <c r="C586" s="819">
        <f t="shared" si="172"/>
        <v>0</v>
      </c>
      <c r="D586" s="819">
        <f t="shared" si="172"/>
        <v>0</v>
      </c>
      <c r="E586" s="819">
        <f t="shared" si="172"/>
        <v>0</v>
      </c>
      <c r="F586" s="819">
        <f t="shared" si="172"/>
        <v>0</v>
      </c>
      <c r="G586" s="887">
        <f t="shared" si="172"/>
        <v>0</v>
      </c>
      <c r="H586" s="822">
        <f t="shared" si="172"/>
        <v>0</v>
      </c>
      <c r="I586" s="819">
        <f t="shared" si="172"/>
        <v>0</v>
      </c>
      <c r="J586" s="819">
        <f t="shared" si="172"/>
        <v>0</v>
      </c>
      <c r="K586" s="819">
        <f t="shared" si="172"/>
        <v>0</v>
      </c>
      <c r="L586" s="819">
        <f t="shared" si="172"/>
        <v>0</v>
      </c>
      <c r="M586" s="823">
        <f t="shared" si="172"/>
        <v>0</v>
      </c>
      <c r="N586" s="876">
        <f t="shared" si="172"/>
        <v>0</v>
      </c>
      <c r="O586" s="819">
        <f t="shared" si="172"/>
        <v>0</v>
      </c>
      <c r="P586" s="819">
        <f t="shared" si="172"/>
        <v>0</v>
      </c>
      <c r="Q586" s="819">
        <f t="shared" si="172"/>
        <v>0</v>
      </c>
      <c r="R586" s="819">
        <f t="shared" si="172"/>
        <v>0</v>
      </c>
      <c r="S586" s="823">
        <f t="shared" si="172"/>
        <v>0</v>
      </c>
      <c r="T586" s="967"/>
      <c r="U586" s="904" t="s">
        <v>26</v>
      </c>
      <c r="V586" s="904">
        <f>V585-V572</f>
        <v>-0.44999999999998863</v>
      </c>
      <c r="W586" s="1000"/>
    </row>
  </sheetData>
  <mergeCells count="125">
    <mergeCell ref="H550:M550"/>
    <mergeCell ref="N550:S550"/>
    <mergeCell ref="B537:G537"/>
    <mergeCell ref="B123:K123"/>
    <mergeCell ref="L123:M123"/>
    <mergeCell ref="N123:V123"/>
    <mergeCell ref="B576:G576"/>
    <mergeCell ref="H576:M576"/>
    <mergeCell ref="N576:S576"/>
    <mergeCell ref="H524:M524"/>
    <mergeCell ref="N524:S524"/>
    <mergeCell ref="B485:G485"/>
    <mergeCell ref="H485:M485"/>
    <mergeCell ref="N485:S485"/>
    <mergeCell ref="B472:G472"/>
    <mergeCell ref="H472:M472"/>
    <mergeCell ref="N472:S472"/>
    <mergeCell ref="B498:G498"/>
    <mergeCell ref="H498:M498"/>
    <mergeCell ref="N498:S498"/>
    <mergeCell ref="B511:G511"/>
    <mergeCell ref="H511:M511"/>
    <mergeCell ref="N511:S511"/>
    <mergeCell ref="B563:G563"/>
    <mergeCell ref="H563:M563"/>
    <mergeCell ref="N563:S563"/>
    <mergeCell ref="B550:G550"/>
    <mergeCell ref="J236:L236"/>
    <mergeCell ref="B37:J37"/>
    <mergeCell ref="N37:U37"/>
    <mergeCell ref="N137:U137"/>
    <mergeCell ref="N53:U53"/>
    <mergeCell ref="B53:M53"/>
    <mergeCell ref="I293:K293"/>
    <mergeCell ref="B293:H293"/>
    <mergeCell ref="L293:S293"/>
    <mergeCell ref="B307:H307"/>
    <mergeCell ref="H537:M537"/>
    <mergeCell ref="N537:S537"/>
    <mergeCell ref="H379:M379"/>
    <mergeCell ref="N379:S379"/>
    <mergeCell ref="M349:S349"/>
    <mergeCell ref="H349:L349"/>
    <mergeCell ref="B349:G349"/>
    <mergeCell ref="H365:M365"/>
    <mergeCell ref="N365:S365"/>
    <mergeCell ref="B365:G365"/>
    <mergeCell ref="H433:M433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81:M81"/>
    <mergeCell ref="N81:V81"/>
    <mergeCell ref="B67:M67"/>
    <mergeCell ref="N67:V67"/>
    <mergeCell ref="B95:M95"/>
    <mergeCell ref="N95:V95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B321:H321"/>
    <mergeCell ref="L321:S321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AP251:AR251"/>
    <mergeCell ref="B379:G379"/>
    <mergeCell ref="L335:S335"/>
    <mergeCell ref="N433:S433"/>
    <mergeCell ref="B446:G446"/>
    <mergeCell ref="H446:M446"/>
    <mergeCell ref="N446:S446"/>
    <mergeCell ref="B524:G524"/>
    <mergeCell ref="L307:S307"/>
    <mergeCell ref="B459:G459"/>
    <mergeCell ref="H459:M459"/>
    <mergeCell ref="N459:S459"/>
    <mergeCell ref="B433:G433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  <mergeCell ref="I307:K307"/>
    <mergeCell ref="I321:K321"/>
    <mergeCell ref="I335:K33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2023-07-17T19:13:50Z</dcterms:modified>
</cp:coreProperties>
</file>