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56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T686" i="248" l="1"/>
  <c r="J736" i="251" l="1"/>
  <c r="G736" i="251"/>
  <c r="F736" i="251"/>
  <c r="E736" i="251"/>
  <c r="D736" i="251"/>
  <c r="C736" i="251"/>
  <c r="B736" i="251"/>
  <c r="H734" i="251"/>
  <c r="J734" i="251" s="1"/>
  <c r="K734" i="251" s="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J659" i="250"/>
  <c r="G659" i="250"/>
  <c r="F659" i="250"/>
  <c r="E659" i="250"/>
  <c r="D659" i="250"/>
  <c r="C659" i="250"/>
  <c r="B659" i="250"/>
  <c r="H657" i="250"/>
  <c r="J657" i="250" s="1"/>
  <c r="K657" i="250" s="1"/>
  <c r="H656" i="250"/>
  <c r="G656" i="250"/>
  <c r="F656" i="250"/>
  <c r="E656" i="250"/>
  <c r="D656" i="250"/>
  <c r="C656" i="250"/>
  <c r="B656" i="250"/>
  <c r="H655" i="250"/>
  <c r="G655" i="250"/>
  <c r="F655" i="250"/>
  <c r="E655" i="250"/>
  <c r="D655" i="250"/>
  <c r="C655" i="250"/>
  <c r="B655" i="250"/>
  <c r="V736" i="249"/>
  <c r="S736" i="249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T734" i="249"/>
  <c r="V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B686" i="248"/>
  <c r="C686" i="248"/>
  <c r="D686" i="248"/>
  <c r="E686" i="248"/>
  <c r="F686" i="248"/>
  <c r="G686" i="248"/>
  <c r="H686" i="248"/>
  <c r="I686" i="248"/>
  <c r="J686" i="248"/>
  <c r="K686" i="248"/>
  <c r="L686" i="248"/>
  <c r="M686" i="248"/>
  <c r="N686" i="248"/>
  <c r="O686" i="248"/>
  <c r="P686" i="248"/>
  <c r="Q686" i="248"/>
  <c r="R686" i="248"/>
  <c r="S686" i="248"/>
  <c r="V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T688" i="248"/>
  <c r="V688" i="248" s="1"/>
  <c r="W688" i="248" s="1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J723" i="251" l="1"/>
  <c r="G723" i="251"/>
  <c r="F723" i="251"/>
  <c r="E723" i="251"/>
  <c r="D723" i="251"/>
  <c r="C723" i="251"/>
  <c r="B723" i="251"/>
  <c r="H721" i="251"/>
  <c r="J721" i="251" s="1"/>
  <c r="K721" i="251" s="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T721" i="249"/>
  <c r="V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J708" i="251" s="1"/>
  <c r="K708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J644" i="250" s="1"/>
  <c r="K644" i="250" s="1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V675" i="248" s="1"/>
  <c r="W675" i="248" s="1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684" i="251" l="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<sst xmlns="http://schemas.openxmlformats.org/spreadsheetml/2006/main" count="4077" uniqueCount="207">
  <si>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</si>
  <si>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</si>
  <si>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</si>
  <si>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</si>
  <si>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</si>
  <si>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</si>
  <si>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</si>
  <si>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</si>
  <si>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</si>
  <si>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</si>
  <si>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</si>
  <si>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</si>
  <si>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</si>
  <si>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</si>
  <si>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</si>
  <si>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</si>
  <si>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</si>
  <si>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</si>
  <si>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</si>
  <si>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</si>
  <si>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</si>
  <si>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</si>
  <si>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</si>
  <si>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</si>
  <si>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</si>
  <si>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</si>
  <si>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</si>
  <si>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</si>
  <si>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</si>
  <si>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</si>
  <si>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</si>
  <si>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</si>
  <si>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</si>
  <si>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</si>
  <si>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</si>
  <si>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</si>
  <si>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</si>
  <si>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</si>
  <si>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</si>
  <si>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</si>
  <si>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</si>
  <si>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</si>
  <si>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</si>
  <si>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</si>
  <si>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</si>
  <si>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</si>
  <si>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</si>
  <si>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</si>
  <si>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</si>
  <si>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</si>
  <si>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</si>
  <si>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</si>
  <si>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</si>
  <si>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</si>
  <si>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</si>
  <si>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</si>
  <si>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</si>
  <si>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</si>
  <si>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</si>
  <si>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</si>
  <si>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</si>
  <si>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</si>
  <si>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</si>
  <si>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</si>
  <si>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</si>
  <si>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</si>
  <si>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</si>
  <si>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</si>
  <si>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</si>
  <si>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</si>
  <si>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</si>
  <si>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</si>
  <si>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</si>
  <si>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</si>
  <si>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</si>
  <si>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</si>
  <si>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</si>
  <si>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</si>
  <si>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</si>
  <si>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</si>
  <si>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</si>
  <si>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</si>
  <si>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</si>
  <si>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</si>
  <si>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</si>
  <si>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</si>
  <si>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</si>
  <si>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</si>
  <si>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</si>
  <si>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</si>
  <si>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</si>
  <si>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</si>
  <si>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</si>
  <si>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</si>
  <si>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</si>
  <si>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</si>
  <si>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</si>
  <si>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</si>
  <si>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</si>
  <si>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</si>
  <si>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</si>
  <si>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</si>
  <si>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</si>
  <si>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</si>
  <si>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</si>
  <si>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</si>
  <si>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</si>
  <si>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</si>
  <si>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</si>
  <si>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</si>
  <si>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</si>
  <si>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</si>
  <si>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</si>
  <si>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</si>
  <si>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</si>
  <si>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</si>
  <si>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</si>
  <si>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</si>
  <si>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</si>
  <si>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</si>
  <si>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</si>
  <si>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</si>
  <si>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</si>
  <si>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</si>
  <si>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</si>
  <si>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</si>
  <si>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</si>
  <si>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</si>
  <si>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</si>
  <si>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</si>
  <si>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</si>
  <si>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</si>
  <si>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</si>
  <si>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</si>
  <si>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</si>
  <si>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</si>
  <si>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</si>
  <si>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</si>
  <si>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</si>
  <si>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</si>
  <si>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</si>
  <si>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</si>
  <si>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</si>
  <si>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</si>
  <si>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</si>
  <si>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</si>
  <si>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</si>
  <si>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</si>
  <si>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</si>
  <si>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</si>
  <si>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</si>
  <si>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</si>
  <si>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</si>
  <si>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</si>
  <si>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</si>
  <si>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</si>
  <si>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</si>
  <si>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</si>
  <si>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</si>
  <si>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</si>
  <si>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</si>
  <si>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</si>
  <si>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</si>
  <si>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</si>
  <si>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</si>
  <si>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</si>
  <si>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</si>
  <si>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</si>
  <si>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</si>
  <si>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</si>
  <si>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</si>
  <si>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</si>
  <si>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</si>
  <si>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</si>
  <si>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</si>
  <si>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</si>
  <si>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</si>
  <si>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</si>
  <si>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</si>
  <si>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</si>
  <si>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</si>
  <si>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</si>
  <si>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</si>
  <si>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</si>
  <si>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</si>
  <si>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</si>
  <si>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</si>
  <si>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</si>
  <si>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</si>
  <si>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</si>
  <si>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</si>
  <si>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</si>
  <si>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</si>
  <si>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</si>
  <si>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</si>
  <si>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</si>
  <si>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</si>
  <si>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</si>
  <si>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</si>
  <si>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</si>
  <si>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</si>
  <si>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</si>
  <si>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</si>
  <si>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</si>
  <si>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</si>
  <si>
    <t>Semana 55</t>
  </si>
  <si>
    <t>Semana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</si>
</sst>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56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40" t="s">
        <v>18</v>
      </c>
      <c r="C4" s="1041"/>
      <c r="D4" s="1041"/>
      <c r="E4" s="1041"/>
      <c r="F4" s="1041"/>
      <c r="G4" s="1041"/>
      <c r="H4" s="1041"/>
      <c r="I4" s="1041"/>
      <c r="J4" s="1042"/>
      <c r="K4" s="1040" t="s">
        <v>21</v>
      </c>
      <c r="L4" s="1041"/>
      <c r="M4" s="1041"/>
      <c r="N4" s="1041"/>
      <c r="O4" s="1041"/>
      <c r="P4" s="1041"/>
      <c r="Q4" s="1041"/>
      <c r="R4" s="1041"/>
      <c r="S4" s="1041"/>
      <c r="T4" s="104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40" t="s">
        <v>23</v>
      </c>
      <c r="C17" s="1041"/>
      <c r="D17" s="1041"/>
      <c r="E17" s="1041"/>
      <c r="F17" s="104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36"/>
  <sheetViews>
    <sheetView showGridLines="0" topLeftCell="A701" zoomScale="75" zoomScaleNormal="75" workbookViewId="0">
      <selection activeCell="T728" sqref="T728:T730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5" t="s">
        <v>53</v>
      </c>
      <c r="C9" s="1046"/>
      <c r="D9" s="1046"/>
      <c r="E9" s="1046"/>
      <c r="F9" s="104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45" t="s">
        <v>53</v>
      </c>
      <c r="C22" s="1046"/>
      <c r="D22" s="1046"/>
      <c r="E22" s="1046"/>
      <c r="F22" s="1047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45" t="s">
        <v>53</v>
      </c>
      <c r="C35" s="1046"/>
      <c r="D35" s="1046"/>
      <c r="E35" s="1046"/>
      <c r="F35" s="1047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45" t="s">
        <v>53</v>
      </c>
      <c r="C48" s="1046"/>
      <c r="D48" s="1046"/>
      <c r="E48" s="1046"/>
      <c r="F48" s="104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5" t="s">
        <v>50</v>
      </c>
      <c r="C61" s="1046"/>
      <c r="D61" s="1046"/>
      <c r="E61" s="1046"/>
      <c r="F61" s="104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45" t="s">
        <v>50</v>
      </c>
      <c r="C74" s="1046"/>
      <c r="D74" s="1046"/>
      <c r="E74" s="1046"/>
      <c r="F74" s="104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5" t="s">
        <v>50</v>
      </c>
      <c r="C87" s="1046"/>
      <c r="D87" s="1046"/>
      <c r="E87" s="1046"/>
      <c r="F87" s="104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45" t="s">
        <v>50</v>
      </c>
      <c r="C100" s="1046"/>
      <c r="D100" s="1046"/>
      <c r="E100" s="1046"/>
      <c r="F100" s="1047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45" t="s">
        <v>50</v>
      </c>
      <c r="C114" s="1046"/>
      <c r="D114" s="1046"/>
      <c r="E114" s="1046"/>
      <c r="F114" s="1047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45" t="s">
        <v>50</v>
      </c>
      <c r="C127" s="1046"/>
      <c r="D127" s="1046"/>
      <c r="E127" s="1046"/>
      <c r="F127" s="1047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45" t="s">
        <v>50</v>
      </c>
      <c r="C140" s="1046"/>
      <c r="D140" s="1046"/>
      <c r="E140" s="1046"/>
      <c r="F140" s="1047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45" t="s">
        <v>50</v>
      </c>
      <c r="C153" s="1046"/>
      <c r="D153" s="1046"/>
      <c r="E153" s="1046"/>
      <c r="F153" s="1047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45" t="s">
        <v>50</v>
      </c>
      <c r="C166" s="1046"/>
      <c r="D166" s="1046"/>
      <c r="E166" s="1046"/>
      <c r="F166" s="1047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45" t="s">
        <v>50</v>
      </c>
      <c r="C179" s="1046"/>
      <c r="D179" s="1046"/>
      <c r="E179" s="1046"/>
      <c r="F179" s="1047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45" t="s">
        <v>50</v>
      </c>
      <c r="C192" s="1046"/>
      <c r="D192" s="1046"/>
      <c r="E192" s="1046"/>
      <c r="F192" s="1047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45" t="s">
        <v>50</v>
      </c>
      <c r="C205" s="1046"/>
      <c r="D205" s="1046"/>
      <c r="E205" s="1046"/>
      <c r="F205" s="1047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45" t="s">
        <v>50</v>
      </c>
      <c r="C218" s="1046"/>
      <c r="D218" s="1046"/>
      <c r="E218" s="1046"/>
      <c r="F218" s="1047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45" t="s">
        <v>50</v>
      </c>
      <c r="C231" s="1046"/>
      <c r="D231" s="1046"/>
      <c r="E231" s="1046"/>
      <c r="F231" s="1047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45" t="s">
        <v>50</v>
      </c>
      <c r="C244" s="1046"/>
      <c r="D244" s="1046"/>
      <c r="E244" s="1046"/>
      <c r="F244" s="1047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45" t="s">
        <v>50</v>
      </c>
      <c r="C257" s="1046"/>
      <c r="D257" s="1046"/>
      <c r="E257" s="1046"/>
      <c r="F257" s="1047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45" t="s">
        <v>50</v>
      </c>
      <c r="C270" s="1046"/>
      <c r="D270" s="1046"/>
      <c r="E270" s="1046"/>
      <c r="F270" s="1047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45" t="s">
        <v>50</v>
      </c>
      <c r="C283" s="1046"/>
      <c r="D283" s="1046"/>
      <c r="E283" s="1046"/>
      <c r="F283" s="1047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45" t="s">
        <v>50</v>
      </c>
      <c r="C296" s="1046"/>
      <c r="D296" s="1046"/>
      <c r="E296" s="1046"/>
      <c r="F296" s="1047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45" t="s">
        <v>84</v>
      </c>
      <c r="C310" s="1046"/>
      <c r="D310" s="1046"/>
      <c r="E310" s="1046"/>
      <c r="F310" s="1046"/>
      <c r="G310" s="1047"/>
      <c r="H310" s="1045" t="s">
        <v>83</v>
      </c>
      <c r="I310" s="1046"/>
      <c r="J310" s="1046"/>
      <c r="K310" s="1046"/>
      <c r="L310" s="1046"/>
      <c r="M310" s="1047"/>
      <c r="N310" s="1045" t="s">
        <v>53</v>
      </c>
      <c r="O310" s="1046"/>
      <c r="P310" s="1046"/>
      <c r="Q310" s="1046"/>
      <c r="R310" s="1046"/>
      <c r="S310" s="1047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45" t="s">
        <v>84</v>
      </c>
      <c r="C323" s="1046"/>
      <c r="D323" s="1046"/>
      <c r="E323" s="1046"/>
      <c r="F323" s="1046"/>
      <c r="G323" s="1047"/>
      <c r="H323" s="1045" t="s">
        <v>83</v>
      </c>
      <c r="I323" s="1046"/>
      <c r="J323" s="1046"/>
      <c r="K323" s="1046"/>
      <c r="L323" s="1046"/>
      <c r="M323" s="1047"/>
      <c r="N323" s="1045" t="s">
        <v>53</v>
      </c>
      <c r="O323" s="1046"/>
      <c r="P323" s="1046"/>
      <c r="Q323" s="1046"/>
      <c r="R323" s="1046"/>
      <c r="S323" s="1047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45" t="s">
        <v>84</v>
      </c>
      <c r="C336" s="1046"/>
      <c r="D336" s="1046"/>
      <c r="E336" s="1046"/>
      <c r="F336" s="1046"/>
      <c r="G336" s="1047"/>
      <c r="H336" s="1045" t="s">
        <v>83</v>
      </c>
      <c r="I336" s="1046"/>
      <c r="J336" s="1046"/>
      <c r="K336" s="1046"/>
      <c r="L336" s="1046"/>
      <c r="M336" s="1047"/>
      <c r="N336" s="1045" t="s">
        <v>53</v>
      </c>
      <c r="O336" s="1046"/>
      <c r="P336" s="1046"/>
      <c r="Q336" s="1046"/>
      <c r="R336" s="1046"/>
      <c r="S336" s="1047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45" t="s">
        <v>84</v>
      </c>
      <c r="C349" s="1046"/>
      <c r="D349" s="1046"/>
      <c r="E349" s="1046"/>
      <c r="F349" s="1046"/>
      <c r="G349" s="1047"/>
      <c r="H349" s="1045" t="s">
        <v>83</v>
      </c>
      <c r="I349" s="1046"/>
      <c r="J349" s="1046"/>
      <c r="K349" s="1046"/>
      <c r="L349" s="1046"/>
      <c r="M349" s="1047"/>
      <c r="N349" s="1045" t="s">
        <v>53</v>
      </c>
      <c r="O349" s="1046"/>
      <c r="P349" s="1046"/>
      <c r="Q349" s="1046"/>
      <c r="R349" s="1046"/>
      <c r="S349" s="1047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45" t="s">
        <v>84</v>
      </c>
      <c r="C362" s="1046"/>
      <c r="D362" s="1046"/>
      <c r="E362" s="1046"/>
      <c r="F362" s="1046"/>
      <c r="G362" s="1047"/>
      <c r="H362" s="1045" t="s">
        <v>83</v>
      </c>
      <c r="I362" s="1046"/>
      <c r="J362" s="1046"/>
      <c r="K362" s="1046"/>
      <c r="L362" s="1046"/>
      <c r="M362" s="1047"/>
      <c r="N362" s="1045" t="s">
        <v>53</v>
      </c>
      <c r="O362" s="1046"/>
      <c r="P362" s="1046"/>
      <c r="Q362" s="1046"/>
      <c r="R362" s="1046"/>
      <c r="S362" s="1047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45" t="s">
        <v>84</v>
      </c>
      <c r="C375" s="1046"/>
      <c r="D375" s="1046"/>
      <c r="E375" s="1046"/>
      <c r="F375" s="1046"/>
      <c r="G375" s="1047"/>
      <c r="H375" s="1045" t="s">
        <v>83</v>
      </c>
      <c r="I375" s="1046"/>
      <c r="J375" s="1046"/>
      <c r="K375" s="1046"/>
      <c r="L375" s="1046"/>
      <c r="M375" s="1047"/>
      <c r="N375" s="1045" t="s">
        <v>53</v>
      </c>
      <c r="O375" s="1046"/>
      <c r="P375" s="1046"/>
      <c r="Q375" s="1046"/>
      <c r="R375" s="1046"/>
      <c r="S375" s="1047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45" t="s">
        <v>84</v>
      </c>
      <c r="C388" s="1046"/>
      <c r="D388" s="1046"/>
      <c r="E388" s="1046"/>
      <c r="F388" s="1046"/>
      <c r="G388" s="1047"/>
      <c r="H388" s="1045" t="s">
        <v>83</v>
      </c>
      <c r="I388" s="1046"/>
      <c r="J388" s="1046"/>
      <c r="K388" s="1046"/>
      <c r="L388" s="1046"/>
      <c r="M388" s="1047"/>
      <c r="N388" s="1045" t="s">
        <v>53</v>
      </c>
      <c r="O388" s="1046"/>
      <c r="P388" s="1046"/>
      <c r="Q388" s="1046"/>
      <c r="R388" s="1046"/>
      <c r="S388" s="1047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45" t="s">
        <v>84</v>
      </c>
      <c r="C401" s="1046"/>
      <c r="D401" s="1046"/>
      <c r="E401" s="1046"/>
      <c r="F401" s="1046"/>
      <c r="G401" s="1047"/>
      <c r="H401" s="1045" t="s">
        <v>83</v>
      </c>
      <c r="I401" s="1046"/>
      <c r="J401" s="1046"/>
      <c r="K401" s="1046"/>
      <c r="L401" s="1046"/>
      <c r="M401" s="1047"/>
      <c r="N401" s="1045" t="s">
        <v>53</v>
      </c>
      <c r="O401" s="1046"/>
      <c r="P401" s="1046"/>
      <c r="Q401" s="1046"/>
      <c r="R401" s="1046"/>
      <c r="S401" s="1047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45" t="s">
        <v>84</v>
      </c>
      <c r="C414" s="1046"/>
      <c r="D414" s="1046"/>
      <c r="E414" s="1046"/>
      <c r="F414" s="1046"/>
      <c r="G414" s="1047"/>
      <c r="H414" s="1045" t="s">
        <v>83</v>
      </c>
      <c r="I414" s="1046"/>
      <c r="J414" s="1046"/>
      <c r="K414" s="1046"/>
      <c r="L414" s="1046"/>
      <c r="M414" s="1047"/>
      <c r="N414" s="1045" t="s">
        <v>53</v>
      </c>
      <c r="O414" s="1046"/>
      <c r="P414" s="1046"/>
      <c r="Q414" s="1046"/>
      <c r="R414" s="1046"/>
      <c r="S414" s="1047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45" t="s">
        <v>84</v>
      </c>
      <c r="C427" s="1046"/>
      <c r="D427" s="1046"/>
      <c r="E427" s="1046"/>
      <c r="F427" s="1046"/>
      <c r="G427" s="1047"/>
      <c r="H427" s="1045" t="s">
        <v>83</v>
      </c>
      <c r="I427" s="1046"/>
      <c r="J427" s="1046"/>
      <c r="K427" s="1046"/>
      <c r="L427" s="1046"/>
      <c r="M427" s="1047"/>
      <c r="N427" s="1045" t="s">
        <v>53</v>
      </c>
      <c r="O427" s="1046"/>
      <c r="P427" s="1046"/>
      <c r="Q427" s="1046"/>
      <c r="R427" s="1046"/>
      <c r="S427" s="1047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45" t="s">
        <v>84</v>
      </c>
      <c r="C440" s="1046"/>
      <c r="D440" s="1046"/>
      <c r="E440" s="1046"/>
      <c r="F440" s="1046"/>
      <c r="G440" s="1047"/>
      <c r="H440" s="1045" t="s">
        <v>83</v>
      </c>
      <c r="I440" s="1046"/>
      <c r="J440" s="1046"/>
      <c r="K440" s="1046"/>
      <c r="L440" s="1046"/>
      <c r="M440" s="1047"/>
      <c r="N440" s="1045" t="s">
        <v>53</v>
      </c>
      <c r="O440" s="1046"/>
      <c r="P440" s="1046"/>
      <c r="Q440" s="1046"/>
      <c r="R440" s="1046"/>
      <c r="S440" s="1047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45" t="s">
        <v>84</v>
      </c>
      <c r="C453" s="1046"/>
      <c r="D453" s="1046"/>
      <c r="E453" s="1046"/>
      <c r="F453" s="1046"/>
      <c r="G453" s="1047"/>
      <c r="H453" s="1045" t="s">
        <v>83</v>
      </c>
      <c r="I453" s="1046"/>
      <c r="J453" s="1046"/>
      <c r="K453" s="1046"/>
      <c r="L453" s="1046"/>
      <c r="M453" s="1047"/>
      <c r="N453" s="1045" t="s">
        <v>53</v>
      </c>
      <c r="O453" s="1046"/>
      <c r="P453" s="1046"/>
      <c r="Q453" s="1046"/>
      <c r="R453" s="1046"/>
      <c r="S453" s="1047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45" t="s">
        <v>84</v>
      </c>
      <c r="C466" s="1046"/>
      <c r="D466" s="1046"/>
      <c r="E466" s="1046"/>
      <c r="F466" s="1046"/>
      <c r="G466" s="1047"/>
      <c r="H466" s="1045" t="s">
        <v>83</v>
      </c>
      <c r="I466" s="1046"/>
      <c r="J466" s="1046"/>
      <c r="K466" s="1046"/>
      <c r="L466" s="1046"/>
      <c r="M466" s="1047"/>
      <c r="N466" s="1045" t="s">
        <v>53</v>
      </c>
      <c r="O466" s="1046"/>
      <c r="P466" s="1046"/>
      <c r="Q466" s="1046"/>
      <c r="R466" s="1046"/>
      <c r="S466" s="1047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45" t="s">
        <v>84</v>
      </c>
      <c r="C479" s="1046"/>
      <c r="D479" s="1046"/>
      <c r="E479" s="1046"/>
      <c r="F479" s="1046"/>
      <c r="G479" s="1047"/>
      <c r="H479" s="1045" t="s">
        <v>83</v>
      </c>
      <c r="I479" s="1046"/>
      <c r="J479" s="1046"/>
      <c r="K479" s="1046"/>
      <c r="L479" s="1046"/>
      <c r="M479" s="1047"/>
      <c r="N479" s="1045" t="s">
        <v>53</v>
      </c>
      <c r="O479" s="1046"/>
      <c r="P479" s="1046"/>
      <c r="Q479" s="1046"/>
      <c r="R479" s="1046"/>
      <c r="S479" s="1047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45" t="s">
        <v>84</v>
      </c>
      <c r="C492" s="1046"/>
      <c r="D492" s="1046"/>
      <c r="E492" s="1046"/>
      <c r="F492" s="1046"/>
      <c r="G492" s="1047"/>
      <c r="H492" s="1045" t="s">
        <v>83</v>
      </c>
      <c r="I492" s="1046"/>
      <c r="J492" s="1046"/>
      <c r="K492" s="1046"/>
      <c r="L492" s="1046"/>
      <c r="M492" s="1047"/>
      <c r="N492" s="1045" t="s">
        <v>53</v>
      </c>
      <c r="O492" s="1046"/>
      <c r="P492" s="1046"/>
      <c r="Q492" s="1046"/>
      <c r="R492" s="1046"/>
      <c r="S492" s="1047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45" t="s">
        <v>84</v>
      </c>
      <c r="C505" s="1046"/>
      <c r="D505" s="1046"/>
      <c r="E505" s="1046"/>
      <c r="F505" s="1046"/>
      <c r="G505" s="1047"/>
      <c r="H505" s="1045" t="s">
        <v>83</v>
      </c>
      <c r="I505" s="1046"/>
      <c r="J505" s="1046"/>
      <c r="K505" s="1046"/>
      <c r="L505" s="1046"/>
      <c r="M505" s="1047"/>
      <c r="N505" s="1045" t="s">
        <v>53</v>
      </c>
      <c r="O505" s="1046"/>
      <c r="P505" s="1046"/>
      <c r="Q505" s="1046"/>
      <c r="R505" s="1046"/>
      <c r="S505" s="1047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45" t="s">
        <v>84</v>
      </c>
      <c r="C518" s="1046"/>
      <c r="D518" s="1046"/>
      <c r="E518" s="1046"/>
      <c r="F518" s="1046"/>
      <c r="G518" s="1047"/>
      <c r="H518" s="1045" t="s">
        <v>83</v>
      </c>
      <c r="I518" s="1046"/>
      <c r="J518" s="1046"/>
      <c r="K518" s="1046"/>
      <c r="L518" s="1046"/>
      <c r="M518" s="1047"/>
      <c r="N518" s="1045" t="s">
        <v>53</v>
      </c>
      <c r="O518" s="1046"/>
      <c r="P518" s="1046"/>
      <c r="Q518" s="1046"/>
      <c r="R518" s="1046"/>
      <c r="S518" s="1047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45" t="s">
        <v>84</v>
      </c>
      <c r="C531" s="1046"/>
      <c r="D531" s="1046"/>
      <c r="E531" s="1046"/>
      <c r="F531" s="1046"/>
      <c r="G531" s="1047"/>
      <c r="H531" s="1045" t="s">
        <v>83</v>
      </c>
      <c r="I531" s="1046"/>
      <c r="J531" s="1046"/>
      <c r="K531" s="1046"/>
      <c r="L531" s="1046"/>
      <c r="M531" s="1047"/>
      <c r="N531" s="1045" t="s">
        <v>53</v>
      </c>
      <c r="O531" s="1046"/>
      <c r="P531" s="1046"/>
      <c r="Q531" s="1046"/>
      <c r="R531" s="1046"/>
      <c r="S531" s="1047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45" t="s">
        <v>84</v>
      </c>
      <c r="C544" s="1046"/>
      <c r="D544" s="1046"/>
      <c r="E544" s="1046"/>
      <c r="F544" s="1046"/>
      <c r="G544" s="1047"/>
      <c r="H544" s="1045" t="s">
        <v>83</v>
      </c>
      <c r="I544" s="1046"/>
      <c r="J544" s="1046"/>
      <c r="K544" s="1046"/>
      <c r="L544" s="1046"/>
      <c r="M544" s="1047"/>
      <c r="N544" s="1045" t="s">
        <v>53</v>
      </c>
      <c r="O544" s="1046"/>
      <c r="P544" s="1046"/>
      <c r="Q544" s="1046"/>
      <c r="R544" s="1046"/>
      <c r="S544" s="1047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45" t="s">
        <v>84</v>
      </c>
      <c r="C557" s="1046"/>
      <c r="D557" s="1046"/>
      <c r="E557" s="1046"/>
      <c r="F557" s="1046"/>
      <c r="G557" s="1047"/>
      <c r="H557" s="1045" t="s">
        <v>83</v>
      </c>
      <c r="I557" s="1046"/>
      <c r="J557" s="1046"/>
      <c r="K557" s="1046"/>
      <c r="L557" s="1046"/>
      <c r="M557" s="1047"/>
      <c r="N557" s="1045" t="s">
        <v>53</v>
      </c>
      <c r="O557" s="1046"/>
      <c r="P557" s="1046"/>
      <c r="Q557" s="1046"/>
      <c r="R557" s="1046"/>
      <c r="S557" s="1047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45" t="s">
        <v>84</v>
      </c>
      <c r="C570" s="1046"/>
      <c r="D570" s="1046"/>
      <c r="E570" s="1046"/>
      <c r="F570" s="1046"/>
      <c r="G570" s="1047"/>
      <c r="H570" s="1045" t="s">
        <v>83</v>
      </c>
      <c r="I570" s="1046"/>
      <c r="J570" s="1046"/>
      <c r="K570" s="1046"/>
      <c r="L570" s="1046"/>
      <c r="M570" s="1047"/>
      <c r="N570" s="1045" t="s">
        <v>53</v>
      </c>
      <c r="O570" s="1046"/>
      <c r="P570" s="1046"/>
      <c r="Q570" s="1046"/>
      <c r="R570" s="1046"/>
      <c r="S570" s="1047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45" t="s">
        <v>84</v>
      </c>
      <c r="C583" s="1046"/>
      <c r="D583" s="1046"/>
      <c r="E583" s="1046"/>
      <c r="F583" s="1046"/>
      <c r="G583" s="1047"/>
      <c r="H583" s="1045" t="s">
        <v>83</v>
      </c>
      <c r="I583" s="1046"/>
      <c r="J583" s="1046"/>
      <c r="K583" s="1046"/>
      <c r="L583" s="1046"/>
      <c r="M583" s="1047"/>
      <c r="N583" s="1045" t="s">
        <v>53</v>
      </c>
      <c r="O583" s="1046"/>
      <c r="P583" s="1046"/>
      <c r="Q583" s="1046"/>
      <c r="R583" s="1046"/>
      <c r="S583" s="1047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45" t="s">
        <v>84</v>
      </c>
      <c r="C596" s="1046"/>
      <c r="D596" s="1046"/>
      <c r="E596" s="1046"/>
      <c r="F596" s="1046"/>
      <c r="G596" s="1047"/>
      <c r="H596" s="1045" t="s">
        <v>83</v>
      </c>
      <c r="I596" s="1046"/>
      <c r="J596" s="1046"/>
      <c r="K596" s="1046"/>
      <c r="L596" s="1046"/>
      <c r="M596" s="1047"/>
      <c r="N596" s="1045" t="s">
        <v>53</v>
      </c>
      <c r="O596" s="1046"/>
      <c r="P596" s="1046"/>
      <c r="Q596" s="1046"/>
      <c r="R596" s="1046"/>
      <c r="S596" s="1047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45" t="s">
        <v>84</v>
      </c>
      <c r="C609" s="1046"/>
      <c r="D609" s="1046"/>
      <c r="E609" s="1046"/>
      <c r="F609" s="1046"/>
      <c r="G609" s="1047"/>
      <c r="H609" s="1045" t="s">
        <v>83</v>
      </c>
      <c r="I609" s="1046"/>
      <c r="J609" s="1046"/>
      <c r="K609" s="1046"/>
      <c r="L609" s="1046"/>
      <c r="M609" s="1047"/>
      <c r="N609" s="1045" t="s">
        <v>53</v>
      </c>
      <c r="O609" s="1046"/>
      <c r="P609" s="1046"/>
      <c r="Q609" s="1046"/>
      <c r="R609" s="1046"/>
      <c r="S609" s="1047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45" t="s">
        <v>84</v>
      </c>
      <c r="C622" s="1046"/>
      <c r="D622" s="1046"/>
      <c r="E622" s="1046"/>
      <c r="F622" s="1046"/>
      <c r="G622" s="1047"/>
      <c r="H622" s="1045" t="s">
        <v>83</v>
      </c>
      <c r="I622" s="1046"/>
      <c r="J622" s="1046"/>
      <c r="K622" s="1046"/>
      <c r="L622" s="1046"/>
      <c r="M622" s="1047"/>
      <c r="N622" s="1045" t="s">
        <v>53</v>
      </c>
      <c r="O622" s="1046"/>
      <c r="P622" s="1046"/>
      <c r="Q622" s="1046"/>
      <c r="R622" s="1046"/>
      <c r="S622" s="1047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45" t="s">
        <v>84</v>
      </c>
      <c r="C635" s="1046"/>
      <c r="D635" s="1046"/>
      <c r="E635" s="1046"/>
      <c r="F635" s="1046"/>
      <c r="G635" s="1047"/>
      <c r="H635" s="1045" t="s">
        <v>83</v>
      </c>
      <c r="I635" s="1046"/>
      <c r="J635" s="1046"/>
      <c r="K635" s="1046"/>
      <c r="L635" s="1046"/>
      <c r="M635" s="1047"/>
      <c r="N635" s="1045" t="s">
        <v>53</v>
      </c>
      <c r="O635" s="1046"/>
      <c r="P635" s="1046"/>
      <c r="Q635" s="1046"/>
      <c r="R635" s="1046"/>
      <c r="S635" s="1047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45" t="s">
        <v>84</v>
      </c>
      <c r="C648" s="1046"/>
      <c r="D648" s="1046"/>
      <c r="E648" s="1046"/>
      <c r="F648" s="1046"/>
      <c r="G648" s="1047"/>
      <c r="H648" s="1045" t="s">
        <v>83</v>
      </c>
      <c r="I648" s="1046"/>
      <c r="J648" s="1046"/>
      <c r="K648" s="1046"/>
      <c r="L648" s="1046"/>
      <c r="M648" s="1047"/>
      <c r="N648" s="1045" t="s">
        <v>53</v>
      </c>
      <c r="O648" s="1046"/>
      <c r="P648" s="1046"/>
      <c r="Q648" s="1046"/>
      <c r="R648" s="1046"/>
      <c r="S648" s="1047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45" t="s">
        <v>84</v>
      </c>
      <c r="C661" s="1046"/>
      <c r="D661" s="1046"/>
      <c r="E661" s="1046"/>
      <c r="F661" s="1046"/>
      <c r="G661" s="1047"/>
      <c r="H661" s="1045" t="s">
        <v>83</v>
      </c>
      <c r="I661" s="1046"/>
      <c r="J661" s="1046"/>
      <c r="K661" s="1046"/>
      <c r="L661" s="1046"/>
      <c r="M661" s="1047"/>
      <c r="N661" s="1045" t="s">
        <v>53</v>
      </c>
      <c r="O661" s="1046"/>
      <c r="P661" s="1046"/>
      <c r="Q661" s="1046"/>
      <c r="R661" s="1046"/>
      <c r="S661" s="1047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45" t="s">
        <v>84</v>
      </c>
      <c r="C674" s="1046"/>
      <c r="D674" s="1046"/>
      <c r="E674" s="1046"/>
      <c r="F674" s="1046"/>
      <c r="G674" s="1047"/>
      <c r="H674" s="1045" t="s">
        <v>83</v>
      </c>
      <c r="I674" s="1046"/>
      <c r="J674" s="1046"/>
      <c r="K674" s="1046"/>
      <c r="L674" s="1046"/>
      <c r="M674" s="1047"/>
      <c r="N674" s="1045" t="s">
        <v>53</v>
      </c>
      <c r="O674" s="1046"/>
      <c r="P674" s="1046"/>
      <c r="Q674" s="1046"/>
      <c r="R674" s="1046"/>
      <c r="S674" s="1047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45" t="s">
        <v>84</v>
      </c>
      <c r="C687" s="1046"/>
      <c r="D687" s="1046"/>
      <c r="E687" s="1046"/>
      <c r="F687" s="1046"/>
      <c r="G687" s="1047"/>
      <c r="H687" s="1045" t="s">
        <v>83</v>
      </c>
      <c r="I687" s="1046"/>
      <c r="J687" s="1046"/>
      <c r="K687" s="1046"/>
      <c r="L687" s="1046"/>
      <c r="M687" s="1047"/>
      <c r="N687" s="1045" t="s">
        <v>53</v>
      </c>
      <c r="O687" s="1046"/>
      <c r="P687" s="1046"/>
      <c r="Q687" s="1046"/>
      <c r="R687" s="1046"/>
      <c r="S687" s="1047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/>
      <c r="C696" s="956"/>
      <c r="D696" s="956"/>
      <c r="E696" s="956"/>
      <c r="F696" s="956"/>
      <c r="G696" s="805"/>
      <c r="H696" s="955"/>
      <c r="I696" s="956"/>
      <c r="J696" s="956"/>
      <c r="K696" s="956"/>
      <c r="L696" s="956"/>
      <c r="M696" s="806"/>
      <c r="N696" s="807"/>
      <c r="O696" s="956"/>
      <c r="P696" s="956"/>
      <c r="Q696" s="956"/>
      <c r="R696" s="956"/>
      <c r="S696" s="806"/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-150</v>
      </c>
      <c r="C697" s="808">
        <f t="shared" ref="C697:S697" si="185">C696-C683</f>
        <v>-148.5</v>
      </c>
      <c r="D697" s="808">
        <f t="shared" si="185"/>
        <v>-150.5</v>
      </c>
      <c r="E697" s="808">
        <f t="shared" si="185"/>
        <v>-148</v>
      </c>
      <c r="F697" s="808">
        <f t="shared" si="185"/>
        <v>-146.5</v>
      </c>
      <c r="G697" s="809">
        <f t="shared" si="185"/>
        <v>-146.5</v>
      </c>
      <c r="H697" s="804">
        <f t="shared" si="185"/>
        <v>-152</v>
      </c>
      <c r="I697" s="808">
        <f t="shared" si="185"/>
        <v>-150.5</v>
      </c>
      <c r="J697" s="808">
        <f t="shared" si="185"/>
        <v>-151</v>
      </c>
      <c r="K697" s="808">
        <f t="shared" si="185"/>
        <v>-147.5</v>
      </c>
      <c r="L697" s="808">
        <f t="shared" si="185"/>
        <v>-146.5</v>
      </c>
      <c r="M697" s="810">
        <f t="shared" si="185"/>
        <v>-147</v>
      </c>
      <c r="N697" s="811">
        <f t="shared" si="185"/>
        <v>-149.5</v>
      </c>
      <c r="O697" s="808">
        <f t="shared" si="185"/>
        <v>-148</v>
      </c>
      <c r="P697" s="808">
        <f t="shared" si="185"/>
        <v>-151.5</v>
      </c>
      <c r="Q697" s="808">
        <f t="shared" si="185"/>
        <v>-147.5</v>
      </c>
      <c r="R697" s="808">
        <f t="shared" si="185"/>
        <v>-147.5</v>
      </c>
      <c r="S697" s="810">
        <f t="shared" si="185"/>
        <v>-146.5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45" t="s">
        <v>84</v>
      </c>
      <c r="C700" s="1046"/>
      <c r="D700" s="1046"/>
      <c r="E700" s="1046"/>
      <c r="F700" s="1046"/>
      <c r="G700" s="1047"/>
      <c r="H700" s="1045" t="s">
        <v>83</v>
      </c>
      <c r="I700" s="1046"/>
      <c r="J700" s="1046"/>
      <c r="K700" s="1046"/>
      <c r="L700" s="1046"/>
      <c r="M700" s="1047"/>
      <c r="N700" s="1045" t="s">
        <v>53</v>
      </c>
      <c r="O700" s="1046"/>
      <c r="P700" s="1046"/>
      <c r="Q700" s="1046"/>
      <c r="R700" s="1046"/>
      <c r="S700" s="1047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/>
      <c r="C709" s="956"/>
      <c r="D709" s="956"/>
      <c r="E709" s="956"/>
      <c r="F709" s="956"/>
      <c r="G709" s="805"/>
      <c r="H709" s="955"/>
      <c r="I709" s="956"/>
      <c r="J709" s="956"/>
      <c r="K709" s="956"/>
      <c r="L709" s="956"/>
      <c r="M709" s="806"/>
      <c r="N709" s="807"/>
      <c r="O709" s="956"/>
      <c r="P709" s="956"/>
      <c r="Q709" s="956"/>
      <c r="R709" s="956"/>
      <c r="S709" s="806"/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  <row r="712" spans="1:23" ht="13.5" thickBot="1" x14ac:dyDescent="0.25"/>
    <row r="713" spans="1:23" ht="13.5" thickBot="1" x14ac:dyDescent="0.25">
      <c r="A713" s="968" t="s">
        <v>205</v>
      </c>
      <c r="B713" s="1045" t="s">
        <v>84</v>
      </c>
      <c r="C713" s="1046"/>
      <c r="D713" s="1046"/>
      <c r="E713" s="1046"/>
      <c r="F713" s="1046"/>
      <c r="G713" s="1047"/>
      <c r="H713" s="1045" t="s">
        <v>83</v>
      </c>
      <c r="I713" s="1046"/>
      <c r="J713" s="1046"/>
      <c r="K713" s="1046"/>
      <c r="L713" s="1046"/>
      <c r="M713" s="1047"/>
      <c r="N713" s="1045" t="s">
        <v>53</v>
      </c>
      <c r="O713" s="1046"/>
      <c r="P713" s="1046"/>
      <c r="Q713" s="1046"/>
      <c r="R713" s="1046"/>
      <c r="S713" s="1047"/>
      <c r="T713" s="948" t="s">
        <v>55</v>
      </c>
      <c r="U713" s="1036"/>
      <c r="V713" s="1036"/>
    </row>
    <row r="714" spans="1:23" x14ac:dyDescent="0.2">
      <c r="A714" s="969" t="s">
        <v>54</v>
      </c>
      <c r="B714" s="911">
        <v>1</v>
      </c>
      <c r="C714" s="912">
        <v>2</v>
      </c>
      <c r="D714" s="912">
        <v>3</v>
      </c>
      <c r="E714" s="912">
        <v>4</v>
      </c>
      <c r="F714" s="912">
        <v>5</v>
      </c>
      <c r="G714" s="864">
        <v>6</v>
      </c>
      <c r="H714" s="897">
        <v>1</v>
      </c>
      <c r="I714" s="959">
        <v>2</v>
      </c>
      <c r="J714" s="888">
        <v>3</v>
      </c>
      <c r="K714" s="888">
        <v>4</v>
      </c>
      <c r="L714" s="888">
        <v>5</v>
      </c>
      <c r="M714" s="889">
        <v>6</v>
      </c>
      <c r="N714" s="867">
        <v>1</v>
      </c>
      <c r="O714" s="912">
        <v>2</v>
      </c>
      <c r="P714" s="912">
        <v>3</v>
      </c>
      <c r="Q714" s="912">
        <v>4</v>
      </c>
      <c r="R714" s="912">
        <v>5</v>
      </c>
      <c r="S714" s="826">
        <v>6</v>
      </c>
      <c r="T714" s="812"/>
      <c r="U714" s="1036"/>
      <c r="V714" s="1036"/>
    </row>
    <row r="715" spans="1:23" x14ac:dyDescent="0.2">
      <c r="A715" s="970" t="s">
        <v>3</v>
      </c>
      <c r="B715" s="913">
        <v>4535</v>
      </c>
      <c r="C715" s="914">
        <v>4535</v>
      </c>
      <c r="D715" s="914">
        <v>4535</v>
      </c>
      <c r="E715" s="914">
        <v>4535</v>
      </c>
      <c r="F715" s="914">
        <v>4535</v>
      </c>
      <c r="G715" s="865">
        <v>4535</v>
      </c>
      <c r="H715" s="913">
        <v>4535</v>
      </c>
      <c r="I715" s="914">
        <v>4535</v>
      </c>
      <c r="J715" s="914">
        <v>4535</v>
      </c>
      <c r="K715" s="914">
        <v>4535</v>
      </c>
      <c r="L715" s="914">
        <v>4535</v>
      </c>
      <c r="M715" s="829">
        <v>4535</v>
      </c>
      <c r="N715" s="868">
        <v>4535</v>
      </c>
      <c r="O715" s="914">
        <v>4535</v>
      </c>
      <c r="P715" s="914">
        <v>4535</v>
      </c>
      <c r="Q715" s="914">
        <v>4535</v>
      </c>
      <c r="R715" s="914">
        <v>4535</v>
      </c>
      <c r="S715" s="829">
        <v>4535</v>
      </c>
      <c r="T715" s="829">
        <v>4535</v>
      </c>
      <c r="U715" s="1036"/>
      <c r="V715" s="1036"/>
    </row>
    <row r="716" spans="1:23" x14ac:dyDescent="0.2">
      <c r="A716" s="971" t="s">
        <v>6</v>
      </c>
      <c r="B716" s="915">
        <v>5048.5714285714284</v>
      </c>
      <c r="C716" s="916">
        <v>5189.2307692307695</v>
      </c>
      <c r="D716" s="916">
        <v>5014</v>
      </c>
      <c r="E716" s="916">
        <v>5223.8461538461543</v>
      </c>
      <c r="F716" s="916">
        <v>5349.2307692307695</v>
      </c>
      <c r="G716" s="848">
        <v>5468.5714285714284</v>
      </c>
      <c r="H716" s="915">
        <v>5129.166666666667</v>
      </c>
      <c r="I716" s="916">
        <v>5041.4285714285716</v>
      </c>
      <c r="J716" s="916">
        <v>4847.5</v>
      </c>
      <c r="K716" s="916">
        <v>5219.2307692307695</v>
      </c>
      <c r="L716" s="916">
        <v>5175</v>
      </c>
      <c r="M716" s="832">
        <v>5432.1428571428569</v>
      </c>
      <c r="N716" s="869">
        <v>5009.2857142857147</v>
      </c>
      <c r="O716" s="916">
        <v>4976.1538461538457</v>
      </c>
      <c r="P716" s="916">
        <v>4702</v>
      </c>
      <c r="Q716" s="916">
        <v>5088.4615384615381</v>
      </c>
      <c r="R716" s="916">
        <v>5065.7142857142853</v>
      </c>
      <c r="S716" s="832">
        <v>5319.2857142857147</v>
      </c>
      <c r="T716" s="965">
        <v>5165.3711790393018</v>
      </c>
      <c r="U716" s="1036"/>
      <c r="V716" s="1036"/>
    </row>
    <row r="717" spans="1:23" x14ac:dyDescent="0.2">
      <c r="A717" s="969" t="s">
        <v>7</v>
      </c>
      <c r="B717" s="833">
        <v>100</v>
      </c>
      <c r="C717" s="917">
        <v>100</v>
      </c>
      <c r="D717" s="917">
        <v>100</v>
      </c>
      <c r="E717" s="917">
        <v>100</v>
      </c>
      <c r="F717" s="917">
        <v>92.307692307692307</v>
      </c>
      <c r="G717" s="849">
        <v>100</v>
      </c>
      <c r="H717" s="833">
        <v>83.333333333333329</v>
      </c>
      <c r="I717" s="917">
        <v>100</v>
      </c>
      <c r="J717" s="917">
        <v>100</v>
      </c>
      <c r="K717" s="917">
        <v>100</v>
      </c>
      <c r="L717" s="917">
        <v>100</v>
      </c>
      <c r="M717" s="835">
        <v>100</v>
      </c>
      <c r="N717" s="870">
        <v>100</v>
      </c>
      <c r="O717" s="917">
        <v>100</v>
      </c>
      <c r="P717" s="917">
        <v>100</v>
      </c>
      <c r="Q717" s="917">
        <v>92.307692307692307</v>
      </c>
      <c r="R717" s="917">
        <v>100</v>
      </c>
      <c r="S717" s="835">
        <v>100</v>
      </c>
      <c r="T717" s="858">
        <v>91.703056768558952</v>
      </c>
      <c r="U717" s="1036"/>
      <c r="V717" s="1036"/>
    </row>
    <row r="718" spans="1:23" x14ac:dyDescent="0.2">
      <c r="A718" s="969" t="s">
        <v>8</v>
      </c>
      <c r="B718" s="918">
        <v>3.9044109470494352E-2</v>
      </c>
      <c r="C718" s="919">
        <v>2.8032676327087135E-2</v>
      </c>
      <c r="D718" s="919">
        <v>6.0422565429953022E-2</v>
      </c>
      <c r="E718" s="919">
        <v>3.9181389308099029E-2</v>
      </c>
      <c r="F718" s="919">
        <v>3.6577789306806642E-2</v>
      </c>
      <c r="G718" s="850">
        <v>3.6012276980752961E-2</v>
      </c>
      <c r="H718" s="918">
        <v>5.1640527649912282E-2</v>
      </c>
      <c r="I718" s="919">
        <v>4.7881374520564672E-2</v>
      </c>
      <c r="J718" s="919">
        <v>4.2236346499022359E-2</v>
      </c>
      <c r="K718" s="919">
        <v>3.9570322244945069E-2</v>
      </c>
      <c r="L718" s="919">
        <v>4.4831334330899246E-2</v>
      </c>
      <c r="M718" s="838">
        <v>4.9195924046303963E-2</v>
      </c>
      <c r="N718" s="871">
        <v>4.568142815331238E-2</v>
      </c>
      <c r="O718" s="919">
        <v>4.4200581035092099E-2</v>
      </c>
      <c r="P718" s="919">
        <v>3.6252276907975355E-2</v>
      </c>
      <c r="Q718" s="919">
        <v>4.6791450222090546E-2</v>
      </c>
      <c r="R718" s="919">
        <v>4.9619768166202886E-2</v>
      </c>
      <c r="S718" s="838">
        <v>4.112919016238771E-2</v>
      </c>
      <c r="T718" s="859">
        <v>5.3619256862865269E-2</v>
      </c>
      <c r="U718" s="1036"/>
      <c r="V718" s="1036"/>
    </row>
    <row r="719" spans="1:23" x14ac:dyDescent="0.2">
      <c r="A719" s="971" t="s">
        <v>1</v>
      </c>
      <c r="B719" s="920">
        <f t="shared" ref="B719:G719" si="190">B716/B715*100-100</f>
        <v>11.324618050086627</v>
      </c>
      <c r="C719" s="921">
        <f t="shared" si="190"/>
        <v>14.426257314901193</v>
      </c>
      <c r="D719" s="921">
        <f t="shared" si="190"/>
        <v>10.562293274531413</v>
      </c>
      <c r="E719" s="921">
        <f t="shared" si="190"/>
        <v>15.189551352726653</v>
      </c>
      <c r="F719" s="921">
        <f t="shared" si="190"/>
        <v>17.954371978627776</v>
      </c>
      <c r="G719" s="884">
        <f t="shared" si="190"/>
        <v>20.585919042368886</v>
      </c>
      <c r="H719" s="920">
        <f>H716/H715*100-100</f>
        <v>13.101800808526278</v>
      </c>
      <c r="I719" s="921">
        <f>I716/I715*100-100</f>
        <v>11.16711293117028</v>
      </c>
      <c r="J719" s="921">
        <f t="shared" ref="J719:T719" si="191">J716/J715*100-100</f>
        <v>6.8908489525909573</v>
      </c>
      <c r="K719" s="921">
        <f t="shared" si="191"/>
        <v>15.087778814349932</v>
      </c>
      <c r="L719" s="921">
        <f t="shared" si="191"/>
        <v>14.112458654906291</v>
      </c>
      <c r="M719" s="922">
        <f t="shared" si="191"/>
        <v>19.782642935895396</v>
      </c>
      <c r="N719" s="872">
        <f t="shared" si="191"/>
        <v>10.458339896046624</v>
      </c>
      <c r="O719" s="921">
        <f t="shared" si="191"/>
        <v>9.7277584598422351</v>
      </c>
      <c r="P719" s="921">
        <f t="shared" si="191"/>
        <v>3.6824696802646031</v>
      </c>
      <c r="Q719" s="921">
        <f t="shared" si="191"/>
        <v>12.204223560342626</v>
      </c>
      <c r="R719" s="921">
        <f t="shared" si="191"/>
        <v>11.702630335485892</v>
      </c>
      <c r="S719" s="922">
        <f t="shared" si="191"/>
        <v>17.294062057016873</v>
      </c>
      <c r="T719" s="966">
        <f t="shared" si="191"/>
        <v>13.900136252244806</v>
      </c>
      <c r="U719" s="1036"/>
      <c r="V719" s="1036"/>
    </row>
    <row r="720" spans="1:23" ht="13.5" thickBot="1" x14ac:dyDescent="0.25">
      <c r="A720" s="895" t="s">
        <v>27</v>
      </c>
      <c r="B720" s="924">
        <f>B716-B703</f>
        <v>-6.0439560439563138</v>
      </c>
      <c r="C720" s="925">
        <f t="shared" ref="C720:T720" si="192">C716-C703</f>
        <v>-87.197802197802048</v>
      </c>
      <c r="D720" s="925">
        <f t="shared" si="192"/>
        <v>-30</v>
      </c>
      <c r="E720" s="925">
        <f t="shared" si="192"/>
        <v>21.703296703297383</v>
      </c>
      <c r="F720" s="925">
        <f t="shared" si="192"/>
        <v>47.087912087912628</v>
      </c>
      <c r="G720" s="885">
        <f t="shared" si="192"/>
        <v>86.428571428571558</v>
      </c>
      <c r="H720" s="924">
        <f t="shared" si="192"/>
        <v>199.16666666666697</v>
      </c>
      <c r="I720" s="925">
        <f t="shared" si="192"/>
        <v>-60.879120879120819</v>
      </c>
      <c r="J720" s="925">
        <f t="shared" si="192"/>
        <v>220</v>
      </c>
      <c r="K720" s="925">
        <f t="shared" si="192"/>
        <v>119.23076923076951</v>
      </c>
      <c r="L720" s="925">
        <f t="shared" si="192"/>
        <v>101.42857142857156</v>
      </c>
      <c r="M720" s="926">
        <f t="shared" si="192"/>
        <v>110.71428571428532</v>
      </c>
      <c r="N720" s="873">
        <f t="shared" si="192"/>
        <v>-43.571428571428442</v>
      </c>
      <c r="O720" s="925">
        <f t="shared" si="192"/>
        <v>-151.53846153846189</v>
      </c>
      <c r="P720" s="925">
        <f t="shared" si="192"/>
        <v>-38</v>
      </c>
      <c r="Q720" s="925">
        <f t="shared" si="192"/>
        <v>40.961538461538112</v>
      </c>
      <c r="R720" s="925">
        <f t="shared" si="192"/>
        <v>48.571428571428442</v>
      </c>
      <c r="S720" s="926">
        <f t="shared" si="192"/>
        <v>17.857142857143117</v>
      </c>
      <c r="T720" s="972">
        <f t="shared" si="192"/>
        <v>31.426224910861492</v>
      </c>
      <c r="U720" s="893"/>
      <c r="V720" s="863"/>
    </row>
    <row r="721" spans="1:22" x14ac:dyDescent="0.2">
      <c r="A721" s="896" t="s">
        <v>51</v>
      </c>
      <c r="B721" s="927">
        <v>50</v>
      </c>
      <c r="C721" s="928">
        <v>50</v>
      </c>
      <c r="D721" s="928">
        <v>11</v>
      </c>
      <c r="E721" s="928">
        <v>50</v>
      </c>
      <c r="F721" s="928">
        <v>50</v>
      </c>
      <c r="G721" s="866">
        <v>49</v>
      </c>
      <c r="H721" s="927">
        <v>49</v>
      </c>
      <c r="I721" s="928">
        <v>53</v>
      </c>
      <c r="J721" s="928">
        <v>11</v>
      </c>
      <c r="K721" s="928">
        <v>52</v>
      </c>
      <c r="L721" s="928">
        <v>53</v>
      </c>
      <c r="M721" s="847">
        <v>52</v>
      </c>
      <c r="N721" s="874">
        <v>51</v>
      </c>
      <c r="O721" s="928">
        <v>55</v>
      </c>
      <c r="P721" s="928">
        <v>10</v>
      </c>
      <c r="Q721" s="928">
        <v>53</v>
      </c>
      <c r="R721" s="928">
        <v>54</v>
      </c>
      <c r="S721" s="847">
        <v>53</v>
      </c>
      <c r="T721" s="861">
        <f>SUM(B721:S721)</f>
        <v>806</v>
      </c>
      <c r="U721" s="904" t="s">
        <v>56</v>
      </c>
      <c r="V721" s="945">
        <f>T708-T721</f>
        <v>1</v>
      </c>
    </row>
    <row r="722" spans="1:22" x14ac:dyDescent="0.2">
      <c r="A722" s="973" t="s">
        <v>28</v>
      </c>
      <c r="B722" s="955"/>
      <c r="C722" s="956"/>
      <c r="D722" s="956"/>
      <c r="E722" s="956"/>
      <c r="F722" s="956"/>
      <c r="G722" s="805"/>
      <c r="H722" s="955"/>
      <c r="I722" s="956"/>
      <c r="J722" s="956"/>
      <c r="K722" s="956"/>
      <c r="L722" s="956"/>
      <c r="M722" s="806"/>
      <c r="N722" s="807"/>
      <c r="O722" s="956"/>
      <c r="P722" s="956"/>
      <c r="Q722" s="956"/>
      <c r="R722" s="956"/>
      <c r="S722" s="806"/>
      <c r="T722" s="964"/>
      <c r="U722" s="904" t="s">
        <v>57</v>
      </c>
      <c r="V722" s="904">
        <v>149.27000000000001</v>
      </c>
    </row>
    <row r="723" spans="1:22" ht="13.5" thickBot="1" x14ac:dyDescent="0.25">
      <c r="A723" s="974" t="s">
        <v>26</v>
      </c>
      <c r="B723" s="804">
        <f>B722-B709</f>
        <v>0</v>
      </c>
      <c r="C723" s="808">
        <f t="shared" ref="C723:S723" si="193">C722-C709</f>
        <v>0</v>
      </c>
      <c r="D723" s="808">
        <f t="shared" si="193"/>
        <v>0</v>
      </c>
      <c r="E723" s="808">
        <f t="shared" si="193"/>
        <v>0</v>
      </c>
      <c r="F723" s="808">
        <f t="shared" si="193"/>
        <v>0</v>
      </c>
      <c r="G723" s="809">
        <f t="shared" si="193"/>
        <v>0</v>
      </c>
      <c r="H723" s="804">
        <f t="shared" si="193"/>
        <v>0</v>
      </c>
      <c r="I723" s="808">
        <f t="shared" si="193"/>
        <v>0</v>
      </c>
      <c r="J723" s="808">
        <f t="shared" si="193"/>
        <v>0</v>
      </c>
      <c r="K723" s="808">
        <f t="shared" si="193"/>
        <v>0</v>
      </c>
      <c r="L723" s="808">
        <f t="shared" si="193"/>
        <v>0</v>
      </c>
      <c r="M723" s="810">
        <f t="shared" si="193"/>
        <v>0</v>
      </c>
      <c r="N723" s="811">
        <f t="shared" si="193"/>
        <v>0</v>
      </c>
      <c r="O723" s="808">
        <f t="shared" si="193"/>
        <v>0</v>
      </c>
      <c r="P723" s="808">
        <f t="shared" si="193"/>
        <v>0</v>
      </c>
      <c r="Q723" s="808">
        <f t="shared" si="193"/>
        <v>0</v>
      </c>
      <c r="R723" s="808">
        <f t="shared" si="193"/>
        <v>0</v>
      </c>
      <c r="S723" s="810">
        <f t="shared" si="193"/>
        <v>0</v>
      </c>
      <c r="T723" s="967"/>
      <c r="U723" s="904" t="s">
        <v>26</v>
      </c>
      <c r="V723" s="904">
        <f>V722-V709</f>
        <v>2.0000000000010232E-2</v>
      </c>
    </row>
    <row r="725" spans="1:22" ht="13.5" thickBot="1" x14ac:dyDescent="0.25"/>
    <row r="726" spans="1:22" ht="13.5" thickBot="1" x14ac:dyDescent="0.25">
      <c r="A726" s="968" t="s">
        <v>206</v>
      </c>
      <c r="B726" s="1045" t="s">
        <v>84</v>
      </c>
      <c r="C726" s="1046"/>
      <c r="D726" s="1046"/>
      <c r="E726" s="1046"/>
      <c r="F726" s="1046"/>
      <c r="G726" s="1047"/>
      <c r="H726" s="1045" t="s">
        <v>83</v>
      </c>
      <c r="I726" s="1046"/>
      <c r="J726" s="1046"/>
      <c r="K726" s="1046"/>
      <c r="L726" s="1046"/>
      <c r="M726" s="1047"/>
      <c r="N726" s="1045" t="s">
        <v>53</v>
      </c>
      <c r="O726" s="1046"/>
      <c r="P726" s="1046"/>
      <c r="Q726" s="1046"/>
      <c r="R726" s="1046"/>
      <c r="S726" s="1047"/>
      <c r="T726" s="948" t="s">
        <v>55</v>
      </c>
      <c r="U726" s="1039"/>
      <c r="V726" s="1039"/>
    </row>
    <row r="727" spans="1:22" x14ac:dyDescent="0.2">
      <c r="A727" s="969" t="s">
        <v>54</v>
      </c>
      <c r="B727" s="911">
        <v>1</v>
      </c>
      <c r="C727" s="912">
        <v>2</v>
      </c>
      <c r="D727" s="912">
        <v>3</v>
      </c>
      <c r="E727" s="912">
        <v>4</v>
      </c>
      <c r="F727" s="912">
        <v>5</v>
      </c>
      <c r="G727" s="864">
        <v>6</v>
      </c>
      <c r="H727" s="897">
        <v>1</v>
      </c>
      <c r="I727" s="959">
        <v>2</v>
      </c>
      <c r="J727" s="888">
        <v>3</v>
      </c>
      <c r="K727" s="888">
        <v>4</v>
      </c>
      <c r="L727" s="888">
        <v>5</v>
      </c>
      <c r="M727" s="889">
        <v>6</v>
      </c>
      <c r="N727" s="867">
        <v>1</v>
      </c>
      <c r="O727" s="912">
        <v>2</v>
      </c>
      <c r="P727" s="912">
        <v>3</v>
      </c>
      <c r="Q727" s="912">
        <v>4</v>
      </c>
      <c r="R727" s="912">
        <v>5</v>
      </c>
      <c r="S727" s="826">
        <v>6</v>
      </c>
      <c r="T727" s="812"/>
      <c r="U727" s="1039"/>
      <c r="V727" s="1039"/>
    </row>
    <row r="728" spans="1:22" x14ac:dyDescent="0.2">
      <c r="A728" s="970" t="s">
        <v>3</v>
      </c>
      <c r="B728" s="913">
        <v>4550</v>
      </c>
      <c r="C728" s="914">
        <v>4550</v>
      </c>
      <c r="D728" s="914">
        <v>4550</v>
      </c>
      <c r="E728" s="914">
        <v>4550</v>
      </c>
      <c r="F728" s="914">
        <v>4550</v>
      </c>
      <c r="G728" s="865">
        <v>4550</v>
      </c>
      <c r="H728" s="913">
        <v>4550</v>
      </c>
      <c r="I728" s="914">
        <v>4550</v>
      </c>
      <c r="J728" s="914">
        <v>4550</v>
      </c>
      <c r="K728" s="914">
        <v>4550</v>
      </c>
      <c r="L728" s="914">
        <v>4550</v>
      </c>
      <c r="M728" s="829">
        <v>4550</v>
      </c>
      <c r="N728" s="868">
        <v>4550</v>
      </c>
      <c r="O728" s="914">
        <v>4550</v>
      </c>
      <c r="P728" s="914">
        <v>4550</v>
      </c>
      <c r="Q728" s="914">
        <v>4550</v>
      </c>
      <c r="R728" s="914">
        <v>4550</v>
      </c>
      <c r="S728" s="829">
        <v>4550</v>
      </c>
      <c r="T728" s="829">
        <v>4550</v>
      </c>
      <c r="U728" s="1039"/>
      <c r="V728" s="1039"/>
    </row>
    <row r="729" spans="1:22" x14ac:dyDescent="0.2">
      <c r="A729" s="971" t="s">
        <v>6</v>
      </c>
      <c r="B729" s="915">
        <v>5348.666666666667</v>
      </c>
      <c r="C729" s="916">
        <v>5277.333333333333</v>
      </c>
      <c r="D729" s="916">
        <v>5126.666666666667</v>
      </c>
      <c r="E729" s="916">
        <v>5305</v>
      </c>
      <c r="F729" s="916">
        <v>5283.125</v>
      </c>
      <c r="G729" s="848">
        <v>5370</v>
      </c>
      <c r="H729" s="915">
        <v>5020.666666666667</v>
      </c>
      <c r="I729" s="916">
        <v>5028</v>
      </c>
      <c r="J729" s="916">
        <v>4804</v>
      </c>
      <c r="K729" s="916">
        <v>5109.2857142857147</v>
      </c>
      <c r="L729" s="916">
        <v>5411.875</v>
      </c>
      <c r="M729" s="832">
        <v>5332</v>
      </c>
      <c r="N729" s="869">
        <v>4941.5384615384619</v>
      </c>
      <c r="O729" s="916">
        <v>5125.7142857142853</v>
      </c>
      <c r="P729" s="916">
        <v>4606</v>
      </c>
      <c r="Q729" s="916">
        <v>5124.166666666667</v>
      </c>
      <c r="R729" s="916">
        <v>5234.6153846153848</v>
      </c>
      <c r="S729" s="832">
        <v>5341.4285714285716</v>
      </c>
      <c r="T729" s="965">
        <v>5196.9827586206893</v>
      </c>
      <c r="U729" s="1039"/>
      <c r="V729" s="1039"/>
    </row>
    <row r="730" spans="1:22" x14ac:dyDescent="0.2">
      <c r="A730" s="969" t="s">
        <v>7</v>
      </c>
      <c r="B730" s="833">
        <v>100</v>
      </c>
      <c r="C730" s="917">
        <v>80</v>
      </c>
      <c r="D730" s="917">
        <v>100</v>
      </c>
      <c r="E730" s="917">
        <v>100</v>
      </c>
      <c r="F730" s="917">
        <v>100</v>
      </c>
      <c r="G730" s="849">
        <v>100</v>
      </c>
      <c r="H730" s="833">
        <v>100</v>
      </c>
      <c r="I730" s="917">
        <v>100</v>
      </c>
      <c r="J730" s="917">
        <v>100</v>
      </c>
      <c r="K730" s="917">
        <v>85.714285714285708</v>
      </c>
      <c r="L730" s="917">
        <v>87.5</v>
      </c>
      <c r="M730" s="835">
        <v>100</v>
      </c>
      <c r="N730" s="870">
        <v>100</v>
      </c>
      <c r="O730" s="917">
        <v>100</v>
      </c>
      <c r="P730" s="917">
        <v>100</v>
      </c>
      <c r="Q730" s="917">
        <v>91.666666666666671</v>
      </c>
      <c r="R730" s="917">
        <v>100</v>
      </c>
      <c r="S730" s="835">
        <v>100</v>
      </c>
      <c r="T730" s="858">
        <v>93.534482758620683</v>
      </c>
      <c r="U730" s="1039"/>
      <c r="V730" s="1039"/>
    </row>
    <row r="731" spans="1:22" x14ac:dyDescent="0.2">
      <c r="A731" s="969" t="s">
        <v>8</v>
      </c>
      <c r="B731" s="918">
        <v>3.7843883194106455E-2</v>
      </c>
      <c r="C731" s="919">
        <v>7.2478129546258777E-2</v>
      </c>
      <c r="D731" s="919">
        <v>1.6804743801458421E-2</v>
      </c>
      <c r="E731" s="919">
        <v>3.606068433388801E-2</v>
      </c>
      <c r="F731" s="919">
        <v>4.7780650238417259E-2</v>
      </c>
      <c r="G731" s="850">
        <v>3.9968615846071379E-2</v>
      </c>
      <c r="H731" s="918">
        <v>2.9609452789251211E-2</v>
      </c>
      <c r="I731" s="919">
        <v>3.9130245882815232E-2</v>
      </c>
      <c r="J731" s="919">
        <v>7.782618341314794E-2</v>
      </c>
      <c r="K731" s="919">
        <v>5.3740715229724623E-2</v>
      </c>
      <c r="L731" s="919">
        <v>6.1846484665080775E-2</v>
      </c>
      <c r="M731" s="838">
        <v>4.8216696066680914E-2</v>
      </c>
      <c r="N731" s="871">
        <v>4.0673896622789273E-2</v>
      </c>
      <c r="O731" s="919">
        <v>4.366011193626753E-2</v>
      </c>
      <c r="P731" s="919">
        <v>3.3594982429673813E-2</v>
      </c>
      <c r="Q731" s="919">
        <v>4.1600692521224537E-2</v>
      </c>
      <c r="R731" s="919">
        <v>4.7037103312325995E-2</v>
      </c>
      <c r="S731" s="838">
        <v>3.4015754149417932E-2</v>
      </c>
      <c r="T731" s="859">
        <v>5.747351345231784E-2</v>
      </c>
      <c r="U731" s="1039"/>
      <c r="V731" s="1039"/>
    </row>
    <row r="732" spans="1:22" x14ac:dyDescent="0.2">
      <c r="A732" s="971" t="s">
        <v>1</v>
      </c>
      <c r="B732" s="920">
        <f t="shared" ref="B732:G732" si="194">B729/B728*100-100</f>
        <v>17.553113553113548</v>
      </c>
      <c r="C732" s="921">
        <f t="shared" si="194"/>
        <v>15.985347985347985</v>
      </c>
      <c r="D732" s="921">
        <f t="shared" si="194"/>
        <v>12.673992673992672</v>
      </c>
      <c r="E732" s="921">
        <f t="shared" si="194"/>
        <v>16.593406593406598</v>
      </c>
      <c r="F732" s="921">
        <f t="shared" si="194"/>
        <v>16.112637362637372</v>
      </c>
      <c r="G732" s="884">
        <f t="shared" si="194"/>
        <v>18.021978021978029</v>
      </c>
      <c r="H732" s="920">
        <f>H729/H728*100-100</f>
        <v>10.344322344322336</v>
      </c>
      <c r="I732" s="921">
        <f>I729/I728*100-100</f>
        <v>10.505494505494497</v>
      </c>
      <c r="J732" s="921">
        <f t="shared" ref="J732:T732" si="195">J729/J728*100-100</f>
        <v>5.5824175824175768</v>
      </c>
      <c r="K732" s="921">
        <f t="shared" si="195"/>
        <v>12.291993720565159</v>
      </c>
      <c r="L732" s="921">
        <f t="shared" si="195"/>
        <v>18.942307692307693</v>
      </c>
      <c r="M732" s="922">
        <f t="shared" si="195"/>
        <v>17.186813186813183</v>
      </c>
      <c r="N732" s="872">
        <f t="shared" si="195"/>
        <v>8.6052409129332261</v>
      </c>
      <c r="O732" s="921">
        <f t="shared" si="195"/>
        <v>12.65306122448979</v>
      </c>
      <c r="P732" s="921">
        <f t="shared" si="195"/>
        <v>1.2307692307692406</v>
      </c>
      <c r="Q732" s="921">
        <f t="shared" si="195"/>
        <v>12.61904761904762</v>
      </c>
      <c r="R732" s="921">
        <f t="shared" si="195"/>
        <v>15.046491969568891</v>
      </c>
      <c r="S732" s="922">
        <f t="shared" si="195"/>
        <v>17.394034536891681</v>
      </c>
      <c r="T732" s="966">
        <f t="shared" si="195"/>
        <v>14.219401288366811</v>
      </c>
      <c r="U732" s="1039"/>
      <c r="V732" s="1039"/>
    </row>
    <row r="733" spans="1:22" ht="13.5" thickBot="1" x14ac:dyDescent="0.25">
      <c r="A733" s="895" t="s">
        <v>27</v>
      </c>
      <c r="B733" s="924">
        <f>B729-B716</f>
        <v>300.09523809523853</v>
      </c>
      <c r="C733" s="925">
        <f t="shared" ref="C733:T733" si="196">C729-C716</f>
        <v>88.10256410256352</v>
      </c>
      <c r="D733" s="925">
        <f t="shared" si="196"/>
        <v>112.66666666666697</v>
      </c>
      <c r="E733" s="925">
        <f t="shared" si="196"/>
        <v>81.153846153845734</v>
      </c>
      <c r="F733" s="925">
        <f t="shared" si="196"/>
        <v>-66.105769230769511</v>
      </c>
      <c r="G733" s="885">
        <f t="shared" si="196"/>
        <v>-98.571428571428442</v>
      </c>
      <c r="H733" s="924">
        <f t="shared" si="196"/>
        <v>-108.5</v>
      </c>
      <c r="I733" s="925">
        <f t="shared" si="196"/>
        <v>-13.428571428571558</v>
      </c>
      <c r="J733" s="925">
        <f t="shared" si="196"/>
        <v>-43.5</v>
      </c>
      <c r="K733" s="925">
        <f t="shared" si="196"/>
        <v>-109.94505494505484</v>
      </c>
      <c r="L733" s="925">
        <f t="shared" si="196"/>
        <v>236.875</v>
      </c>
      <c r="M733" s="926">
        <f t="shared" si="196"/>
        <v>-100.14285714285688</v>
      </c>
      <c r="N733" s="873">
        <f t="shared" si="196"/>
        <v>-67.747252747252787</v>
      </c>
      <c r="O733" s="925">
        <f t="shared" si="196"/>
        <v>149.56043956043959</v>
      </c>
      <c r="P733" s="925">
        <f t="shared" si="196"/>
        <v>-96</v>
      </c>
      <c r="Q733" s="925">
        <f t="shared" si="196"/>
        <v>35.705128205128858</v>
      </c>
      <c r="R733" s="925">
        <f t="shared" si="196"/>
        <v>168.90109890109943</v>
      </c>
      <c r="S733" s="926">
        <f t="shared" si="196"/>
        <v>22.142857142856883</v>
      </c>
      <c r="T733" s="972">
        <f t="shared" si="196"/>
        <v>31.611579581387559</v>
      </c>
      <c r="U733" s="893"/>
      <c r="V733" s="863"/>
    </row>
    <row r="734" spans="1:22" x14ac:dyDescent="0.2">
      <c r="A734" s="896" t="s">
        <v>51</v>
      </c>
      <c r="B734" s="927">
        <v>50</v>
      </c>
      <c r="C734" s="928">
        <v>50</v>
      </c>
      <c r="D734" s="928">
        <v>11</v>
      </c>
      <c r="E734" s="928">
        <v>50</v>
      </c>
      <c r="F734" s="928">
        <v>50</v>
      </c>
      <c r="G734" s="866">
        <v>49</v>
      </c>
      <c r="H734" s="927">
        <v>49</v>
      </c>
      <c r="I734" s="928">
        <v>53</v>
      </c>
      <c r="J734" s="928">
        <v>11</v>
      </c>
      <c r="K734" s="928">
        <v>52</v>
      </c>
      <c r="L734" s="928">
        <v>53</v>
      </c>
      <c r="M734" s="847">
        <v>52</v>
      </c>
      <c r="N734" s="874">
        <v>51</v>
      </c>
      <c r="O734" s="928">
        <v>55</v>
      </c>
      <c r="P734" s="928">
        <v>10</v>
      </c>
      <c r="Q734" s="928">
        <v>53</v>
      </c>
      <c r="R734" s="928">
        <v>54</v>
      </c>
      <c r="S734" s="847">
        <v>52</v>
      </c>
      <c r="T734" s="861">
        <f>SUM(B734:S734)</f>
        <v>805</v>
      </c>
      <c r="U734" s="904" t="s">
        <v>56</v>
      </c>
      <c r="V734" s="945">
        <f>T721-T734</f>
        <v>1</v>
      </c>
    </row>
    <row r="735" spans="1:22" x14ac:dyDescent="0.2">
      <c r="A735" s="973" t="s">
        <v>28</v>
      </c>
      <c r="B735" s="955"/>
      <c r="C735" s="956"/>
      <c r="D735" s="956"/>
      <c r="E735" s="956"/>
      <c r="F735" s="956"/>
      <c r="G735" s="805"/>
      <c r="H735" s="955"/>
      <c r="I735" s="956"/>
      <c r="J735" s="956"/>
      <c r="K735" s="956"/>
      <c r="L735" s="956"/>
      <c r="M735" s="806"/>
      <c r="N735" s="807"/>
      <c r="O735" s="956"/>
      <c r="P735" s="956"/>
      <c r="Q735" s="956"/>
      <c r="R735" s="956"/>
      <c r="S735" s="806"/>
      <c r="T735" s="964"/>
      <c r="U735" s="904" t="s">
        <v>57</v>
      </c>
      <c r="V735" s="904">
        <v>149.32</v>
      </c>
    </row>
    <row r="736" spans="1:22" ht="13.5" thickBot="1" x14ac:dyDescent="0.25">
      <c r="A736" s="974" t="s">
        <v>26</v>
      </c>
      <c r="B736" s="804">
        <f>B735-B722</f>
        <v>0</v>
      </c>
      <c r="C736" s="808">
        <f t="shared" ref="C736:S736" si="197">C735-C722</f>
        <v>0</v>
      </c>
      <c r="D736" s="808">
        <f t="shared" si="197"/>
        <v>0</v>
      </c>
      <c r="E736" s="808">
        <f t="shared" si="197"/>
        <v>0</v>
      </c>
      <c r="F736" s="808">
        <f t="shared" si="197"/>
        <v>0</v>
      </c>
      <c r="G736" s="809">
        <f t="shared" si="197"/>
        <v>0</v>
      </c>
      <c r="H736" s="804">
        <f t="shared" si="197"/>
        <v>0</v>
      </c>
      <c r="I736" s="808">
        <f t="shared" si="197"/>
        <v>0</v>
      </c>
      <c r="J736" s="808">
        <f t="shared" si="197"/>
        <v>0</v>
      </c>
      <c r="K736" s="808">
        <f t="shared" si="197"/>
        <v>0</v>
      </c>
      <c r="L736" s="808">
        <f t="shared" si="197"/>
        <v>0</v>
      </c>
      <c r="M736" s="810">
        <f t="shared" si="197"/>
        <v>0</v>
      </c>
      <c r="N736" s="811">
        <f t="shared" si="197"/>
        <v>0</v>
      </c>
      <c r="O736" s="808">
        <f t="shared" si="197"/>
        <v>0</v>
      </c>
      <c r="P736" s="808">
        <f t="shared" si="197"/>
        <v>0</v>
      </c>
      <c r="Q736" s="808">
        <f t="shared" si="197"/>
        <v>0</v>
      </c>
      <c r="R736" s="808">
        <f t="shared" si="197"/>
        <v>0</v>
      </c>
      <c r="S736" s="810">
        <f t="shared" si="197"/>
        <v>0</v>
      </c>
      <c r="T736" s="967"/>
      <c r="U736" s="904" t="s">
        <v>26</v>
      </c>
      <c r="V736" s="904">
        <f>V735-V722</f>
        <v>4.9999999999982947E-2</v>
      </c>
    </row>
  </sheetData>
  <mergeCells count="122">
    <mergeCell ref="B726:G726"/>
    <mergeCell ref="H726:M726"/>
    <mergeCell ref="N726:S726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713:G713"/>
    <mergeCell ref="H713:M713"/>
    <mergeCell ref="N713:S713"/>
    <mergeCell ref="B687:G687"/>
    <mergeCell ref="H687:M687"/>
    <mergeCell ref="N687:S687"/>
    <mergeCell ref="B674:G674"/>
    <mergeCell ref="H674:M674"/>
    <mergeCell ref="N674:S674"/>
    <mergeCell ref="B700:G700"/>
    <mergeCell ref="H700:M700"/>
    <mergeCell ref="N700:S70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59"/>
  <sheetViews>
    <sheetView showGridLines="0" topLeftCell="A629" zoomScale="75" zoomScaleNormal="75" workbookViewId="0">
      <selection activeCell="H651" sqref="H651:H65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45" t="s">
        <v>50</v>
      </c>
      <c r="C9" s="1046"/>
      <c r="D9" s="1046"/>
      <c r="E9" s="1046"/>
      <c r="F9" s="1046"/>
      <c r="G9" s="104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45" t="s">
        <v>50</v>
      </c>
      <c r="C23" s="1046"/>
      <c r="D23" s="1046"/>
      <c r="E23" s="1046"/>
      <c r="F23" s="1046"/>
      <c r="G23" s="1047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45" t="s">
        <v>50</v>
      </c>
      <c r="C37" s="1046"/>
      <c r="D37" s="1046"/>
      <c r="E37" s="1046"/>
      <c r="F37" s="1046"/>
      <c r="G37" s="1047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45" t="s">
        <v>50</v>
      </c>
      <c r="C51" s="1046"/>
      <c r="D51" s="1046"/>
      <c r="E51" s="1046"/>
      <c r="F51" s="1046"/>
      <c r="G51" s="1047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45" t="s">
        <v>53</v>
      </c>
      <c r="C66" s="1046"/>
      <c r="D66" s="1046"/>
      <c r="E66" s="1046"/>
      <c r="F66" s="1046"/>
      <c r="G66" s="1046"/>
      <c r="H66" s="1047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45" t="s">
        <v>53</v>
      </c>
      <c r="C80" s="1046"/>
      <c r="D80" s="1046"/>
      <c r="E80" s="1046"/>
      <c r="F80" s="1046"/>
      <c r="G80" s="1046"/>
      <c r="H80" s="1047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45" t="s">
        <v>53</v>
      </c>
      <c r="C94" s="1046"/>
      <c r="D94" s="1046"/>
      <c r="E94" s="1046"/>
      <c r="F94" s="1046"/>
      <c r="G94" s="1046"/>
      <c r="H94" s="1047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45" t="s">
        <v>53</v>
      </c>
      <c r="C108" s="1046"/>
      <c r="D108" s="1046"/>
      <c r="E108" s="1046"/>
      <c r="F108" s="1046"/>
      <c r="G108" s="1046"/>
      <c r="H108" s="1047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45" t="s">
        <v>53</v>
      </c>
      <c r="C122" s="1046"/>
      <c r="D122" s="1046"/>
      <c r="E122" s="1046"/>
      <c r="F122" s="1046"/>
      <c r="G122" s="1046"/>
      <c r="H122" s="1046"/>
      <c r="I122" s="1047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45" t="s">
        <v>53</v>
      </c>
      <c r="C136" s="1046"/>
      <c r="D136" s="1046"/>
      <c r="E136" s="1046"/>
      <c r="F136" s="1046"/>
      <c r="G136" s="1046"/>
      <c r="H136" s="1046"/>
      <c r="I136" s="1047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53" t="s">
        <v>53</v>
      </c>
      <c r="C150" s="1054"/>
      <c r="D150" s="1054"/>
      <c r="E150" s="1054"/>
      <c r="F150" s="1054"/>
      <c r="G150" s="1054"/>
      <c r="H150" s="1054"/>
      <c r="I150" s="1055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53" t="s">
        <v>53</v>
      </c>
      <c r="C164" s="1054"/>
      <c r="D164" s="1054"/>
      <c r="E164" s="1054"/>
      <c r="F164" s="1054"/>
      <c r="G164" s="1054"/>
      <c r="H164" s="1054"/>
      <c r="I164" s="1055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53" t="s">
        <v>53</v>
      </c>
      <c r="C178" s="1054"/>
      <c r="D178" s="1054"/>
      <c r="E178" s="1054"/>
      <c r="F178" s="1054"/>
      <c r="G178" s="1054"/>
      <c r="H178" s="1054"/>
      <c r="I178" s="1055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53" t="s">
        <v>53</v>
      </c>
      <c r="C193" s="1054"/>
      <c r="D193" s="1054"/>
      <c r="E193" s="1054"/>
      <c r="F193" s="1054"/>
      <c r="G193" s="1054"/>
      <c r="H193" s="1055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53" t="s">
        <v>53</v>
      </c>
      <c r="C207" s="1054"/>
      <c r="D207" s="1054"/>
      <c r="E207" s="1054"/>
      <c r="F207" s="1054"/>
      <c r="G207" s="1054"/>
      <c r="H207" s="1055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53" t="s">
        <v>53</v>
      </c>
      <c r="C221" s="1054"/>
      <c r="D221" s="1054"/>
      <c r="E221" s="1054"/>
      <c r="F221" s="1054"/>
      <c r="G221" s="1054"/>
      <c r="H221" s="1055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53" t="s">
        <v>53</v>
      </c>
      <c r="C235" s="1054"/>
      <c r="D235" s="1054"/>
      <c r="E235" s="1054"/>
      <c r="F235" s="1054"/>
      <c r="G235" s="1054"/>
      <c r="H235" s="1055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45" t="s">
        <v>53</v>
      </c>
      <c r="C250" s="1046"/>
      <c r="D250" s="1046"/>
      <c r="E250" s="1046"/>
      <c r="F250" s="1046"/>
      <c r="G250" s="1047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45" t="s">
        <v>53</v>
      </c>
      <c r="C264" s="1046"/>
      <c r="D264" s="1046"/>
      <c r="E264" s="1046"/>
      <c r="F264" s="1046"/>
      <c r="G264" s="1046"/>
      <c r="H264" s="1047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45" t="s">
        <v>53</v>
      </c>
      <c r="C278" s="1046"/>
      <c r="D278" s="1046"/>
      <c r="E278" s="1046"/>
      <c r="F278" s="1046"/>
      <c r="G278" s="1046"/>
      <c r="H278" s="1047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45" t="s">
        <v>53</v>
      </c>
      <c r="C292" s="1046"/>
      <c r="D292" s="1046"/>
      <c r="E292" s="1046"/>
      <c r="F292" s="1046"/>
      <c r="G292" s="1046"/>
      <c r="H292" s="1047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45" t="s">
        <v>53</v>
      </c>
      <c r="C306" s="1046"/>
      <c r="D306" s="1046"/>
      <c r="E306" s="1046"/>
      <c r="F306" s="1046"/>
      <c r="G306" s="1046"/>
      <c r="H306" s="1047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45" t="s">
        <v>53</v>
      </c>
      <c r="C320" s="1046"/>
      <c r="D320" s="1046"/>
      <c r="E320" s="1046"/>
      <c r="F320" s="1046"/>
      <c r="G320" s="1046"/>
      <c r="H320" s="1047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45" t="s">
        <v>53</v>
      </c>
      <c r="C336" s="1046"/>
      <c r="D336" s="1046"/>
      <c r="E336" s="1046"/>
      <c r="F336" s="1046"/>
      <c r="G336" s="1046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45" t="s">
        <v>53</v>
      </c>
      <c r="C350" s="1046"/>
      <c r="D350" s="1046"/>
      <c r="E350" s="1046"/>
      <c r="F350" s="1046"/>
      <c r="G350" s="1046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45" t="s">
        <v>53</v>
      </c>
      <c r="C363" s="1046"/>
      <c r="D363" s="1046"/>
      <c r="E363" s="1046"/>
      <c r="F363" s="1046"/>
      <c r="G363" s="1046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45" t="s">
        <v>53</v>
      </c>
      <c r="C376" s="1046"/>
      <c r="D376" s="1046"/>
      <c r="E376" s="1046"/>
      <c r="F376" s="1046"/>
      <c r="G376" s="1046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45" t="s">
        <v>53</v>
      </c>
      <c r="C389" s="1046"/>
      <c r="D389" s="1046"/>
      <c r="E389" s="1046"/>
      <c r="F389" s="1046"/>
      <c r="G389" s="1046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45" t="s">
        <v>53</v>
      </c>
      <c r="C402" s="1046"/>
      <c r="D402" s="1046"/>
      <c r="E402" s="1046"/>
      <c r="F402" s="1046"/>
      <c r="G402" s="1046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45" t="s">
        <v>53</v>
      </c>
      <c r="C415" s="1046"/>
      <c r="D415" s="1046"/>
      <c r="E415" s="1046"/>
      <c r="F415" s="1046"/>
      <c r="G415" s="1046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45" t="s">
        <v>53</v>
      </c>
      <c r="C428" s="1046"/>
      <c r="D428" s="1046"/>
      <c r="E428" s="1046"/>
      <c r="F428" s="1046"/>
      <c r="G428" s="1046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45" t="s">
        <v>53</v>
      </c>
      <c r="C441" s="1046"/>
      <c r="D441" s="1046"/>
      <c r="E441" s="1046"/>
      <c r="F441" s="1046"/>
      <c r="G441" s="1046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45" t="s">
        <v>53</v>
      </c>
      <c r="C454" s="1046"/>
      <c r="D454" s="1046"/>
      <c r="E454" s="1046"/>
      <c r="F454" s="1046"/>
      <c r="G454" s="1046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45" t="s">
        <v>53</v>
      </c>
      <c r="C467" s="1046"/>
      <c r="D467" s="1046"/>
      <c r="E467" s="1046"/>
      <c r="F467" s="1046"/>
      <c r="G467" s="1046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45" t="s">
        <v>53</v>
      </c>
      <c r="C480" s="1046"/>
      <c r="D480" s="1046"/>
      <c r="E480" s="1046"/>
      <c r="F480" s="1046"/>
      <c r="G480" s="1046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45" t="s">
        <v>53</v>
      </c>
      <c r="C493" s="1046"/>
      <c r="D493" s="1046"/>
      <c r="E493" s="1046"/>
      <c r="F493" s="1046"/>
      <c r="G493" s="1046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45" t="s">
        <v>53</v>
      </c>
      <c r="C506" s="1046"/>
      <c r="D506" s="1046"/>
      <c r="E506" s="1046"/>
      <c r="F506" s="1046"/>
      <c r="G506" s="1046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45" t="s">
        <v>53</v>
      </c>
      <c r="C519" s="1046"/>
      <c r="D519" s="1046"/>
      <c r="E519" s="1046"/>
      <c r="F519" s="1046"/>
      <c r="G519" s="1046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45" t="s">
        <v>53</v>
      </c>
      <c r="C532" s="1046"/>
      <c r="D532" s="1046"/>
      <c r="E532" s="1046"/>
      <c r="F532" s="1046"/>
      <c r="G532" s="1046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45" t="s">
        <v>53</v>
      </c>
      <c r="C545" s="1046"/>
      <c r="D545" s="1046"/>
      <c r="E545" s="1046"/>
      <c r="F545" s="1046"/>
      <c r="G545" s="1046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45" t="s">
        <v>53</v>
      </c>
      <c r="C558" s="1046"/>
      <c r="D558" s="1046"/>
      <c r="E558" s="1046"/>
      <c r="F558" s="1046"/>
      <c r="G558" s="1046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45" t="s">
        <v>53</v>
      </c>
      <c r="C571" s="1046"/>
      <c r="D571" s="1046"/>
      <c r="E571" s="1046"/>
      <c r="F571" s="1046"/>
      <c r="G571" s="1046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45" t="s">
        <v>53</v>
      </c>
      <c r="C584" s="1046"/>
      <c r="D584" s="1046"/>
      <c r="E584" s="1046"/>
      <c r="F584" s="1046"/>
      <c r="G584" s="1046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45" t="s">
        <v>53</v>
      </c>
      <c r="C597" s="1046"/>
      <c r="D597" s="1046"/>
      <c r="E597" s="1046"/>
      <c r="F597" s="1046"/>
      <c r="G597" s="1046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45" t="s">
        <v>53</v>
      </c>
      <c r="C610" s="1046"/>
      <c r="D610" s="1046"/>
      <c r="E610" s="1046"/>
      <c r="F610" s="1046"/>
      <c r="G610" s="1046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45" t="s">
        <v>53</v>
      </c>
      <c r="C623" s="1046"/>
      <c r="D623" s="1046"/>
      <c r="E623" s="1046"/>
      <c r="F623" s="1046"/>
      <c r="G623" s="1046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45" t="s">
        <v>53</v>
      </c>
      <c r="C636" s="1046"/>
      <c r="D636" s="1046"/>
      <c r="E636" s="1046"/>
      <c r="F636" s="1046"/>
      <c r="G636" s="1046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  <row r="648" spans="1:11" ht="13.5" thickBot="1" x14ac:dyDescent="0.25"/>
    <row r="649" spans="1:11" ht="13.5" thickBot="1" x14ac:dyDescent="0.25">
      <c r="A649" s="968" t="s">
        <v>206</v>
      </c>
      <c r="B649" s="1045" t="s">
        <v>53</v>
      </c>
      <c r="C649" s="1046"/>
      <c r="D649" s="1046"/>
      <c r="E649" s="1046"/>
      <c r="F649" s="1046"/>
      <c r="G649" s="1046"/>
      <c r="H649" s="988" t="s">
        <v>0</v>
      </c>
      <c r="I649" s="904"/>
      <c r="J649" s="1039"/>
      <c r="K649" s="1039"/>
    </row>
    <row r="650" spans="1:11" x14ac:dyDescent="0.2">
      <c r="A650" s="969" t="s">
        <v>54</v>
      </c>
      <c r="B650" s="911">
        <v>1</v>
      </c>
      <c r="C650" s="912">
        <v>2</v>
      </c>
      <c r="D650" s="912">
        <v>3</v>
      </c>
      <c r="E650" s="912">
        <v>4</v>
      </c>
      <c r="F650" s="912">
        <v>5</v>
      </c>
      <c r="G650" s="912">
        <v>6</v>
      </c>
      <c r="H650" s="989"/>
      <c r="I650" s="932"/>
      <c r="J650" s="1039"/>
      <c r="K650" s="1039"/>
    </row>
    <row r="651" spans="1:11" x14ac:dyDescent="0.2">
      <c r="A651" s="970" t="s">
        <v>3</v>
      </c>
      <c r="B651" s="913">
        <v>4385</v>
      </c>
      <c r="C651" s="914">
        <v>4385</v>
      </c>
      <c r="D651" s="914">
        <v>4385</v>
      </c>
      <c r="E651" s="914">
        <v>4385</v>
      </c>
      <c r="F651" s="914">
        <v>4385</v>
      </c>
      <c r="G651" s="914">
        <v>4385</v>
      </c>
      <c r="H651" s="934">
        <v>4385</v>
      </c>
      <c r="I651" s="935"/>
      <c r="J651" s="933"/>
      <c r="K651" s="1039"/>
    </row>
    <row r="652" spans="1:11" x14ac:dyDescent="0.2">
      <c r="A652" s="971" t="s">
        <v>6</v>
      </c>
      <c r="B652" s="915">
        <v>4693.0555555555557</v>
      </c>
      <c r="C652" s="916">
        <v>4945</v>
      </c>
      <c r="D652" s="916">
        <v>4727.333333333333</v>
      </c>
      <c r="E652" s="916">
        <v>5192.7027027027025</v>
      </c>
      <c r="F652" s="916">
        <v>4829.166666666667</v>
      </c>
      <c r="G652" s="916">
        <v>5307.4285714285716</v>
      </c>
      <c r="H652" s="936">
        <v>4972.1319796954313</v>
      </c>
      <c r="I652" s="937"/>
      <c r="J652" s="933"/>
      <c r="K652" s="1039"/>
    </row>
    <row r="653" spans="1:11" x14ac:dyDescent="0.2">
      <c r="A653" s="969" t="s">
        <v>7</v>
      </c>
      <c r="B653" s="833">
        <v>75</v>
      </c>
      <c r="C653" s="917">
        <v>63.157894736842103</v>
      </c>
      <c r="D653" s="917">
        <v>73.333333333333329</v>
      </c>
      <c r="E653" s="917">
        <v>54.054054054054056</v>
      </c>
      <c r="F653" s="917">
        <v>77.777777777777771</v>
      </c>
      <c r="G653" s="917">
        <v>68.571428571428569</v>
      </c>
      <c r="H653" s="938">
        <v>63.959390862944161</v>
      </c>
      <c r="I653" s="623"/>
      <c r="J653" s="933"/>
      <c r="K653" s="1039"/>
    </row>
    <row r="654" spans="1:11" x14ac:dyDescent="0.2">
      <c r="A654" s="969" t="s">
        <v>8</v>
      </c>
      <c r="B654" s="918">
        <v>8.3401193486221645E-2</v>
      </c>
      <c r="C654" s="919">
        <v>9.5865972934754115E-2</v>
      </c>
      <c r="D654" s="919">
        <v>0.10974463450701355</v>
      </c>
      <c r="E654" s="919">
        <v>0.10300489758222262</v>
      </c>
      <c r="F654" s="919">
        <v>8.4836742899931664E-2</v>
      </c>
      <c r="G654" s="919">
        <v>8.1759827487965578E-2</v>
      </c>
      <c r="H654" s="939">
        <v>0.10284378284813028</v>
      </c>
      <c r="I654" s="940"/>
      <c r="J654" s="941"/>
      <c r="K654" s="1039"/>
    </row>
    <row r="655" spans="1:11" x14ac:dyDescent="0.2">
      <c r="A655" s="971" t="s">
        <v>1</v>
      </c>
      <c r="B655" s="920">
        <f>B652/B651*100-100</f>
        <v>7.0252122133536119</v>
      </c>
      <c r="C655" s="921">
        <f t="shared" ref="C655:H655" si="141">C652/C651*100-100</f>
        <v>12.77080957810719</v>
      </c>
      <c r="D655" s="921">
        <f t="shared" si="141"/>
        <v>7.8069175218547997</v>
      </c>
      <c r="E655" s="921">
        <f t="shared" si="141"/>
        <v>18.419673949890594</v>
      </c>
      <c r="F655" s="921">
        <f t="shared" si="141"/>
        <v>10.129228430254656</v>
      </c>
      <c r="G655" s="921">
        <f t="shared" si="141"/>
        <v>21.035999348428078</v>
      </c>
      <c r="H655" s="923">
        <f t="shared" si="141"/>
        <v>13.389554839120436</v>
      </c>
      <c r="I655" s="940"/>
      <c r="J655" s="941"/>
      <c r="K655" s="1039"/>
    </row>
    <row r="656" spans="1:11" ht="13.5" thickBot="1" x14ac:dyDescent="0.25">
      <c r="A656" s="969" t="s">
        <v>27</v>
      </c>
      <c r="B656" s="924">
        <f>B652-B639</f>
        <v>76.769841269840981</v>
      </c>
      <c r="C656" s="925">
        <f t="shared" ref="C656:H656" si="142">C652-C639</f>
        <v>-49.571428571428442</v>
      </c>
      <c r="D656" s="925">
        <f t="shared" si="142"/>
        <v>-0.16666666666696983</v>
      </c>
      <c r="E656" s="925">
        <f t="shared" si="142"/>
        <v>19.45945945945914</v>
      </c>
      <c r="F656" s="925">
        <f t="shared" si="142"/>
        <v>-103.14102564102541</v>
      </c>
      <c r="G656" s="925">
        <f t="shared" si="142"/>
        <v>-3.9603174603171283</v>
      </c>
      <c r="H656" s="942">
        <f t="shared" si="142"/>
        <v>-12.716505153053731</v>
      </c>
      <c r="I656" s="943"/>
      <c r="J656" s="941"/>
      <c r="K656" s="1039"/>
    </row>
    <row r="657" spans="1:11" x14ac:dyDescent="0.2">
      <c r="A657" s="944" t="s">
        <v>51</v>
      </c>
      <c r="B657" s="927">
        <v>580</v>
      </c>
      <c r="C657" s="928">
        <v>584</v>
      </c>
      <c r="D657" s="928">
        <v>173</v>
      </c>
      <c r="E657" s="928">
        <v>570</v>
      </c>
      <c r="F657" s="928">
        <v>564</v>
      </c>
      <c r="G657" s="928">
        <v>544</v>
      </c>
      <c r="H657" s="929">
        <f>SUM(B657:G657)</f>
        <v>3015</v>
      </c>
      <c r="I657" s="945" t="s">
        <v>56</v>
      </c>
      <c r="J657" s="946">
        <f>H644-H657</f>
        <v>18</v>
      </c>
      <c r="K657" s="961">
        <f>J657/H644</f>
        <v>5.9347181008902079E-3</v>
      </c>
    </row>
    <row r="658" spans="1:11" x14ac:dyDescent="0.2">
      <c r="A658" s="944" t="s">
        <v>28</v>
      </c>
      <c r="B658" s="902"/>
      <c r="C658" s="1038"/>
      <c r="D658" s="1038"/>
      <c r="E658" s="1038"/>
      <c r="F658" s="1038"/>
      <c r="G658" s="1038"/>
      <c r="H658" s="908"/>
      <c r="I658" s="904" t="s">
        <v>57</v>
      </c>
      <c r="J658" s="1039">
        <v>153.86000000000001</v>
      </c>
      <c r="K658" s="1039"/>
    </row>
    <row r="659" spans="1:11" ht="13.5" thickBot="1" x14ac:dyDescent="0.25">
      <c r="A659" s="947" t="s">
        <v>26</v>
      </c>
      <c r="B659" s="906">
        <f t="shared" ref="B659:G659" si="143">B658-B645</f>
        <v>0</v>
      </c>
      <c r="C659" s="907">
        <f t="shared" si="143"/>
        <v>0</v>
      </c>
      <c r="D659" s="907">
        <f t="shared" si="143"/>
        <v>0</v>
      </c>
      <c r="E659" s="907">
        <f t="shared" si="143"/>
        <v>0</v>
      </c>
      <c r="F659" s="907">
        <f t="shared" si="143"/>
        <v>0</v>
      </c>
      <c r="G659" s="907">
        <f t="shared" si="143"/>
        <v>0</v>
      </c>
      <c r="H659" s="909"/>
      <c r="I659" s="1039" t="s">
        <v>26</v>
      </c>
      <c r="J659" s="986">
        <f>J658-J645</f>
        <v>-0.91999999999998749</v>
      </c>
      <c r="K659" s="1039"/>
    </row>
  </sheetData>
  <mergeCells count="48">
    <mergeCell ref="B649:G649"/>
    <mergeCell ref="B636:G636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623:G623"/>
    <mergeCell ref="B610:G610"/>
    <mergeCell ref="B597:G597"/>
    <mergeCell ref="B292:H292"/>
    <mergeCell ref="B278:H278"/>
    <mergeCell ref="B441:G441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36"/>
  <sheetViews>
    <sheetView showGridLines="0" tabSelected="1" topLeftCell="A706" zoomScale="75" zoomScaleNormal="75" workbookViewId="0">
      <selection activeCell="H728" sqref="H728:H730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5" t="s">
        <v>53</v>
      </c>
      <c r="C9" s="1046"/>
      <c r="D9" s="1046"/>
      <c r="E9" s="1046"/>
      <c r="F9" s="104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45" t="s">
        <v>53</v>
      </c>
      <c r="C22" s="1046"/>
      <c r="D22" s="1046"/>
      <c r="E22" s="1046"/>
      <c r="F22" s="1047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45" t="s">
        <v>53</v>
      </c>
      <c r="C35" s="1046"/>
      <c r="D35" s="1046"/>
      <c r="E35" s="1046"/>
      <c r="F35" s="1047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45" t="s">
        <v>53</v>
      </c>
      <c r="C48" s="1046"/>
      <c r="D48" s="1046"/>
      <c r="E48" s="1046"/>
      <c r="F48" s="104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5" t="s">
        <v>53</v>
      </c>
      <c r="C61" s="1046"/>
      <c r="D61" s="1046"/>
      <c r="E61" s="1046"/>
      <c r="F61" s="104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45" t="s">
        <v>53</v>
      </c>
      <c r="C74" s="1046"/>
      <c r="D74" s="1046"/>
      <c r="E74" s="1046"/>
      <c r="F74" s="104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5" t="s">
        <v>53</v>
      </c>
      <c r="C87" s="1046"/>
      <c r="D87" s="1046"/>
      <c r="E87" s="1046"/>
      <c r="F87" s="104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45" t="s">
        <v>53</v>
      </c>
      <c r="C100" s="1046"/>
      <c r="D100" s="1046"/>
      <c r="E100" s="1046"/>
      <c r="F100" s="1047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45" t="s">
        <v>53</v>
      </c>
      <c r="C113" s="1046"/>
      <c r="D113" s="1046"/>
      <c r="E113" s="1046"/>
      <c r="F113" s="1047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45" t="s">
        <v>53</v>
      </c>
      <c r="C126" s="1046"/>
      <c r="D126" s="1046"/>
      <c r="E126" s="1046"/>
      <c r="F126" s="1047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45" t="s">
        <v>53</v>
      </c>
      <c r="C139" s="1046"/>
      <c r="D139" s="1046"/>
      <c r="E139" s="1046"/>
      <c r="F139" s="1047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45" t="s">
        <v>53</v>
      </c>
      <c r="C152" s="1046"/>
      <c r="D152" s="1046"/>
      <c r="E152" s="1046"/>
      <c r="F152" s="1047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45" t="s">
        <v>53</v>
      </c>
      <c r="C165" s="1046"/>
      <c r="D165" s="1046"/>
      <c r="E165" s="1046"/>
      <c r="F165" s="1047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45" t="s">
        <v>53</v>
      </c>
      <c r="C178" s="1046"/>
      <c r="D178" s="1046"/>
      <c r="E178" s="1046"/>
      <c r="F178" s="1047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45" t="s">
        <v>53</v>
      </c>
      <c r="C191" s="1046"/>
      <c r="D191" s="1046"/>
      <c r="E191" s="1046"/>
      <c r="F191" s="1047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45" t="s">
        <v>53</v>
      </c>
      <c r="C204" s="1046"/>
      <c r="D204" s="1046"/>
      <c r="E204" s="1046"/>
      <c r="F204" s="1047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45" t="s">
        <v>53</v>
      </c>
      <c r="C217" s="1046"/>
      <c r="D217" s="1046"/>
      <c r="E217" s="1046"/>
      <c r="F217" s="1047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45" t="s">
        <v>53</v>
      </c>
      <c r="C230" s="1046"/>
      <c r="D230" s="1046"/>
      <c r="E230" s="1046"/>
      <c r="F230" s="1047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45" t="s">
        <v>53</v>
      </c>
      <c r="C243" s="1046"/>
      <c r="D243" s="1046"/>
      <c r="E243" s="1046"/>
      <c r="F243" s="1047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45" t="s">
        <v>53</v>
      </c>
      <c r="C256" s="1046"/>
      <c r="D256" s="1046"/>
      <c r="E256" s="1046"/>
      <c r="F256" s="1047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45" t="s">
        <v>53</v>
      </c>
      <c r="C269" s="1046"/>
      <c r="D269" s="1046"/>
      <c r="E269" s="1046"/>
      <c r="F269" s="1047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45" t="s">
        <v>53</v>
      </c>
      <c r="C282" s="1046"/>
      <c r="D282" s="1046"/>
      <c r="E282" s="1046"/>
      <c r="F282" s="1047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45" t="s">
        <v>53</v>
      </c>
      <c r="C295" s="1046"/>
      <c r="D295" s="1046"/>
      <c r="E295" s="1046"/>
      <c r="F295" s="1047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45" t="s">
        <v>53</v>
      </c>
      <c r="C310" s="1046"/>
      <c r="D310" s="1046"/>
      <c r="E310" s="1046"/>
      <c r="F310" s="1046"/>
      <c r="G310" s="1047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45" t="s">
        <v>53</v>
      </c>
      <c r="C323" s="1046"/>
      <c r="D323" s="1046"/>
      <c r="E323" s="1046"/>
      <c r="F323" s="1046"/>
      <c r="G323" s="1047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45" t="s">
        <v>53</v>
      </c>
      <c r="C336" s="1046"/>
      <c r="D336" s="1046"/>
      <c r="E336" s="1046"/>
      <c r="F336" s="1046"/>
      <c r="G336" s="1047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45" t="s">
        <v>53</v>
      </c>
      <c r="C349" s="1046"/>
      <c r="D349" s="1046"/>
      <c r="E349" s="1046"/>
      <c r="F349" s="1046"/>
      <c r="G349" s="1047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45" t="s">
        <v>53</v>
      </c>
      <c r="C362" s="1046"/>
      <c r="D362" s="1046"/>
      <c r="E362" s="1046"/>
      <c r="F362" s="1046"/>
      <c r="G362" s="1047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45" t="s">
        <v>53</v>
      </c>
      <c r="C375" s="1046"/>
      <c r="D375" s="1046"/>
      <c r="E375" s="1046"/>
      <c r="F375" s="1046"/>
      <c r="G375" s="1047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45" t="s">
        <v>53</v>
      </c>
      <c r="C388" s="1046"/>
      <c r="D388" s="1046"/>
      <c r="E388" s="1046"/>
      <c r="F388" s="1046"/>
      <c r="G388" s="1047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45" t="s">
        <v>53</v>
      </c>
      <c r="C401" s="1046"/>
      <c r="D401" s="1046"/>
      <c r="E401" s="1046"/>
      <c r="F401" s="1046"/>
      <c r="G401" s="1047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45" t="s">
        <v>53</v>
      </c>
      <c r="C414" s="1046"/>
      <c r="D414" s="1046"/>
      <c r="E414" s="1046"/>
      <c r="F414" s="1046"/>
      <c r="G414" s="1047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45" t="s">
        <v>53</v>
      </c>
      <c r="C427" s="1046"/>
      <c r="D427" s="1046"/>
      <c r="E427" s="1046"/>
      <c r="F427" s="1046"/>
      <c r="G427" s="1047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45" t="s">
        <v>53</v>
      </c>
      <c r="C440" s="1046"/>
      <c r="D440" s="1046"/>
      <c r="E440" s="1046"/>
      <c r="F440" s="1046"/>
      <c r="G440" s="1047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45" t="s">
        <v>53</v>
      </c>
      <c r="C453" s="1046"/>
      <c r="D453" s="1046"/>
      <c r="E453" s="1046"/>
      <c r="F453" s="1046"/>
      <c r="G453" s="1047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45" t="s">
        <v>53</v>
      </c>
      <c r="C466" s="1046"/>
      <c r="D466" s="1046"/>
      <c r="E466" s="1046"/>
      <c r="F466" s="1046"/>
      <c r="G466" s="1047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45" t="s">
        <v>53</v>
      </c>
      <c r="C479" s="1046"/>
      <c r="D479" s="1046"/>
      <c r="E479" s="1046"/>
      <c r="F479" s="1046"/>
      <c r="G479" s="1047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45" t="s">
        <v>53</v>
      </c>
      <c r="C492" s="1046"/>
      <c r="D492" s="1046"/>
      <c r="E492" s="1046"/>
      <c r="F492" s="1046"/>
      <c r="G492" s="1047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45" t="s">
        <v>53</v>
      </c>
      <c r="C505" s="1046"/>
      <c r="D505" s="1046"/>
      <c r="E505" s="1046"/>
      <c r="F505" s="1046"/>
      <c r="G505" s="1047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45" t="s">
        <v>53</v>
      </c>
      <c r="C518" s="1046"/>
      <c r="D518" s="1046"/>
      <c r="E518" s="1046"/>
      <c r="F518" s="1046"/>
      <c r="G518" s="1047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45" t="s">
        <v>53</v>
      </c>
      <c r="C531" s="1046"/>
      <c r="D531" s="1046"/>
      <c r="E531" s="1046"/>
      <c r="F531" s="1046"/>
      <c r="G531" s="1047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45" t="s">
        <v>53</v>
      </c>
      <c r="C544" s="1046"/>
      <c r="D544" s="1046"/>
      <c r="E544" s="1046"/>
      <c r="F544" s="1046"/>
      <c r="G544" s="1047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45" t="s">
        <v>53</v>
      </c>
      <c r="C557" s="1046"/>
      <c r="D557" s="1046"/>
      <c r="E557" s="1046"/>
      <c r="F557" s="1046"/>
      <c r="G557" s="1047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45" t="s">
        <v>53</v>
      </c>
      <c r="C570" s="1046"/>
      <c r="D570" s="1046"/>
      <c r="E570" s="1046"/>
      <c r="F570" s="1046"/>
      <c r="G570" s="1047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45" t="s">
        <v>53</v>
      </c>
      <c r="C583" s="1046"/>
      <c r="D583" s="1046"/>
      <c r="E583" s="1046"/>
      <c r="F583" s="1046"/>
      <c r="G583" s="1047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45" t="s">
        <v>53</v>
      </c>
      <c r="C596" s="1046"/>
      <c r="D596" s="1046"/>
      <c r="E596" s="1046"/>
      <c r="F596" s="1046"/>
      <c r="G596" s="1047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45" t="s">
        <v>53</v>
      </c>
      <c r="C609" s="1046"/>
      <c r="D609" s="1046"/>
      <c r="E609" s="1046"/>
      <c r="F609" s="1046"/>
      <c r="G609" s="1047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45" t="s">
        <v>53</v>
      </c>
      <c r="C622" s="1046"/>
      <c r="D622" s="1046"/>
      <c r="E622" s="1046"/>
      <c r="F622" s="1046"/>
      <c r="G622" s="1047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45" t="s">
        <v>53</v>
      </c>
      <c r="C635" s="1046"/>
      <c r="D635" s="1046"/>
      <c r="E635" s="1046"/>
      <c r="F635" s="1046"/>
      <c r="G635" s="1047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45" t="s">
        <v>53</v>
      </c>
      <c r="C648" s="1046"/>
      <c r="D648" s="1046"/>
      <c r="E648" s="1046"/>
      <c r="F648" s="1046"/>
      <c r="G648" s="1047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45" t="s">
        <v>53</v>
      </c>
      <c r="C661" s="1046"/>
      <c r="D661" s="1046"/>
      <c r="E661" s="1046"/>
      <c r="F661" s="1046"/>
      <c r="G661" s="1047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45" t="s">
        <v>53</v>
      </c>
      <c r="C674" s="1046"/>
      <c r="D674" s="1046"/>
      <c r="E674" s="1046"/>
      <c r="F674" s="1046"/>
      <c r="G674" s="1047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45" t="s">
        <v>53</v>
      </c>
      <c r="C687" s="1046"/>
      <c r="D687" s="1046"/>
      <c r="E687" s="1046"/>
      <c r="F687" s="1046"/>
      <c r="G687" s="1047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/>
      <c r="C696" s="1033"/>
      <c r="D696" s="1033"/>
      <c r="E696" s="1033"/>
      <c r="F696" s="1033"/>
      <c r="G696" s="905"/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-151.5</v>
      </c>
      <c r="C697" s="963">
        <f t="shared" si="160"/>
        <v>-149.5</v>
      </c>
      <c r="D697" s="963">
        <f t="shared" si="160"/>
        <v>-151</v>
      </c>
      <c r="E697" s="963">
        <f t="shared" si="160"/>
        <v>-148</v>
      </c>
      <c r="F697" s="963">
        <f t="shared" si="160"/>
        <v>-147.5</v>
      </c>
      <c r="G697" s="981">
        <f t="shared" si="160"/>
        <v>-147.5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45" t="s">
        <v>53</v>
      </c>
      <c r="C700" s="1046"/>
      <c r="D700" s="1046"/>
      <c r="E700" s="1046"/>
      <c r="F700" s="1046"/>
      <c r="G700" s="1047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/>
      <c r="C709" s="1034"/>
      <c r="D709" s="1034"/>
      <c r="E709" s="1034"/>
      <c r="F709" s="1034"/>
      <c r="G709" s="905"/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  <row r="712" spans="1:11" ht="13.5" thickBot="1" x14ac:dyDescent="0.25"/>
    <row r="713" spans="1:11" ht="13.5" thickBot="1" x14ac:dyDescent="0.25">
      <c r="A713" s="931" t="s">
        <v>205</v>
      </c>
      <c r="B713" s="1045" t="s">
        <v>53</v>
      </c>
      <c r="C713" s="1046"/>
      <c r="D713" s="1046"/>
      <c r="E713" s="1046"/>
      <c r="F713" s="1046"/>
      <c r="G713" s="1047"/>
      <c r="H713" s="948" t="s">
        <v>0</v>
      </c>
      <c r="I713" s="1036"/>
      <c r="J713" s="1036"/>
      <c r="K713" s="1036"/>
    </row>
    <row r="714" spans="1:11" x14ac:dyDescent="0.2">
      <c r="A714" s="969" t="s">
        <v>2</v>
      </c>
      <c r="B714" s="949">
        <v>1</v>
      </c>
      <c r="C714" s="910">
        <v>2</v>
      </c>
      <c r="D714" s="910">
        <v>3</v>
      </c>
      <c r="E714" s="910">
        <v>4</v>
      </c>
      <c r="F714" s="910">
        <v>5</v>
      </c>
      <c r="G714" s="975">
        <v>6</v>
      </c>
      <c r="H714" s="990"/>
      <c r="I714" s="1036"/>
      <c r="J714" s="1036"/>
      <c r="K714" s="1036"/>
    </row>
    <row r="715" spans="1:11" x14ac:dyDescent="0.2">
      <c r="A715" s="970" t="s">
        <v>3</v>
      </c>
      <c r="B715" s="1005">
        <v>4760</v>
      </c>
      <c r="C715" s="951">
        <v>4760</v>
      </c>
      <c r="D715" s="951">
        <v>4760</v>
      </c>
      <c r="E715" s="951">
        <v>4760</v>
      </c>
      <c r="F715" s="951">
        <v>4760</v>
      </c>
      <c r="G715" s="1006">
        <v>4760</v>
      </c>
      <c r="H715" s="1004">
        <v>4760</v>
      </c>
      <c r="I715" s="1036"/>
      <c r="J715" s="1036"/>
      <c r="K715" s="1036"/>
    </row>
    <row r="716" spans="1:11" x14ac:dyDescent="0.2">
      <c r="A716" s="971" t="s">
        <v>6</v>
      </c>
      <c r="B716" s="953">
        <v>4854.2857142857147</v>
      </c>
      <c r="C716" s="954">
        <v>5146.9230769230771</v>
      </c>
      <c r="D716" s="954">
        <v>4800</v>
      </c>
      <c r="E716" s="954">
        <v>5291.5384615384619</v>
      </c>
      <c r="F716" s="954">
        <v>5297.8571428571431</v>
      </c>
      <c r="G716" s="977">
        <v>5571.5384615384619</v>
      </c>
      <c r="H716" s="965">
        <v>5215.36231884058</v>
      </c>
      <c r="I716" s="1036"/>
      <c r="J716" s="1036"/>
      <c r="K716" s="1036"/>
    </row>
    <row r="717" spans="1:11" x14ac:dyDescent="0.2">
      <c r="A717" s="969" t="s">
        <v>7</v>
      </c>
      <c r="B717" s="955">
        <v>100</v>
      </c>
      <c r="C717" s="956">
        <v>92.307692307692307</v>
      </c>
      <c r="D717" s="957">
        <v>100</v>
      </c>
      <c r="E717" s="957">
        <v>92.307692307692307</v>
      </c>
      <c r="F717" s="957">
        <v>71.428571428571431</v>
      </c>
      <c r="G717" s="978">
        <v>84.615384615384613</v>
      </c>
      <c r="H717" s="982">
        <v>75.362318840579704</v>
      </c>
      <c r="I717" s="1036"/>
      <c r="J717" s="1036"/>
      <c r="K717" s="1036"/>
    </row>
    <row r="718" spans="1:11" x14ac:dyDescent="0.2">
      <c r="A718" s="969" t="s">
        <v>8</v>
      </c>
      <c r="B718" s="918">
        <v>4.4393056273685248E-2</v>
      </c>
      <c r="C718" s="919">
        <v>6.2913062860108282E-2</v>
      </c>
      <c r="D718" s="958">
        <v>3.5416666666666666E-2</v>
      </c>
      <c r="E718" s="958">
        <v>7.4238664273806834E-2</v>
      </c>
      <c r="F718" s="958">
        <v>9.0847212146700204E-2</v>
      </c>
      <c r="G718" s="979">
        <v>6.7685328840364392E-2</v>
      </c>
      <c r="H718" s="983">
        <v>8.3928333884643755E-2</v>
      </c>
      <c r="I718" s="1036"/>
      <c r="J718" s="1036"/>
      <c r="K718" s="1036"/>
    </row>
    <row r="719" spans="1:11" x14ac:dyDescent="0.2">
      <c r="A719" s="971" t="s">
        <v>1</v>
      </c>
      <c r="B719" s="920">
        <f>B716/B715*100-100</f>
        <v>1.9807923169267809</v>
      </c>
      <c r="C719" s="921">
        <f>C716/C715*100-100</f>
        <v>8.1286360698125293</v>
      </c>
      <c r="D719" s="921">
        <f>D716/D715*100-100</f>
        <v>0.84033613445377853</v>
      </c>
      <c r="E719" s="921">
        <f>E716/E715*100-100</f>
        <v>11.166774402068526</v>
      </c>
      <c r="F719" s="921">
        <f t="shared" ref="F719:H719" si="164">F716/F715*100-100</f>
        <v>11.299519807923161</v>
      </c>
      <c r="G719" s="922">
        <f t="shared" si="164"/>
        <v>17.04912734324499</v>
      </c>
      <c r="H719" s="966">
        <f t="shared" si="164"/>
        <v>9.5664352697600918</v>
      </c>
      <c r="I719" s="1036"/>
      <c r="J719" s="1036"/>
      <c r="K719" s="1036"/>
    </row>
    <row r="720" spans="1:11" ht="13.5" thickBot="1" x14ac:dyDescent="0.25">
      <c r="A720" s="969" t="s">
        <v>27</v>
      </c>
      <c r="B720" s="924">
        <f>B716-B703</f>
        <v>111.5584415584417</v>
      </c>
      <c r="C720" s="925">
        <f t="shared" ref="C720:H720" si="165">C716-C703</f>
        <v>-140.76923076923049</v>
      </c>
      <c r="D720" s="925">
        <f t="shared" si="165"/>
        <v>290</v>
      </c>
      <c r="E720" s="925">
        <f t="shared" si="165"/>
        <v>101.53846153846189</v>
      </c>
      <c r="F720" s="925">
        <f t="shared" si="165"/>
        <v>-167.85714285714221</v>
      </c>
      <c r="G720" s="926">
        <f t="shared" si="165"/>
        <v>40.705128205128858</v>
      </c>
      <c r="H720" s="972">
        <f t="shared" si="165"/>
        <v>12.318840579710013</v>
      </c>
      <c r="I720" s="1036"/>
      <c r="J720" s="1036"/>
      <c r="K720" s="1036"/>
    </row>
    <row r="721" spans="1:11" x14ac:dyDescent="0.2">
      <c r="A721" s="973" t="s">
        <v>52</v>
      </c>
      <c r="B721" s="927">
        <v>44</v>
      </c>
      <c r="C721" s="928">
        <v>47</v>
      </c>
      <c r="D721" s="928">
        <v>9</v>
      </c>
      <c r="E721" s="928">
        <v>46</v>
      </c>
      <c r="F721" s="959">
        <v>45</v>
      </c>
      <c r="G721" s="980">
        <v>42</v>
      </c>
      <c r="H721" s="984">
        <f>SUM(B721:G721)</f>
        <v>233</v>
      </c>
      <c r="I721" s="1036" t="s">
        <v>56</v>
      </c>
      <c r="J721" s="960">
        <f>H708-H721</f>
        <v>1</v>
      </c>
      <c r="K721" s="961">
        <f>J721/H708</f>
        <v>4.2735042735042739E-3</v>
      </c>
    </row>
    <row r="722" spans="1:11" x14ac:dyDescent="0.2">
      <c r="A722" s="973" t="s">
        <v>28</v>
      </c>
      <c r="B722" s="902"/>
      <c r="C722" s="1037"/>
      <c r="D722" s="1037"/>
      <c r="E722" s="1037"/>
      <c r="F722" s="1037"/>
      <c r="G722" s="905"/>
      <c r="H722" s="964"/>
      <c r="I722" s="1036" t="s">
        <v>57</v>
      </c>
      <c r="J722" s="1036">
        <v>150.52000000000001</v>
      </c>
      <c r="K722" s="1036"/>
    </row>
    <row r="723" spans="1:11" ht="13.5" thickBot="1" x14ac:dyDescent="0.25">
      <c r="A723" s="974" t="s">
        <v>26</v>
      </c>
      <c r="B723" s="962">
        <f t="shared" ref="B723:G723" si="166">B722-B709</f>
        <v>0</v>
      </c>
      <c r="C723" s="963">
        <f t="shared" si="166"/>
        <v>0</v>
      </c>
      <c r="D723" s="963">
        <f t="shared" si="166"/>
        <v>0</v>
      </c>
      <c r="E723" s="963">
        <f t="shared" si="166"/>
        <v>0</v>
      </c>
      <c r="F723" s="963">
        <f t="shared" si="166"/>
        <v>0</v>
      </c>
      <c r="G723" s="981">
        <f t="shared" si="166"/>
        <v>0</v>
      </c>
      <c r="H723" s="967"/>
      <c r="I723" s="1036" t="s">
        <v>26</v>
      </c>
      <c r="J723" s="904">
        <f>J722-J709</f>
        <v>3.0000000000001137E-2</v>
      </c>
      <c r="K723" s="1036"/>
    </row>
    <row r="725" spans="1:11" ht="13.5" thickBot="1" x14ac:dyDescent="0.25"/>
    <row r="726" spans="1:11" ht="13.5" thickBot="1" x14ac:dyDescent="0.25">
      <c r="A726" s="931" t="s">
        <v>206</v>
      </c>
      <c r="B726" s="1045" t="s">
        <v>53</v>
      </c>
      <c r="C726" s="1046"/>
      <c r="D726" s="1046"/>
      <c r="E726" s="1046"/>
      <c r="F726" s="1046"/>
      <c r="G726" s="1047"/>
      <c r="H726" s="948" t="s">
        <v>0</v>
      </c>
      <c r="I726" s="1039"/>
      <c r="J726" s="1039"/>
      <c r="K726" s="1039"/>
    </row>
    <row r="727" spans="1:11" x14ac:dyDescent="0.2">
      <c r="A727" s="969" t="s">
        <v>2</v>
      </c>
      <c r="B727" s="949">
        <v>1</v>
      </c>
      <c r="C727" s="910">
        <v>2</v>
      </c>
      <c r="D727" s="910">
        <v>3</v>
      </c>
      <c r="E727" s="910">
        <v>4</v>
      </c>
      <c r="F727" s="910">
        <v>5</v>
      </c>
      <c r="G727" s="975">
        <v>6</v>
      </c>
      <c r="H727" s="990"/>
      <c r="I727" s="1039"/>
      <c r="J727" s="1039"/>
      <c r="K727" s="1039"/>
    </row>
    <row r="728" spans="1:11" x14ac:dyDescent="0.2">
      <c r="A728" s="970" t="s">
        <v>3</v>
      </c>
      <c r="B728" s="1005">
        <v>4780</v>
      </c>
      <c r="C728" s="951">
        <v>4780</v>
      </c>
      <c r="D728" s="951">
        <v>4780</v>
      </c>
      <c r="E728" s="951">
        <v>4780</v>
      </c>
      <c r="F728" s="951">
        <v>4780</v>
      </c>
      <c r="G728" s="1006">
        <v>4780</v>
      </c>
      <c r="H728" s="1004">
        <v>4780</v>
      </c>
      <c r="I728" s="1039"/>
      <c r="J728" s="1039"/>
      <c r="K728" s="1039"/>
    </row>
    <row r="729" spans="1:11" x14ac:dyDescent="0.2">
      <c r="A729" s="971" t="s">
        <v>6</v>
      </c>
      <c r="B729" s="953">
        <v>5056.1538461538457</v>
      </c>
      <c r="C729" s="954">
        <v>5262.8571428571431</v>
      </c>
      <c r="D729" s="954">
        <v>4913.333333333333</v>
      </c>
      <c r="E729" s="954">
        <v>5440</v>
      </c>
      <c r="F729" s="954">
        <v>5674.6153846153848</v>
      </c>
      <c r="G729" s="977">
        <v>5730</v>
      </c>
      <c r="H729" s="965">
        <v>5412.2857142857147</v>
      </c>
      <c r="I729" s="1039"/>
      <c r="J729" s="1039"/>
      <c r="K729" s="1039"/>
    </row>
    <row r="730" spans="1:11" x14ac:dyDescent="0.2">
      <c r="A730" s="969" t="s">
        <v>7</v>
      </c>
      <c r="B730" s="955">
        <v>92.307692307692307</v>
      </c>
      <c r="C730" s="956">
        <v>92.857142857142861</v>
      </c>
      <c r="D730" s="957">
        <v>100</v>
      </c>
      <c r="E730" s="957">
        <v>92.307692307692307</v>
      </c>
      <c r="F730" s="957">
        <v>84.615384615384613</v>
      </c>
      <c r="G730" s="978">
        <v>100</v>
      </c>
      <c r="H730" s="982">
        <v>80</v>
      </c>
      <c r="I730" s="1039"/>
      <c r="J730" s="1039"/>
      <c r="K730" s="1039"/>
    </row>
    <row r="731" spans="1:11" x14ac:dyDescent="0.2">
      <c r="A731" s="969" t="s">
        <v>8</v>
      </c>
      <c r="B731" s="918">
        <v>5.4609533587023876E-2</v>
      </c>
      <c r="C731" s="919">
        <v>5.7675320571165402E-2</v>
      </c>
      <c r="D731" s="958">
        <v>5.8902073463089427E-2</v>
      </c>
      <c r="E731" s="958">
        <v>5.3145227990711662E-2</v>
      </c>
      <c r="F731" s="958">
        <v>5.635595746242316E-2</v>
      </c>
      <c r="G731" s="979">
        <v>4.9030068410115021E-2</v>
      </c>
      <c r="H731" s="983">
        <v>7.3507060857378542E-2</v>
      </c>
      <c r="I731" s="1039"/>
      <c r="J731" s="1039"/>
      <c r="K731" s="1039"/>
    </row>
    <row r="732" spans="1:11" x14ac:dyDescent="0.2">
      <c r="A732" s="971" t="s">
        <v>1</v>
      </c>
      <c r="B732" s="920">
        <f>B729/B728*100-100</f>
        <v>5.7772771161892535</v>
      </c>
      <c r="C732" s="921">
        <f>C729/C728*100-100</f>
        <v>10.101613867304266</v>
      </c>
      <c r="D732" s="921">
        <f>D729/D728*100-100</f>
        <v>2.7894002789400076</v>
      </c>
      <c r="E732" s="921">
        <f>E729/E728*100-100</f>
        <v>13.807531380753147</v>
      </c>
      <c r="F732" s="921">
        <f t="shared" ref="F732:H732" si="167">F729/F728*100-100</f>
        <v>18.715803025426453</v>
      </c>
      <c r="G732" s="922">
        <f t="shared" si="167"/>
        <v>19.874476987447707</v>
      </c>
      <c r="H732" s="966">
        <f t="shared" si="167"/>
        <v>13.227734608487765</v>
      </c>
      <c r="I732" s="1039"/>
      <c r="J732" s="1039"/>
      <c r="K732" s="1039"/>
    </row>
    <row r="733" spans="1:11" ht="13.5" thickBot="1" x14ac:dyDescent="0.25">
      <c r="A733" s="969" t="s">
        <v>27</v>
      </c>
      <c r="B733" s="924">
        <f>B729-B716</f>
        <v>201.86813186813106</v>
      </c>
      <c r="C733" s="925">
        <f t="shared" ref="C733:H733" si="168">C729-C716</f>
        <v>115.93406593406598</v>
      </c>
      <c r="D733" s="925">
        <f t="shared" si="168"/>
        <v>113.33333333333303</v>
      </c>
      <c r="E733" s="925">
        <f t="shared" si="168"/>
        <v>148.46153846153811</v>
      </c>
      <c r="F733" s="925">
        <f t="shared" si="168"/>
        <v>376.75824175824164</v>
      </c>
      <c r="G733" s="926">
        <f t="shared" si="168"/>
        <v>158.46153846153811</v>
      </c>
      <c r="H733" s="972">
        <f t="shared" si="168"/>
        <v>196.9233954451347</v>
      </c>
      <c r="I733" s="1039"/>
      <c r="J733" s="1039"/>
      <c r="K733" s="1039"/>
    </row>
    <row r="734" spans="1:11" x14ac:dyDescent="0.2">
      <c r="A734" s="973" t="s">
        <v>52</v>
      </c>
      <c r="B734" s="927">
        <v>44</v>
      </c>
      <c r="C734" s="928">
        <v>47</v>
      </c>
      <c r="D734" s="928">
        <v>9</v>
      </c>
      <c r="E734" s="928">
        <v>46</v>
      </c>
      <c r="F734" s="959">
        <v>45</v>
      </c>
      <c r="G734" s="980">
        <v>42</v>
      </c>
      <c r="H734" s="984">
        <f>SUM(B734:G734)</f>
        <v>233</v>
      </c>
      <c r="I734" s="1039" t="s">
        <v>56</v>
      </c>
      <c r="J734" s="960">
        <f>H721-H734</f>
        <v>0</v>
      </c>
      <c r="K734" s="961">
        <f>J734/H721</f>
        <v>0</v>
      </c>
    </row>
    <row r="735" spans="1:11" x14ac:dyDescent="0.2">
      <c r="A735" s="973" t="s">
        <v>28</v>
      </c>
      <c r="B735" s="902"/>
      <c r="C735" s="1038"/>
      <c r="D735" s="1038"/>
      <c r="E735" s="1038"/>
      <c r="F735" s="1038"/>
      <c r="G735" s="905"/>
      <c r="H735" s="964"/>
      <c r="I735" s="1039" t="s">
        <v>57</v>
      </c>
      <c r="J735" s="1039">
        <v>150.34</v>
      </c>
      <c r="K735" s="1039"/>
    </row>
    <row r="736" spans="1:11" ht="13.5" thickBot="1" x14ac:dyDescent="0.25">
      <c r="A736" s="974" t="s">
        <v>26</v>
      </c>
      <c r="B736" s="962">
        <f t="shared" ref="B736:G736" si="169">B735-B722</f>
        <v>0</v>
      </c>
      <c r="C736" s="963">
        <f t="shared" si="169"/>
        <v>0</v>
      </c>
      <c r="D736" s="963">
        <f t="shared" si="169"/>
        <v>0</v>
      </c>
      <c r="E736" s="963">
        <f t="shared" si="169"/>
        <v>0</v>
      </c>
      <c r="F736" s="963">
        <f t="shared" si="169"/>
        <v>0</v>
      </c>
      <c r="G736" s="981">
        <f t="shared" si="169"/>
        <v>0</v>
      </c>
      <c r="H736" s="967"/>
      <c r="I736" s="1039" t="s">
        <v>26</v>
      </c>
      <c r="J736" s="904">
        <f>J735-J722</f>
        <v>-0.18000000000000682</v>
      </c>
      <c r="K736" s="1039"/>
    </row>
  </sheetData>
  <mergeCells count="56">
    <mergeCell ref="B726:G726"/>
    <mergeCell ref="B700:G700"/>
    <mergeCell ref="B583:G583"/>
    <mergeCell ref="B557:G557"/>
    <mergeCell ref="B544:G544"/>
    <mergeCell ref="B622:G622"/>
    <mergeCell ref="B570:G570"/>
    <mergeCell ref="B661:G661"/>
    <mergeCell ref="B648:G648"/>
    <mergeCell ref="B635:G635"/>
    <mergeCell ref="B609:G609"/>
    <mergeCell ref="B596:G596"/>
    <mergeCell ref="B713:G713"/>
    <mergeCell ref="B687:G687"/>
    <mergeCell ref="B674:G674"/>
    <mergeCell ref="B531:G531"/>
    <mergeCell ref="B139:F139"/>
    <mergeCell ref="B113:F113"/>
    <mergeCell ref="B126:F126"/>
    <mergeCell ref="B74:F74"/>
    <mergeCell ref="B178:F178"/>
    <mergeCell ref="B100:F100"/>
    <mergeCell ref="B87:F87"/>
    <mergeCell ref="B349:G349"/>
    <mergeCell ref="B518:G518"/>
    <mergeCell ref="B427:G427"/>
    <mergeCell ref="B414:G414"/>
    <mergeCell ref="B323:G323"/>
    <mergeCell ref="B375:G375"/>
    <mergeCell ref="B401:G401"/>
    <mergeCell ref="B466:G466"/>
    <mergeCell ref="B9:F9"/>
    <mergeCell ref="B22:F22"/>
    <mergeCell ref="B35:F35"/>
    <mergeCell ref="B48:F48"/>
    <mergeCell ref="B61:F61"/>
    <mergeCell ref="B336:G336"/>
    <mergeCell ref="B505:G505"/>
    <mergeCell ref="B362:G362"/>
    <mergeCell ref="B453:G453"/>
    <mergeCell ref="B440:G440"/>
    <mergeCell ref="B492:G492"/>
    <mergeCell ref="B388:G388"/>
    <mergeCell ref="B479:G479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204:F20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0" t="s">
        <v>18</v>
      </c>
      <c r="C4" s="1041"/>
      <c r="D4" s="1041"/>
      <c r="E4" s="1041"/>
      <c r="F4" s="1041"/>
      <c r="G4" s="1041"/>
      <c r="H4" s="1041"/>
      <c r="I4" s="1041"/>
      <c r="J4" s="1042"/>
      <c r="K4" s="1040" t="s">
        <v>21</v>
      </c>
      <c r="L4" s="1041"/>
      <c r="M4" s="1041"/>
      <c r="N4" s="1041"/>
      <c r="O4" s="1041"/>
      <c r="P4" s="1041"/>
      <c r="Q4" s="1041"/>
      <c r="R4" s="1041"/>
      <c r="S4" s="1041"/>
      <c r="T4" s="1041"/>
      <c r="U4" s="1041"/>
      <c r="V4" s="1041"/>
      <c r="W4" s="10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0" t="s">
        <v>23</v>
      </c>
      <c r="C17" s="1041"/>
      <c r="D17" s="1041"/>
      <c r="E17" s="1041"/>
      <c r="F17" s="10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0" t="s">
        <v>18</v>
      </c>
      <c r="C4" s="1041"/>
      <c r="D4" s="1041"/>
      <c r="E4" s="1041"/>
      <c r="F4" s="1041"/>
      <c r="G4" s="1041"/>
      <c r="H4" s="1041"/>
      <c r="I4" s="1041"/>
      <c r="J4" s="1042"/>
      <c r="K4" s="1040" t="s">
        <v>21</v>
      </c>
      <c r="L4" s="1041"/>
      <c r="M4" s="1041"/>
      <c r="N4" s="1041"/>
      <c r="O4" s="1041"/>
      <c r="P4" s="1041"/>
      <c r="Q4" s="1041"/>
      <c r="R4" s="1041"/>
      <c r="S4" s="1041"/>
      <c r="T4" s="1041"/>
      <c r="U4" s="1041"/>
      <c r="V4" s="1041"/>
      <c r="W4" s="10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0" t="s">
        <v>23</v>
      </c>
      <c r="C17" s="1041"/>
      <c r="D17" s="1041"/>
      <c r="E17" s="1041"/>
      <c r="F17" s="10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0" t="s">
        <v>18</v>
      </c>
      <c r="C4" s="1041"/>
      <c r="D4" s="1041"/>
      <c r="E4" s="1041"/>
      <c r="F4" s="1041"/>
      <c r="G4" s="1041"/>
      <c r="H4" s="1041"/>
      <c r="I4" s="1041"/>
      <c r="J4" s="1042"/>
      <c r="K4" s="1040" t="s">
        <v>21</v>
      </c>
      <c r="L4" s="1041"/>
      <c r="M4" s="1041"/>
      <c r="N4" s="1041"/>
      <c r="O4" s="1041"/>
      <c r="P4" s="1041"/>
      <c r="Q4" s="1041"/>
      <c r="R4" s="1041"/>
      <c r="S4" s="1041"/>
      <c r="T4" s="1041"/>
      <c r="U4" s="1041"/>
      <c r="V4" s="1041"/>
      <c r="W4" s="10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0" t="s">
        <v>23</v>
      </c>
      <c r="C17" s="1041"/>
      <c r="D17" s="1041"/>
      <c r="E17" s="1041"/>
      <c r="F17" s="10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3" t="s">
        <v>42</v>
      </c>
      <c r="B1" s="104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3" t="s">
        <v>42</v>
      </c>
      <c r="B1" s="104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44" t="s">
        <v>42</v>
      </c>
      <c r="B1" s="104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3" t="s">
        <v>42</v>
      </c>
      <c r="B1" s="104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690"/>
  <sheetViews>
    <sheetView showGridLines="0" topLeftCell="A673" zoomScale="75" zoomScaleNormal="75" workbookViewId="0">
      <selection activeCell="T682" sqref="T682:T684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51"/>
      <c r="G2" s="1051"/>
      <c r="H2" s="1051"/>
      <c r="I2" s="105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45" t="s">
        <v>50</v>
      </c>
      <c r="C9" s="1046"/>
      <c r="D9" s="1046"/>
      <c r="E9" s="1046"/>
      <c r="F9" s="1046"/>
      <c r="G9" s="1046"/>
      <c r="H9" s="1046"/>
      <c r="I9" s="1046"/>
      <c r="J9" s="1047"/>
      <c r="K9" s="1045" t="s">
        <v>53</v>
      </c>
      <c r="L9" s="1046"/>
      <c r="M9" s="1046"/>
      <c r="N9" s="1046"/>
      <c r="O9" s="1046"/>
      <c r="P9" s="1046"/>
      <c r="Q9" s="1046"/>
      <c r="R9" s="1047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45" t="s">
        <v>50</v>
      </c>
      <c r="C23" s="1046"/>
      <c r="D23" s="1046"/>
      <c r="E23" s="1046"/>
      <c r="F23" s="1046"/>
      <c r="G23" s="1046"/>
      <c r="H23" s="1046"/>
      <c r="I23" s="1046"/>
      <c r="J23" s="1047"/>
      <c r="K23" s="1045" t="s">
        <v>53</v>
      </c>
      <c r="L23" s="1046"/>
      <c r="M23" s="1046"/>
      <c r="N23" s="1046"/>
      <c r="O23" s="1046"/>
      <c r="P23" s="1046"/>
      <c r="Q23" s="1046"/>
      <c r="R23" s="1047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45" t="s">
        <v>50</v>
      </c>
      <c r="C37" s="1046"/>
      <c r="D37" s="1046"/>
      <c r="E37" s="1046"/>
      <c r="F37" s="1046"/>
      <c r="G37" s="1046"/>
      <c r="H37" s="1046"/>
      <c r="I37" s="1046"/>
      <c r="J37" s="1047"/>
      <c r="K37" s="368"/>
      <c r="L37" s="368"/>
      <c r="M37" s="368"/>
      <c r="N37" s="1045" t="s">
        <v>53</v>
      </c>
      <c r="O37" s="1046"/>
      <c r="P37" s="1046"/>
      <c r="Q37" s="1046"/>
      <c r="R37" s="1046"/>
      <c r="S37" s="1046"/>
      <c r="T37" s="1046"/>
      <c r="U37" s="1047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45" t="s">
        <v>50</v>
      </c>
      <c r="C53" s="1046"/>
      <c r="D53" s="1046"/>
      <c r="E53" s="1046"/>
      <c r="F53" s="1046"/>
      <c r="G53" s="1046"/>
      <c r="H53" s="1046"/>
      <c r="I53" s="1046"/>
      <c r="J53" s="1046"/>
      <c r="K53" s="1046"/>
      <c r="L53" s="1046"/>
      <c r="M53" s="1047"/>
      <c r="N53" s="1045" t="s">
        <v>53</v>
      </c>
      <c r="O53" s="1046"/>
      <c r="P53" s="1046"/>
      <c r="Q53" s="1046"/>
      <c r="R53" s="1046"/>
      <c r="S53" s="1046"/>
      <c r="T53" s="1046"/>
      <c r="U53" s="1047"/>
      <c r="V53" s="338" t="s">
        <v>55</v>
      </c>
      <c r="W53" s="362"/>
      <c r="X53" s="362"/>
      <c r="Y53" s="362"/>
      <c r="Z53" s="1052" t="s">
        <v>74</v>
      </c>
      <c r="AA53" s="1052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45" t="s">
        <v>50</v>
      </c>
      <c r="C67" s="1046"/>
      <c r="D67" s="1046"/>
      <c r="E67" s="1046"/>
      <c r="F67" s="1046"/>
      <c r="G67" s="1046"/>
      <c r="H67" s="1046"/>
      <c r="I67" s="1046"/>
      <c r="J67" s="1046"/>
      <c r="K67" s="1046"/>
      <c r="L67" s="1046"/>
      <c r="M67" s="1047"/>
      <c r="N67" s="1045" t="s">
        <v>53</v>
      </c>
      <c r="O67" s="1046"/>
      <c r="P67" s="1046"/>
      <c r="Q67" s="1046"/>
      <c r="R67" s="1046"/>
      <c r="S67" s="1046"/>
      <c r="T67" s="1046"/>
      <c r="U67" s="1046"/>
      <c r="V67" s="1047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45" t="s">
        <v>50</v>
      </c>
      <c r="C81" s="1046"/>
      <c r="D81" s="1046"/>
      <c r="E81" s="1046"/>
      <c r="F81" s="1046"/>
      <c r="G81" s="1046"/>
      <c r="H81" s="1046"/>
      <c r="I81" s="1046"/>
      <c r="J81" s="1046"/>
      <c r="K81" s="1046"/>
      <c r="L81" s="1046"/>
      <c r="M81" s="1047"/>
      <c r="N81" s="1045" t="s">
        <v>53</v>
      </c>
      <c r="O81" s="1046"/>
      <c r="P81" s="1046"/>
      <c r="Q81" s="1046"/>
      <c r="R81" s="1046"/>
      <c r="S81" s="1046"/>
      <c r="T81" s="1046"/>
      <c r="U81" s="1046"/>
      <c r="V81" s="1047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45" t="s">
        <v>50</v>
      </c>
      <c r="C95" s="1046"/>
      <c r="D95" s="1046"/>
      <c r="E95" s="1046"/>
      <c r="F95" s="1046"/>
      <c r="G95" s="1046"/>
      <c r="H95" s="1046"/>
      <c r="I95" s="1046"/>
      <c r="J95" s="1046"/>
      <c r="K95" s="1046"/>
      <c r="L95" s="1046"/>
      <c r="M95" s="1047"/>
      <c r="N95" s="1045" t="s">
        <v>53</v>
      </c>
      <c r="O95" s="1046"/>
      <c r="P95" s="1046"/>
      <c r="Q95" s="1046"/>
      <c r="R95" s="1046"/>
      <c r="S95" s="1046"/>
      <c r="T95" s="1046"/>
      <c r="U95" s="1046"/>
      <c r="V95" s="1047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45" t="s">
        <v>84</v>
      </c>
      <c r="C109" s="1046"/>
      <c r="D109" s="1046"/>
      <c r="E109" s="1046"/>
      <c r="F109" s="1046"/>
      <c r="G109" s="1046"/>
      <c r="H109" s="1046"/>
      <c r="I109" s="1046"/>
      <c r="J109" s="1046"/>
      <c r="K109" s="1047"/>
      <c r="L109" s="1045" t="s">
        <v>83</v>
      </c>
      <c r="M109" s="1047"/>
      <c r="N109" s="1045" t="s">
        <v>53</v>
      </c>
      <c r="O109" s="1046"/>
      <c r="P109" s="1046"/>
      <c r="Q109" s="1046"/>
      <c r="R109" s="1046"/>
      <c r="S109" s="1046"/>
      <c r="T109" s="1046"/>
      <c r="U109" s="1046"/>
      <c r="V109" s="1047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45" t="s">
        <v>84</v>
      </c>
      <c r="C123" s="1046"/>
      <c r="D123" s="1046"/>
      <c r="E123" s="1046"/>
      <c r="F123" s="1046"/>
      <c r="G123" s="1046"/>
      <c r="H123" s="1046"/>
      <c r="I123" s="1046"/>
      <c r="J123" s="1046"/>
      <c r="K123" s="1047"/>
      <c r="L123" s="1045" t="s">
        <v>83</v>
      </c>
      <c r="M123" s="1047"/>
      <c r="N123" s="1045" t="s">
        <v>53</v>
      </c>
      <c r="O123" s="1046"/>
      <c r="P123" s="1046"/>
      <c r="Q123" s="1046"/>
      <c r="R123" s="1046"/>
      <c r="S123" s="1046"/>
      <c r="T123" s="1046"/>
      <c r="U123" s="1046"/>
      <c r="V123" s="1047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45" t="s">
        <v>84</v>
      </c>
      <c r="C137" s="1046"/>
      <c r="D137" s="1046"/>
      <c r="E137" s="1046"/>
      <c r="F137" s="1046"/>
      <c r="G137" s="1046"/>
      <c r="H137" s="1046"/>
      <c r="I137" s="1046"/>
      <c r="J137" s="1046"/>
      <c r="K137" s="1047"/>
      <c r="L137" s="1045" t="s">
        <v>83</v>
      </c>
      <c r="M137" s="1047"/>
      <c r="N137" s="1045" t="s">
        <v>53</v>
      </c>
      <c r="O137" s="1046"/>
      <c r="P137" s="1046"/>
      <c r="Q137" s="1046"/>
      <c r="R137" s="1046"/>
      <c r="S137" s="1046"/>
      <c r="T137" s="1046"/>
      <c r="U137" s="1047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45" t="s">
        <v>84</v>
      </c>
      <c r="C151" s="1046"/>
      <c r="D151" s="1046"/>
      <c r="E151" s="1046"/>
      <c r="F151" s="1046"/>
      <c r="G151" s="1046"/>
      <c r="H151" s="1046"/>
      <c r="I151" s="1046"/>
      <c r="J151" s="1046"/>
      <c r="K151" s="1047"/>
      <c r="L151" s="1045" t="s">
        <v>83</v>
      </c>
      <c r="M151" s="1047"/>
      <c r="N151" s="1045" t="s">
        <v>53</v>
      </c>
      <c r="O151" s="1046"/>
      <c r="P151" s="1046"/>
      <c r="Q151" s="1046"/>
      <c r="R151" s="1046"/>
      <c r="S151" s="1046"/>
      <c r="T151" s="1046"/>
      <c r="U151" s="1047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45" t="s">
        <v>84</v>
      </c>
      <c r="C165" s="1046"/>
      <c r="D165" s="1046"/>
      <c r="E165" s="1046"/>
      <c r="F165" s="1046"/>
      <c r="G165" s="1046"/>
      <c r="H165" s="1046"/>
      <c r="I165" s="1046"/>
      <c r="J165" s="1046"/>
      <c r="K165" s="1047"/>
      <c r="L165" s="1045" t="s">
        <v>83</v>
      </c>
      <c r="M165" s="1047"/>
      <c r="N165" s="1045" t="s">
        <v>53</v>
      </c>
      <c r="O165" s="1046"/>
      <c r="P165" s="1046"/>
      <c r="Q165" s="1046"/>
      <c r="R165" s="1046"/>
      <c r="S165" s="1046"/>
      <c r="T165" s="1046"/>
      <c r="U165" s="1047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45" t="s">
        <v>84</v>
      </c>
      <c r="C179" s="1046"/>
      <c r="D179" s="1046"/>
      <c r="E179" s="1046"/>
      <c r="F179" s="1046"/>
      <c r="G179" s="1046"/>
      <c r="H179" s="1046"/>
      <c r="I179" s="1046"/>
      <c r="J179" s="1046"/>
      <c r="K179" s="1047"/>
      <c r="L179" s="1045" t="s">
        <v>83</v>
      </c>
      <c r="M179" s="1047"/>
      <c r="N179" s="1045" t="s">
        <v>53</v>
      </c>
      <c r="O179" s="1046"/>
      <c r="P179" s="1046"/>
      <c r="Q179" s="1046"/>
      <c r="R179" s="1046"/>
      <c r="S179" s="1046"/>
      <c r="T179" s="1046"/>
      <c r="U179" s="1047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45" t="s">
        <v>84</v>
      </c>
      <c r="C194" s="1046"/>
      <c r="D194" s="1046"/>
      <c r="E194" s="1046"/>
      <c r="F194" s="1046"/>
      <c r="G194" s="1046"/>
      <c r="H194" s="1046"/>
      <c r="I194" s="1047"/>
      <c r="J194" s="1049" t="s">
        <v>83</v>
      </c>
      <c r="K194" s="1049"/>
      <c r="L194" s="1050"/>
      <c r="M194" s="1045" t="s">
        <v>53</v>
      </c>
      <c r="N194" s="1046"/>
      <c r="O194" s="1046"/>
      <c r="P194" s="1046"/>
      <c r="Q194" s="1046"/>
      <c r="R194" s="1046"/>
      <c r="S194" s="1046"/>
      <c r="T194" s="1047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45" t="s">
        <v>84</v>
      </c>
      <c r="C208" s="1046"/>
      <c r="D208" s="1046"/>
      <c r="E208" s="1046"/>
      <c r="F208" s="1046"/>
      <c r="G208" s="1046"/>
      <c r="H208" s="1046"/>
      <c r="I208" s="1047"/>
      <c r="J208" s="1049" t="s">
        <v>83</v>
      </c>
      <c r="K208" s="1049"/>
      <c r="L208" s="1050"/>
      <c r="M208" s="1045" t="s">
        <v>53</v>
      </c>
      <c r="N208" s="1046"/>
      <c r="O208" s="1046"/>
      <c r="P208" s="1046"/>
      <c r="Q208" s="1046"/>
      <c r="R208" s="1046"/>
      <c r="S208" s="1046"/>
      <c r="T208" s="1047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45" t="s">
        <v>84</v>
      </c>
      <c r="C222" s="1046"/>
      <c r="D222" s="1046"/>
      <c r="E222" s="1046"/>
      <c r="F222" s="1046"/>
      <c r="G222" s="1046"/>
      <c r="H222" s="1046"/>
      <c r="I222" s="1047"/>
      <c r="J222" s="1049" t="s">
        <v>83</v>
      </c>
      <c r="K222" s="1049"/>
      <c r="L222" s="1050"/>
      <c r="M222" s="1045" t="s">
        <v>53</v>
      </c>
      <c r="N222" s="1046"/>
      <c r="O222" s="1046"/>
      <c r="P222" s="1046"/>
      <c r="Q222" s="1046"/>
      <c r="R222" s="1046"/>
      <c r="S222" s="1046"/>
      <c r="T222" s="1047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45" t="s">
        <v>84</v>
      </c>
      <c r="C236" s="1046"/>
      <c r="D236" s="1046"/>
      <c r="E236" s="1046"/>
      <c r="F236" s="1046"/>
      <c r="G236" s="1046"/>
      <c r="H236" s="1046"/>
      <c r="I236" s="1047"/>
      <c r="J236" s="1049" t="s">
        <v>83</v>
      </c>
      <c r="K236" s="1049"/>
      <c r="L236" s="1050"/>
      <c r="M236" s="1045" t="s">
        <v>53</v>
      </c>
      <c r="N236" s="1046"/>
      <c r="O236" s="1046"/>
      <c r="P236" s="1046"/>
      <c r="Q236" s="1046"/>
      <c r="R236" s="1046"/>
      <c r="S236" s="1046"/>
      <c r="T236" s="1047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45" t="s">
        <v>84</v>
      </c>
      <c r="C251" s="1046"/>
      <c r="D251" s="1046"/>
      <c r="E251" s="1046"/>
      <c r="F251" s="1046"/>
      <c r="G251" s="1046"/>
      <c r="H251" s="1047"/>
      <c r="I251" s="1048" t="s">
        <v>83</v>
      </c>
      <c r="J251" s="1049"/>
      <c r="K251" s="1049"/>
      <c r="L251" s="1050"/>
      <c r="M251" s="1045" t="s">
        <v>53</v>
      </c>
      <c r="N251" s="1046"/>
      <c r="O251" s="1046"/>
      <c r="P251" s="1046"/>
      <c r="Q251" s="1046"/>
      <c r="R251" s="1046"/>
      <c r="S251" s="1046"/>
      <c r="T251" s="1046"/>
      <c r="U251" s="492" t="s">
        <v>55</v>
      </c>
      <c r="V251" s="483"/>
      <c r="W251" s="483"/>
      <c r="X251" s="482"/>
      <c r="Y251" s="482"/>
      <c r="AH251" s="534" t="s">
        <v>117</v>
      </c>
      <c r="AI251" s="1045"/>
      <c r="AJ251" s="1046"/>
      <c r="AK251" s="1046"/>
      <c r="AL251" s="1046"/>
      <c r="AM251" s="1046"/>
      <c r="AN251" s="1046"/>
      <c r="AO251" s="1047"/>
      <c r="AP251" s="1048"/>
      <c r="AQ251" s="1049"/>
      <c r="AR251" s="1050"/>
      <c r="AS251" s="1046"/>
      <c r="AT251" s="1046"/>
      <c r="AU251" s="1046"/>
      <c r="AV251" s="1046"/>
      <c r="AW251" s="1046"/>
      <c r="AX251" s="1046"/>
      <c r="AY251" s="1046"/>
      <c r="AZ251" s="1046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45"/>
      <c r="C265" s="1046"/>
      <c r="D265" s="1046"/>
      <c r="E265" s="1046"/>
      <c r="F265" s="1046"/>
      <c r="G265" s="1046"/>
      <c r="H265" s="1047"/>
      <c r="I265" s="651"/>
      <c r="J265" s="652"/>
      <c r="K265" s="652"/>
      <c r="L265" s="653"/>
      <c r="M265" s="1046"/>
      <c r="N265" s="1046"/>
      <c r="O265" s="1046"/>
      <c r="P265" s="1046"/>
      <c r="Q265" s="1046"/>
      <c r="R265" s="1046"/>
      <c r="S265" s="1046"/>
      <c r="T265" s="1046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45" t="s">
        <v>84</v>
      </c>
      <c r="C279" s="1046"/>
      <c r="D279" s="1046"/>
      <c r="E279" s="1046"/>
      <c r="F279" s="1046"/>
      <c r="G279" s="1046"/>
      <c r="H279" s="1047"/>
      <c r="I279" s="1045" t="s">
        <v>83</v>
      </c>
      <c r="J279" s="1046"/>
      <c r="K279" s="1046"/>
      <c r="L279" s="1047"/>
      <c r="M279" s="1045" t="s">
        <v>53</v>
      </c>
      <c r="N279" s="1046"/>
      <c r="O279" s="1046"/>
      <c r="P279" s="1046"/>
      <c r="Q279" s="1046"/>
      <c r="R279" s="1046"/>
      <c r="S279" s="1046"/>
      <c r="T279" s="1047"/>
      <c r="U279" s="492" t="s">
        <v>55</v>
      </c>
      <c r="V279" s="490"/>
      <c r="W279" s="490"/>
      <c r="X279" s="490"/>
      <c r="AH279" s="534" t="s">
        <v>121</v>
      </c>
      <c r="AI279" s="1045"/>
      <c r="AJ279" s="1046"/>
      <c r="AK279" s="1046"/>
      <c r="AL279" s="1046"/>
      <c r="AM279" s="1046"/>
      <c r="AN279" s="1046"/>
      <c r="AO279" s="1047"/>
      <c r="AP279" s="1048"/>
      <c r="AQ279" s="1049"/>
      <c r="AR279" s="1050"/>
      <c r="AS279" s="1046"/>
      <c r="AT279" s="1046"/>
      <c r="AU279" s="1046"/>
      <c r="AV279" s="1046"/>
      <c r="AW279" s="1046"/>
      <c r="AX279" s="1046"/>
      <c r="AY279" s="1046"/>
      <c r="AZ279" s="1046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45" t="s">
        <v>84</v>
      </c>
      <c r="C293" s="1046"/>
      <c r="D293" s="1046"/>
      <c r="E293" s="1046"/>
      <c r="F293" s="1046"/>
      <c r="G293" s="1046"/>
      <c r="H293" s="1047"/>
      <c r="I293" s="1045" t="s">
        <v>83</v>
      </c>
      <c r="J293" s="1046"/>
      <c r="K293" s="1047"/>
      <c r="L293" s="1045" t="s">
        <v>53</v>
      </c>
      <c r="M293" s="1046"/>
      <c r="N293" s="1046"/>
      <c r="O293" s="1046"/>
      <c r="P293" s="1046"/>
      <c r="Q293" s="1046"/>
      <c r="R293" s="1046"/>
      <c r="S293" s="1047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45" t="s">
        <v>84</v>
      </c>
      <c r="C307" s="1046"/>
      <c r="D307" s="1046"/>
      <c r="E307" s="1046"/>
      <c r="F307" s="1046"/>
      <c r="G307" s="1046"/>
      <c r="H307" s="1047"/>
      <c r="I307" s="1045" t="s">
        <v>83</v>
      </c>
      <c r="J307" s="1046"/>
      <c r="K307" s="1047"/>
      <c r="L307" s="1045" t="s">
        <v>53</v>
      </c>
      <c r="M307" s="1046"/>
      <c r="N307" s="1046"/>
      <c r="O307" s="1046"/>
      <c r="P307" s="1046"/>
      <c r="Q307" s="1046"/>
      <c r="R307" s="1046"/>
      <c r="S307" s="1047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45" t="s">
        <v>84</v>
      </c>
      <c r="C321" s="1046"/>
      <c r="D321" s="1046"/>
      <c r="E321" s="1046"/>
      <c r="F321" s="1046"/>
      <c r="G321" s="1046"/>
      <c r="H321" s="1047"/>
      <c r="I321" s="1045" t="s">
        <v>83</v>
      </c>
      <c r="J321" s="1046"/>
      <c r="K321" s="1047"/>
      <c r="L321" s="1045" t="s">
        <v>53</v>
      </c>
      <c r="M321" s="1046"/>
      <c r="N321" s="1046"/>
      <c r="O321" s="1046"/>
      <c r="P321" s="1046"/>
      <c r="Q321" s="1046"/>
      <c r="R321" s="1046"/>
      <c r="S321" s="1047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45" t="s">
        <v>83</v>
      </c>
      <c r="J335" s="1046"/>
      <c r="K335" s="1047"/>
      <c r="L335" s="1045" t="s">
        <v>53</v>
      </c>
      <c r="M335" s="1046"/>
      <c r="N335" s="1046"/>
      <c r="O335" s="1046"/>
      <c r="P335" s="1046"/>
      <c r="Q335" s="1046"/>
      <c r="R335" s="1046"/>
      <c r="S335" s="1047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45" t="s">
        <v>84</v>
      </c>
      <c r="C349" s="1046"/>
      <c r="D349" s="1046"/>
      <c r="E349" s="1046"/>
      <c r="F349" s="1046"/>
      <c r="G349" s="1047"/>
      <c r="H349" s="1045" t="s">
        <v>84</v>
      </c>
      <c r="I349" s="1046"/>
      <c r="J349" s="1046"/>
      <c r="K349" s="1046"/>
      <c r="L349" s="1047"/>
      <c r="M349" s="1045" t="s">
        <v>53</v>
      </c>
      <c r="N349" s="1046"/>
      <c r="O349" s="1046"/>
      <c r="P349" s="1046"/>
      <c r="Q349" s="1046"/>
      <c r="R349" s="1046"/>
      <c r="S349" s="1047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45" t="s">
        <v>84</v>
      </c>
      <c r="C365" s="1046"/>
      <c r="D365" s="1046"/>
      <c r="E365" s="1046"/>
      <c r="F365" s="1046"/>
      <c r="G365" s="1047"/>
      <c r="H365" s="1045" t="s">
        <v>83</v>
      </c>
      <c r="I365" s="1046"/>
      <c r="J365" s="1046"/>
      <c r="K365" s="1046"/>
      <c r="L365" s="1046"/>
      <c r="M365" s="1047"/>
      <c r="N365" s="1045" t="s">
        <v>53</v>
      </c>
      <c r="O365" s="1046"/>
      <c r="P365" s="1046"/>
      <c r="Q365" s="1046"/>
      <c r="R365" s="1046"/>
      <c r="S365" s="1047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45" t="s">
        <v>84</v>
      </c>
      <c r="C379" s="1046"/>
      <c r="D379" s="1046"/>
      <c r="E379" s="1046"/>
      <c r="F379" s="1046"/>
      <c r="G379" s="1047"/>
      <c r="H379" s="1045" t="s">
        <v>83</v>
      </c>
      <c r="I379" s="1046"/>
      <c r="J379" s="1046"/>
      <c r="K379" s="1046"/>
      <c r="L379" s="1046"/>
      <c r="M379" s="1047"/>
      <c r="N379" s="1045" t="s">
        <v>53</v>
      </c>
      <c r="O379" s="1046"/>
      <c r="P379" s="1046"/>
      <c r="Q379" s="1046"/>
      <c r="R379" s="1046"/>
      <c r="S379" s="1047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45" t="s">
        <v>84</v>
      </c>
      <c r="C394" s="1046"/>
      <c r="D394" s="1046"/>
      <c r="E394" s="1046"/>
      <c r="F394" s="1046"/>
      <c r="G394" s="1047"/>
      <c r="H394" s="1045" t="s">
        <v>83</v>
      </c>
      <c r="I394" s="1046"/>
      <c r="J394" s="1046"/>
      <c r="K394" s="1046"/>
      <c r="L394" s="1046"/>
      <c r="M394" s="1047"/>
      <c r="N394" s="1045" t="s">
        <v>53</v>
      </c>
      <c r="O394" s="1046"/>
      <c r="P394" s="1046"/>
      <c r="Q394" s="1046"/>
      <c r="R394" s="1046"/>
      <c r="S394" s="1047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45" t="s">
        <v>84</v>
      </c>
      <c r="C407" s="1046"/>
      <c r="D407" s="1046"/>
      <c r="E407" s="1046"/>
      <c r="F407" s="1046"/>
      <c r="G407" s="1047"/>
      <c r="H407" s="1045" t="s">
        <v>83</v>
      </c>
      <c r="I407" s="1046"/>
      <c r="J407" s="1046"/>
      <c r="K407" s="1046"/>
      <c r="L407" s="1046"/>
      <c r="M407" s="1047"/>
      <c r="N407" s="1045" t="s">
        <v>53</v>
      </c>
      <c r="O407" s="1046"/>
      <c r="P407" s="1046"/>
      <c r="Q407" s="1046"/>
      <c r="R407" s="1046"/>
      <c r="S407" s="1047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45" t="s">
        <v>84</v>
      </c>
      <c r="C420" s="1046"/>
      <c r="D420" s="1046"/>
      <c r="E420" s="1046"/>
      <c r="F420" s="1046"/>
      <c r="G420" s="1047"/>
      <c r="H420" s="1045" t="s">
        <v>83</v>
      </c>
      <c r="I420" s="1046"/>
      <c r="J420" s="1046"/>
      <c r="K420" s="1046"/>
      <c r="L420" s="1046"/>
      <c r="M420" s="1047"/>
      <c r="N420" s="1045" t="s">
        <v>53</v>
      </c>
      <c r="O420" s="1046"/>
      <c r="P420" s="1046"/>
      <c r="Q420" s="1046"/>
      <c r="R420" s="1046"/>
      <c r="S420" s="1047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45" t="s">
        <v>84</v>
      </c>
      <c r="C433" s="1046"/>
      <c r="D433" s="1046"/>
      <c r="E433" s="1046"/>
      <c r="F433" s="1046"/>
      <c r="G433" s="1047"/>
      <c r="H433" s="1045" t="s">
        <v>83</v>
      </c>
      <c r="I433" s="1046"/>
      <c r="J433" s="1046"/>
      <c r="K433" s="1046"/>
      <c r="L433" s="1046"/>
      <c r="M433" s="1047"/>
      <c r="N433" s="1045" t="s">
        <v>53</v>
      </c>
      <c r="O433" s="1046"/>
      <c r="P433" s="1046"/>
      <c r="Q433" s="1046"/>
      <c r="R433" s="1046"/>
      <c r="S433" s="1047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45" t="s">
        <v>84</v>
      </c>
      <c r="C446" s="1046"/>
      <c r="D446" s="1046"/>
      <c r="E446" s="1046"/>
      <c r="F446" s="1046"/>
      <c r="G446" s="1047"/>
      <c r="H446" s="1045" t="s">
        <v>83</v>
      </c>
      <c r="I446" s="1046"/>
      <c r="J446" s="1046"/>
      <c r="K446" s="1046"/>
      <c r="L446" s="1046"/>
      <c r="M446" s="1047"/>
      <c r="N446" s="1045" t="s">
        <v>53</v>
      </c>
      <c r="O446" s="1046"/>
      <c r="P446" s="1046"/>
      <c r="Q446" s="1046"/>
      <c r="R446" s="1046"/>
      <c r="S446" s="1047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45" t="s">
        <v>84</v>
      </c>
      <c r="C459" s="1046"/>
      <c r="D459" s="1046"/>
      <c r="E459" s="1046"/>
      <c r="F459" s="1046"/>
      <c r="G459" s="1047"/>
      <c r="H459" s="1045" t="s">
        <v>83</v>
      </c>
      <c r="I459" s="1046"/>
      <c r="J459" s="1046"/>
      <c r="K459" s="1046"/>
      <c r="L459" s="1046"/>
      <c r="M459" s="1047"/>
      <c r="N459" s="1045" t="s">
        <v>53</v>
      </c>
      <c r="O459" s="1046"/>
      <c r="P459" s="1046"/>
      <c r="Q459" s="1046"/>
      <c r="R459" s="1046"/>
      <c r="S459" s="1047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45" t="s">
        <v>84</v>
      </c>
      <c r="C472" s="1046"/>
      <c r="D472" s="1046"/>
      <c r="E472" s="1046"/>
      <c r="F472" s="1046"/>
      <c r="G472" s="1047"/>
      <c r="H472" s="1045" t="s">
        <v>83</v>
      </c>
      <c r="I472" s="1046"/>
      <c r="J472" s="1046"/>
      <c r="K472" s="1046"/>
      <c r="L472" s="1046"/>
      <c r="M472" s="1047"/>
      <c r="N472" s="1045" t="s">
        <v>53</v>
      </c>
      <c r="O472" s="1046"/>
      <c r="P472" s="1046"/>
      <c r="Q472" s="1046"/>
      <c r="R472" s="1046"/>
      <c r="S472" s="1047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45" t="s">
        <v>84</v>
      </c>
      <c r="C485" s="1046"/>
      <c r="D485" s="1046"/>
      <c r="E485" s="1046"/>
      <c r="F485" s="1046"/>
      <c r="G485" s="1047"/>
      <c r="H485" s="1045" t="s">
        <v>83</v>
      </c>
      <c r="I485" s="1046"/>
      <c r="J485" s="1046"/>
      <c r="K485" s="1046"/>
      <c r="L485" s="1046"/>
      <c r="M485" s="1047"/>
      <c r="N485" s="1045" t="s">
        <v>53</v>
      </c>
      <c r="O485" s="1046"/>
      <c r="P485" s="1046"/>
      <c r="Q485" s="1046"/>
      <c r="R485" s="1046"/>
      <c r="S485" s="1047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45" t="s">
        <v>84</v>
      </c>
      <c r="C498" s="1046"/>
      <c r="D498" s="1046"/>
      <c r="E498" s="1046"/>
      <c r="F498" s="1046"/>
      <c r="G498" s="1047"/>
      <c r="H498" s="1045" t="s">
        <v>83</v>
      </c>
      <c r="I498" s="1046"/>
      <c r="J498" s="1046"/>
      <c r="K498" s="1046"/>
      <c r="L498" s="1046"/>
      <c r="M498" s="1047"/>
      <c r="N498" s="1045" t="s">
        <v>53</v>
      </c>
      <c r="O498" s="1046"/>
      <c r="P498" s="1046"/>
      <c r="Q498" s="1046"/>
      <c r="R498" s="1046"/>
      <c r="S498" s="1047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45" t="s">
        <v>84</v>
      </c>
      <c r="C511" s="1046"/>
      <c r="D511" s="1046"/>
      <c r="E511" s="1046"/>
      <c r="F511" s="1046"/>
      <c r="G511" s="1047"/>
      <c r="H511" s="1045" t="s">
        <v>83</v>
      </c>
      <c r="I511" s="1046"/>
      <c r="J511" s="1046"/>
      <c r="K511" s="1046"/>
      <c r="L511" s="1046"/>
      <c r="M511" s="1047"/>
      <c r="N511" s="1045" t="s">
        <v>53</v>
      </c>
      <c r="O511" s="1046"/>
      <c r="P511" s="1046"/>
      <c r="Q511" s="1046"/>
      <c r="R511" s="1046"/>
      <c r="S511" s="1047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45" t="s">
        <v>84</v>
      </c>
      <c r="C524" s="1046"/>
      <c r="D524" s="1046"/>
      <c r="E524" s="1046"/>
      <c r="F524" s="1046"/>
      <c r="G524" s="1047"/>
      <c r="H524" s="1045" t="s">
        <v>83</v>
      </c>
      <c r="I524" s="1046"/>
      <c r="J524" s="1046"/>
      <c r="K524" s="1046"/>
      <c r="L524" s="1046"/>
      <c r="M524" s="1047"/>
      <c r="N524" s="1045" t="s">
        <v>53</v>
      </c>
      <c r="O524" s="1046"/>
      <c r="P524" s="1046"/>
      <c r="Q524" s="1046"/>
      <c r="R524" s="1046"/>
      <c r="S524" s="1047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45" t="s">
        <v>84</v>
      </c>
      <c r="C537" s="1046"/>
      <c r="D537" s="1046"/>
      <c r="E537" s="1046"/>
      <c r="F537" s="1046"/>
      <c r="G537" s="1047"/>
      <c r="H537" s="1045" t="s">
        <v>83</v>
      </c>
      <c r="I537" s="1046"/>
      <c r="J537" s="1046"/>
      <c r="K537" s="1046"/>
      <c r="L537" s="1046"/>
      <c r="M537" s="1047"/>
      <c r="N537" s="1045" t="s">
        <v>53</v>
      </c>
      <c r="O537" s="1046"/>
      <c r="P537" s="1046"/>
      <c r="Q537" s="1046"/>
      <c r="R537" s="1046"/>
      <c r="S537" s="1047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45" t="s">
        <v>84</v>
      </c>
      <c r="C550" s="1046"/>
      <c r="D550" s="1046"/>
      <c r="E550" s="1046"/>
      <c r="F550" s="1046"/>
      <c r="G550" s="1047"/>
      <c r="H550" s="1045" t="s">
        <v>83</v>
      </c>
      <c r="I550" s="1046"/>
      <c r="J550" s="1046"/>
      <c r="K550" s="1046"/>
      <c r="L550" s="1046"/>
      <c r="M550" s="1047"/>
      <c r="N550" s="1045" t="s">
        <v>53</v>
      </c>
      <c r="O550" s="1046"/>
      <c r="P550" s="1046"/>
      <c r="Q550" s="1046"/>
      <c r="R550" s="1046"/>
      <c r="S550" s="1047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45" t="s">
        <v>84</v>
      </c>
      <c r="C563" s="1046"/>
      <c r="D563" s="1046"/>
      <c r="E563" s="1046"/>
      <c r="F563" s="1046"/>
      <c r="G563" s="1047"/>
      <c r="H563" s="1045" t="s">
        <v>83</v>
      </c>
      <c r="I563" s="1046"/>
      <c r="J563" s="1046"/>
      <c r="K563" s="1046"/>
      <c r="L563" s="1046"/>
      <c r="M563" s="1047"/>
      <c r="N563" s="1045" t="s">
        <v>53</v>
      </c>
      <c r="O563" s="1046"/>
      <c r="P563" s="1046"/>
      <c r="Q563" s="1046"/>
      <c r="R563" s="1046"/>
      <c r="S563" s="1047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45" t="s">
        <v>84</v>
      </c>
      <c r="C576" s="1046"/>
      <c r="D576" s="1046"/>
      <c r="E576" s="1046"/>
      <c r="F576" s="1046"/>
      <c r="G576" s="1047"/>
      <c r="H576" s="1045" t="s">
        <v>83</v>
      </c>
      <c r="I576" s="1046"/>
      <c r="J576" s="1046"/>
      <c r="K576" s="1046"/>
      <c r="L576" s="1046"/>
      <c r="M576" s="1047"/>
      <c r="N576" s="1045" t="s">
        <v>53</v>
      </c>
      <c r="O576" s="1046"/>
      <c r="P576" s="1046"/>
      <c r="Q576" s="1046"/>
      <c r="R576" s="1046"/>
      <c r="S576" s="1047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45" t="s">
        <v>84</v>
      </c>
      <c r="C589" s="1046"/>
      <c r="D589" s="1046"/>
      <c r="E589" s="1046"/>
      <c r="F589" s="1046"/>
      <c r="G589" s="1047"/>
      <c r="H589" s="1045" t="s">
        <v>83</v>
      </c>
      <c r="I589" s="1046"/>
      <c r="J589" s="1046"/>
      <c r="K589" s="1046"/>
      <c r="L589" s="1046"/>
      <c r="M589" s="1047"/>
      <c r="N589" s="1045" t="s">
        <v>53</v>
      </c>
      <c r="O589" s="1046"/>
      <c r="P589" s="1046"/>
      <c r="Q589" s="1046"/>
      <c r="R589" s="1046"/>
      <c r="S589" s="1047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45" t="s">
        <v>84</v>
      </c>
      <c r="C602" s="1046"/>
      <c r="D602" s="1046"/>
      <c r="E602" s="1046"/>
      <c r="F602" s="1046"/>
      <c r="G602" s="1047"/>
      <c r="H602" s="1045" t="s">
        <v>83</v>
      </c>
      <c r="I602" s="1046"/>
      <c r="J602" s="1046"/>
      <c r="K602" s="1046"/>
      <c r="L602" s="1046"/>
      <c r="M602" s="1047"/>
      <c r="N602" s="1045" t="s">
        <v>53</v>
      </c>
      <c r="O602" s="1046"/>
      <c r="P602" s="1046"/>
      <c r="Q602" s="1046"/>
      <c r="R602" s="1046"/>
      <c r="S602" s="1047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45" t="s">
        <v>84</v>
      </c>
      <c r="C615" s="1046"/>
      <c r="D615" s="1046"/>
      <c r="E615" s="1046"/>
      <c r="F615" s="1046"/>
      <c r="G615" s="1047"/>
      <c r="H615" s="1045" t="s">
        <v>83</v>
      </c>
      <c r="I615" s="1046"/>
      <c r="J615" s="1046"/>
      <c r="K615" s="1046"/>
      <c r="L615" s="1046"/>
      <c r="M615" s="1047"/>
      <c r="N615" s="1045" t="s">
        <v>53</v>
      </c>
      <c r="O615" s="1046"/>
      <c r="P615" s="1046"/>
      <c r="Q615" s="1046"/>
      <c r="R615" s="1046"/>
      <c r="S615" s="1047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45" t="s">
        <v>84</v>
      </c>
      <c r="C628" s="1046"/>
      <c r="D628" s="1046"/>
      <c r="E628" s="1046"/>
      <c r="F628" s="1046"/>
      <c r="G628" s="1047"/>
      <c r="H628" s="1045" t="s">
        <v>83</v>
      </c>
      <c r="I628" s="1046"/>
      <c r="J628" s="1046"/>
      <c r="K628" s="1046"/>
      <c r="L628" s="1046"/>
      <c r="M628" s="1047"/>
      <c r="N628" s="1045" t="s">
        <v>53</v>
      </c>
      <c r="O628" s="1046"/>
      <c r="P628" s="1046"/>
      <c r="Q628" s="1046"/>
      <c r="R628" s="1046"/>
      <c r="S628" s="1047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45" t="s">
        <v>84</v>
      </c>
      <c r="C641" s="1046"/>
      <c r="D641" s="1046"/>
      <c r="E641" s="1046"/>
      <c r="F641" s="1046"/>
      <c r="G641" s="1047"/>
      <c r="H641" s="1045" t="s">
        <v>83</v>
      </c>
      <c r="I641" s="1046"/>
      <c r="J641" s="1046"/>
      <c r="K641" s="1046"/>
      <c r="L641" s="1046"/>
      <c r="M641" s="1047"/>
      <c r="N641" s="1045" t="s">
        <v>53</v>
      </c>
      <c r="O641" s="1046"/>
      <c r="P641" s="1046"/>
      <c r="Q641" s="1046"/>
      <c r="R641" s="1046"/>
      <c r="S641" s="1047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45" t="s">
        <v>84</v>
      </c>
      <c r="C654" s="1046"/>
      <c r="D654" s="1046"/>
      <c r="E654" s="1046"/>
      <c r="F654" s="1046"/>
      <c r="G654" s="1047"/>
      <c r="H654" s="1045" t="s">
        <v>83</v>
      </c>
      <c r="I654" s="1046"/>
      <c r="J654" s="1046"/>
      <c r="K654" s="1046"/>
      <c r="L654" s="1046"/>
      <c r="M654" s="1047"/>
      <c r="N654" s="1045" t="s">
        <v>53</v>
      </c>
      <c r="O654" s="1046"/>
      <c r="P654" s="1046"/>
      <c r="Q654" s="1046"/>
      <c r="R654" s="1046"/>
      <c r="S654" s="1047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45" t="s">
        <v>84</v>
      </c>
      <c r="C667" s="1046"/>
      <c r="D667" s="1046"/>
      <c r="E667" s="1046"/>
      <c r="F667" s="1046"/>
      <c r="G667" s="1047"/>
      <c r="H667" s="1045" t="s">
        <v>83</v>
      </c>
      <c r="I667" s="1046"/>
      <c r="J667" s="1046"/>
      <c r="K667" s="1046"/>
      <c r="L667" s="1046"/>
      <c r="M667" s="1047"/>
      <c r="N667" s="1045" t="s">
        <v>53</v>
      </c>
      <c r="O667" s="1046"/>
      <c r="P667" s="1046"/>
      <c r="Q667" s="1046"/>
      <c r="R667" s="1046"/>
      <c r="S667" s="1047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  <row r="679" spans="1:23" ht="13.5" thickBot="1" x14ac:dyDescent="0.25"/>
    <row r="680" spans="1:23" ht="13.5" thickBot="1" x14ac:dyDescent="0.25">
      <c r="A680" s="968" t="s">
        <v>206</v>
      </c>
      <c r="B680" s="1045" t="s">
        <v>84</v>
      </c>
      <c r="C680" s="1046"/>
      <c r="D680" s="1046"/>
      <c r="E680" s="1046"/>
      <c r="F680" s="1046"/>
      <c r="G680" s="1047"/>
      <c r="H680" s="1045" t="s">
        <v>83</v>
      </c>
      <c r="I680" s="1046"/>
      <c r="J680" s="1046"/>
      <c r="K680" s="1046"/>
      <c r="L680" s="1046"/>
      <c r="M680" s="1047"/>
      <c r="N680" s="1045" t="s">
        <v>53</v>
      </c>
      <c r="O680" s="1046"/>
      <c r="P680" s="1046"/>
      <c r="Q680" s="1046"/>
      <c r="R680" s="1046"/>
      <c r="S680" s="1047"/>
      <c r="T680" s="948" t="s">
        <v>55</v>
      </c>
      <c r="U680" s="1039"/>
      <c r="V680" s="1039"/>
      <c r="W680" s="1039"/>
    </row>
    <row r="681" spans="1:23" x14ac:dyDescent="0.2">
      <c r="A681" s="969" t="s">
        <v>54</v>
      </c>
      <c r="B681" s="911">
        <v>1</v>
      </c>
      <c r="C681" s="912">
        <v>2</v>
      </c>
      <c r="D681" s="912">
        <v>3</v>
      </c>
      <c r="E681" s="912">
        <v>4</v>
      </c>
      <c r="F681" s="912">
        <v>5</v>
      </c>
      <c r="G681" s="864">
        <v>6</v>
      </c>
      <c r="H681" s="897">
        <v>1</v>
      </c>
      <c r="I681" s="959">
        <v>2</v>
      </c>
      <c r="J681" s="888">
        <v>3</v>
      </c>
      <c r="K681" s="888">
        <v>4</v>
      </c>
      <c r="L681" s="888">
        <v>5</v>
      </c>
      <c r="M681" s="889">
        <v>6</v>
      </c>
      <c r="N681" s="867">
        <v>1</v>
      </c>
      <c r="O681" s="912">
        <v>2</v>
      </c>
      <c r="P681" s="912">
        <v>3</v>
      </c>
      <c r="Q681" s="912">
        <v>4</v>
      </c>
      <c r="R681" s="912">
        <v>5</v>
      </c>
      <c r="S681" s="826">
        <v>6</v>
      </c>
      <c r="T681" s="898">
        <v>599</v>
      </c>
      <c r="U681" s="1039"/>
      <c r="V681" s="1039"/>
      <c r="W681" s="1039"/>
    </row>
    <row r="682" spans="1:23" x14ac:dyDescent="0.2">
      <c r="A682" s="970" t="s">
        <v>3</v>
      </c>
      <c r="B682" s="913">
        <v>4320</v>
      </c>
      <c r="C682" s="914">
        <v>4320</v>
      </c>
      <c r="D682" s="914">
        <v>4320</v>
      </c>
      <c r="E682" s="914">
        <v>4320</v>
      </c>
      <c r="F682" s="914">
        <v>4320</v>
      </c>
      <c r="G682" s="865">
        <v>4320</v>
      </c>
      <c r="H682" s="913">
        <v>4320</v>
      </c>
      <c r="I682" s="914">
        <v>4320</v>
      </c>
      <c r="J682" s="914">
        <v>4320</v>
      </c>
      <c r="K682" s="914">
        <v>4320</v>
      </c>
      <c r="L682" s="914">
        <v>4320</v>
      </c>
      <c r="M682" s="829">
        <v>4320</v>
      </c>
      <c r="N682" s="868">
        <v>4320</v>
      </c>
      <c r="O682" s="914">
        <v>4320</v>
      </c>
      <c r="P682" s="914">
        <v>4320</v>
      </c>
      <c r="Q682" s="914">
        <v>4320</v>
      </c>
      <c r="R682" s="914">
        <v>4320</v>
      </c>
      <c r="S682" s="829">
        <v>4320</v>
      </c>
      <c r="T682" s="856">
        <v>4320</v>
      </c>
      <c r="U682" s="1039"/>
      <c r="V682" s="1039"/>
      <c r="W682" s="1039"/>
    </row>
    <row r="683" spans="1:23" x14ac:dyDescent="0.2">
      <c r="A683" s="971" t="s">
        <v>6</v>
      </c>
      <c r="B683" s="915">
        <v>5013.8888888888887</v>
      </c>
      <c r="C683" s="916">
        <v>5135.1428571428569</v>
      </c>
      <c r="D683" s="916">
        <v>5093.0769230769229</v>
      </c>
      <c r="E683" s="916">
        <v>4909.666666666667</v>
      </c>
      <c r="F683" s="916">
        <v>5074.5714285714284</v>
      </c>
      <c r="G683" s="848">
        <v>5070.5714285714284</v>
      </c>
      <c r="H683" s="915">
        <v>4905.1428571428569</v>
      </c>
      <c r="I683" s="916">
        <v>4836.666666666667</v>
      </c>
      <c r="J683" s="916">
        <v>4559.4444444444443</v>
      </c>
      <c r="K683" s="916">
        <v>4831.7647058823532</v>
      </c>
      <c r="L683" s="916">
        <v>4994.7222222222226</v>
      </c>
      <c r="M683" s="832">
        <v>4956.9230769230771</v>
      </c>
      <c r="N683" s="869">
        <v>4744.7222222222226</v>
      </c>
      <c r="O683" s="916">
        <v>4757.6315789473683</v>
      </c>
      <c r="P683" s="916">
        <v>4528.666666666667</v>
      </c>
      <c r="Q683" s="916">
        <v>4918.8888888888887</v>
      </c>
      <c r="R683" s="916">
        <v>4716.4864864864867</v>
      </c>
      <c r="S683" s="832">
        <v>4849.4594594594591</v>
      </c>
      <c r="T683" s="965">
        <v>4896.1101549053355</v>
      </c>
      <c r="U683" s="1039"/>
      <c r="V683" s="1039"/>
      <c r="W683" s="1039"/>
    </row>
    <row r="684" spans="1:23" x14ac:dyDescent="0.2">
      <c r="A684" s="969" t="s">
        <v>7</v>
      </c>
      <c r="B684" s="833">
        <v>75</v>
      </c>
      <c r="C684" s="917">
        <v>85.714285714285708</v>
      </c>
      <c r="D684" s="917">
        <v>76.92307692307692</v>
      </c>
      <c r="E684" s="917">
        <v>73.333333333333329</v>
      </c>
      <c r="F684" s="917">
        <v>71.428571428571431</v>
      </c>
      <c r="G684" s="849">
        <v>74.285714285714292</v>
      </c>
      <c r="H684" s="833">
        <v>80</v>
      </c>
      <c r="I684" s="917">
        <v>75</v>
      </c>
      <c r="J684" s="917">
        <v>77.777777777777771</v>
      </c>
      <c r="K684" s="917">
        <v>85.294117647058826</v>
      </c>
      <c r="L684" s="917">
        <v>75</v>
      </c>
      <c r="M684" s="835">
        <v>89.743589743589737</v>
      </c>
      <c r="N684" s="870">
        <v>80.555555555555557</v>
      </c>
      <c r="O684" s="917">
        <v>78.94736842105263</v>
      </c>
      <c r="P684" s="917">
        <v>80</v>
      </c>
      <c r="Q684" s="917">
        <v>77.777777777777771</v>
      </c>
      <c r="R684" s="917">
        <v>72.972972972972968</v>
      </c>
      <c r="S684" s="835">
        <v>78.378378378378372</v>
      </c>
      <c r="T684" s="858">
        <v>75.903614457831324</v>
      </c>
      <c r="U684" s="1039"/>
      <c r="V684" s="1039"/>
      <c r="W684" s="1039"/>
    </row>
    <row r="685" spans="1:23" x14ac:dyDescent="0.2">
      <c r="A685" s="969" t="s">
        <v>8</v>
      </c>
      <c r="B685" s="918">
        <v>8.7756582444251274E-2</v>
      </c>
      <c r="C685" s="919">
        <v>7.0420311159946763E-2</v>
      </c>
      <c r="D685" s="919">
        <v>7.3640474881456058E-2</v>
      </c>
      <c r="E685" s="919">
        <v>8.3207601858262495E-2</v>
      </c>
      <c r="F685" s="919">
        <v>9.6191300423253551E-2</v>
      </c>
      <c r="G685" s="850">
        <v>8.3275047537801059E-2</v>
      </c>
      <c r="H685" s="918">
        <v>7.2992222742188417E-2</v>
      </c>
      <c r="I685" s="919">
        <v>9.4383680953951929E-2</v>
      </c>
      <c r="J685" s="919">
        <v>7.5865419396069916E-2</v>
      </c>
      <c r="K685" s="919">
        <v>7.1644186013228389E-2</v>
      </c>
      <c r="L685" s="919">
        <v>8.4438253099943156E-2</v>
      </c>
      <c r="M685" s="838">
        <v>6.4606516566047698E-2</v>
      </c>
      <c r="N685" s="871">
        <v>7.4356758517718433E-2</v>
      </c>
      <c r="O685" s="919">
        <v>7.2853669042974287E-2</v>
      </c>
      <c r="P685" s="919">
        <v>7.5731970588857042E-2</v>
      </c>
      <c r="Q685" s="919">
        <v>7.9524437147611274E-2</v>
      </c>
      <c r="R685" s="919">
        <v>8.3323500217056395E-2</v>
      </c>
      <c r="S685" s="838">
        <v>8.3528663908266354E-2</v>
      </c>
      <c r="T685" s="859">
        <v>8.5809250821810373E-2</v>
      </c>
      <c r="U685" s="1039"/>
      <c r="V685" s="1039"/>
      <c r="W685" s="1039"/>
    </row>
    <row r="686" spans="1:23" x14ac:dyDescent="0.2">
      <c r="A686" s="971" t="s">
        <v>1</v>
      </c>
      <c r="B686" s="920">
        <f t="shared" ref="B686:G686" si="201">B683/B682*100-100</f>
        <v>16.062242798353907</v>
      </c>
      <c r="C686" s="921">
        <f t="shared" si="201"/>
        <v>18.86904761904762</v>
      </c>
      <c r="D686" s="921">
        <f t="shared" si="201"/>
        <v>17.895299145299148</v>
      </c>
      <c r="E686" s="921">
        <f t="shared" si="201"/>
        <v>13.649691358024697</v>
      </c>
      <c r="F686" s="921">
        <f t="shared" si="201"/>
        <v>17.466931216931215</v>
      </c>
      <c r="G686" s="884">
        <f t="shared" si="201"/>
        <v>17.37433862433862</v>
      </c>
      <c r="H686" s="920">
        <f>H683/H682*100-100</f>
        <v>13.544973544973544</v>
      </c>
      <c r="I686" s="921">
        <f>I683/I682*100-100</f>
        <v>11.959876543209887</v>
      </c>
      <c r="J686" s="921">
        <f t="shared" ref="J686:S686" si="202">J683/J682*100-100</f>
        <v>5.5426954732510296</v>
      </c>
      <c r="K686" s="921">
        <f t="shared" si="202"/>
        <v>11.846405228758172</v>
      </c>
      <c r="L686" s="921">
        <f t="shared" si="202"/>
        <v>15.618569958847743</v>
      </c>
      <c r="M686" s="922">
        <f t="shared" si="202"/>
        <v>14.743589743589752</v>
      </c>
      <c r="N686" s="872">
        <f t="shared" si="202"/>
        <v>9.8315329218107195</v>
      </c>
      <c r="O686" s="921">
        <f t="shared" si="202"/>
        <v>10.130360623781669</v>
      </c>
      <c r="P686" s="921">
        <f t="shared" si="202"/>
        <v>4.8302469135802539</v>
      </c>
      <c r="Q686" s="921">
        <f t="shared" si="202"/>
        <v>13.863168724279845</v>
      </c>
      <c r="R686" s="921">
        <f t="shared" si="202"/>
        <v>9.1779279279279251</v>
      </c>
      <c r="S686" s="922">
        <f t="shared" si="202"/>
        <v>12.256006006006004</v>
      </c>
      <c r="T686" s="966">
        <f>T683/T682*100-100</f>
        <v>13.335883215401296</v>
      </c>
      <c r="U686" s="1039"/>
      <c r="V686" s="1039"/>
      <c r="W686" s="1039"/>
    </row>
    <row r="687" spans="1:23" ht="13.5" thickBot="1" x14ac:dyDescent="0.25">
      <c r="A687" s="895" t="s">
        <v>27</v>
      </c>
      <c r="B687" s="924">
        <f t="shared" ref="B687:T687" si="203">B683-B670</f>
        <v>206.94444444444434</v>
      </c>
      <c r="C687" s="925">
        <f t="shared" si="203"/>
        <v>155.71428571428532</v>
      </c>
      <c r="D687" s="925">
        <f t="shared" si="203"/>
        <v>391.49797570850205</v>
      </c>
      <c r="E687" s="925">
        <f t="shared" si="203"/>
        <v>15.882882882882768</v>
      </c>
      <c r="F687" s="925">
        <f t="shared" si="203"/>
        <v>69.571428571428442</v>
      </c>
      <c r="G687" s="885">
        <f t="shared" si="203"/>
        <v>165.29365079365107</v>
      </c>
      <c r="H687" s="894">
        <f t="shared" si="203"/>
        <v>49.03174603174557</v>
      </c>
      <c r="I687" s="891">
        <f t="shared" si="203"/>
        <v>-10.83333333333303</v>
      </c>
      <c r="J687" s="891">
        <f t="shared" si="203"/>
        <v>-74.239766081871494</v>
      </c>
      <c r="K687" s="891">
        <f t="shared" si="203"/>
        <v>19.872813990461509</v>
      </c>
      <c r="L687" s="891">
        <f t="shared" si="203"/>
        <v>-73.17251461988235</v>
      </c>
      <c r="M687" s="892">
        <f t="shared" si="203"/>
        <v>6.6666666666669698</v>
      </c>
      <c r="N687" s="873">
        <f t="shared" si="203"/>
        <v>34.722222222222626</v>
      </c>
      <c r="O687" s="925">
        <f t="shared" si="203"/>
        <v>-67.233285917496687</v>
      </c>
      <c r="P687" s="925">
        <f t="shared" si="203"/>
        <v>-44.33333333333303</v>
      </c>
      <c r="Q687" s="925">
        <f t="shared" si="203"/>
        <v>-31.111111111111313</v>
      </c>
      <c r="R687" s="925">
        <f t="shared" si="203"/>
        <v>20.930930930931027</v>
      </c>
      <c r="S687" s="926">
        <f t="shared" si="203"/>
        <v>-102.84823284823324</v>
      </c>
      <c r="T687" s="972">
        <f t="shared" si="203"/>
        <v>35.16244248703515</v>
      </c>
      <c r="U687" s="893"/>
      <c r="V687" s="863"/>
      <c r="W687" s="1039"/>
    </row>
    <row r="688" spans="1:23" x14ac:dyDescent="0.2">
      <c r="A688" s="896" t="s">
        <v>51</v>
      </c>
      <c r="B688" s="927">
        <v>604</v>
      </c>
      <c r="C688" s="928">
        <v>597</v>
      </c>
      <c r="D688" s="928">
        <v>199</v>
      </c>
      <c r="E688" s="928">
        <v>606</v>
      </c>
      <c r="F688" s="928">
        <v>606</v>
      </c>
      <c r="G688" s="866">
        <v>596</v>
      </c>
      <c r="H688" s="927">
        <v>584</v>
      </c>
      <c r="I688" s="928">
        <v>678</v>
      </c>
      <c r="J688" s="928">
        <v>214</v>
      </c>
      <c r="K688" s="928">
        <v>594</v>
      </c>
      <c r="L688" s="928">
        <v>621</v>
      </c>
      <c r="M688" s="847">
        <v>609</v>
      </c>
      <c r="N688" s="874">
        <v>601</v>
      </c>
      <c r="O688" s="928">
        <v>637</v>
      </c>
      <c r="P688" s="928">
        <v>261</v>
      </c>
      <c r="Q688" s="928">
        <v>637</v>
      </c>
      <c r="R688" s="928">
        <v>626</v>
      </c>
      <c r="S688" s="847">
        <v>646</v>
      </c>
      <c r="T688" s="861">
        <f>SUM(B688:S688)</f>
        <v>9916</v>
      </c>
      <c r="U688" s="904" t="s">
        <v>56</v>
      </c>
      <c r="V688" s="945">
        <f>T675-T688</f>
        <v>29</v>
      </c>
      <c r="W688" s="961">
        <f>V688/T675</f>
        <v>2.9160382101558573E-3</v>
      </c>
    </row>
    <row r="689" spans="1:23" x14ac:dyDescent="0.2">
      <c r="A689" s="973" t="s">
        <v>28</v>
      </c>
      <c r="B689" s="820"/>
      <c r="C689" s="818"/>
      <c r="D689" s="818"/>
      <c r="E689" s="818"/>
      <c r="F689" s="818"/>
      <c r="G689" s="886"/>
      <c r="H689" s="820"/>
      <c r="I689" s="818"/>
      <c r="J689" s="818"/>
      <c r="K689" s="818"/>
      <c r="L689" s="818"/>
      <c r="M689" s="821"/>
      <c r="N689" s="875"/>
      <c r="O689" s="818"/>
      <c r="P689" s="818"/>
      <c r="Q689" s="818"/>
      <c r="R689" s="818"/>
      <c r="S689" s="821"/>
      <c r="T689" s="964"/>
      <c r="U689" s="904" t="s">
        <v>57</v>
      </c>
      <c r="V689" s="904">
        <v>151.61000000000001</v>
      </c>
      <c r="W689" s="1039"/>
    </row>
    <row r="690" spans="1:23" ht="13.5" thickBot="1" x14ac:dyDescent="0.25">
      <c r="A690" s="974" t="s">
        <v>26</v>
      </c>
      <c r="B690" s="822">
        <f t="shared" ref="B690:S690" si="204">B689-B676</f>
        <v>0</v>
      </c>
      <c r="C690" s="819">
        <f t="shared" si="204"/>
        <v>0</v>
      </c>
      <c r="D690" s="819">
        <f t="shared" si="204"/>
        <v>0</v>
      </c>
      <c r="E690" s="819">
        <f t="shared" si="204"/>
        <v>0</v>
      </c>
      <c r="F690" s="819">
        <f t="shared" si="204"/>
        <v>0</v>
      </c>
      <c r="G690" s="887">
        <f t="shared" si="204"/>
        <v>0</v>
      </c>
      <c r="H690" s="822">
        <f t="shared" si="204"/>
        <v>0</v>
      </c>
      <c r="I690" s="819">
        <f t="shared" si="204"/>
        <v>0</v>
      </c>
      <c r="J690" s="819">
        <f t="shared" si="204"/>
        <v>0</v>
      </c>
      <c r="K690" s="819">
        <f t="shared" si="204"/>
        <v>0</v>
      </c>
      <c r="L690" s="819">
        <f t="shared" si="204"/>
        <v>0</v>
      </c>
      <c r="M690" s="823">
        <f t="shared" si="204"/>
        <v>0</v>
      </c>
      <c r="N690" s="876">
        <f t="shared" si="204"/>
        <v>0</v>
      </c>
      <c r="O690" s="819">
        <f t="shared" si="204"/>
        <v>0</v>
      </c>
      <c r="P690" s="819">
        <f t="shared" si="204"/>
        <v>0</v>
      </c>
      <c r="Q690" s="819">
        <f t="shared" si="204"/>
        <v>0</v>
      </c>
      <c r="R690" s="819">
        <f t="shared" si="204"/>
        <v>0</v>
      </c>
      <c r="S690" s="823">
        <f t="shared" si="204"/>
        <v>0</v>
      </c>
      <c r="T690" s="967"/>
      <c r="U690" s="904" t="s">
        <v>26</v>
      </c>
      <c r="V690" s="904">
        <f>V689-V676</f>
        <v>-8.9999999999974989E-2</v>
      </c>
      <c r="W690" s="1039"/>
    </row>
  </sheetData>
  <mergeCells count="149">
    <mergeCell ref="B680:G680"/>
    <mergeCell ref="H680:M680"/>
    <mergeCell ref="N680:S680"/>
    <mergeCell ref="B667:G667"/>
    <mergeCell ref="H667:M667"/>
    <mergeCell ref="N667:S667"/>
    <mergeCell ref="B615:G615"/>
    <mergeCell ref="H615:M615"/>
    <mergeCell ref="N615:S615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B589:G589"/>
    <mergeCell ref="H589:M589"/>
    <mergeCell ref="N589:S58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2023-11-01T19:12:45Z</dcterms:modified>
</cp:coreProperties>
</file>