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60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H681" i="250" l="1"/>
  <c r="H682" i="250"/>
  <c r="H683" i="250"/>
  <c r="J788" i="251" l="1"/>
  <c r="G788" i="251"/>
  <c r="F788" i="251"/>
  <c r="E788" i="251"/>
  <c r="D788" i="251"/>
  <c r="C788" i="251"/>
  <c r="B788" i="251"/>
  <c r="K786" i="251"/>
  <c r="J786" i="251"/>
  <c r="H786" i="25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5" i="250"/>
  <c r="G685" i="250"/>
  <c r="F685" i="250"/>
  <c r="E685" i="250"/>
  <c r="D685" i="250"/>
  <c r="C685" i="250"/>
  <c r="B685" i="250"/>
  <c r="J683" i="250"/>
  <c r="K683" i="250" s="1"/>
  <c r="G682" i="250"/>
  <c r="F682" i="250"/>
  <c r="E682" i="250"/>
  <c r="D682" i="250"/>
  <c r="C682" i="250"/>
  <c r="B682" i="250"/>
  <c r="G681" i="250"/>
  <c r="F681" i="250"/>
  <c r="E681" i="250"/>
  <c r="D681" i="250"/>
  <c r="C681" i="250"/>
  <c r="B681" i="250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V786" i="249" s="1"/>
  <c r="W786" i="249" s="1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V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T714" i="248"/>
  <c r="V714" i="248" s="1"/>
  <c r="W714" i="248" s="1"/>
  <c r="T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T712" i="248"/>
  <c r="S712" i="248"/>
  <c r="R712" i="248"/>
  <c r="Q712" i="248"/>
  <c r="P712" i="248"/>
  <c r="O712" i="248"/>
  <c r="N712" i="248"/>
  <c r="M712" i="248"/>
  <c r="L712" i="248"/>
  <c r="K712" i="248"/>
  <c r="J712" i="248"/>
  <c r="I712" i="248"/>
  <c r="H712" i="248"/>
  <c r="G712" i="248"/>
  <c r="F712" i="248"/>
  <c r="E712" i="248"/>
  <c r="D712" i="248"/>
  <c r="C712" i="248"/>
  <c r="B712" i="248"/>
  <c r="J775" i="251" l="1"/>
  <c r="G775" i="251"/>
  <c r="F775" i="251"/>
  <c r="E775" i="251"/>
  <c r="D775" i="251"/>
  <c r="C775" i="251"/>
  <c r="B775" i="251"/>
  <c r="H773" i="251"/>
  <c r="J773" i="251" s="1"/>
  <c r="K773" i="251" s="1"/>
  <c r="H772" i="251"/>
  <c r="G772" i="251"/>
  <c r="F772" i="251"/>
  <c r="E772" i="251"/>
  <c r="D772" i="251"/>
  <c r="C772" i="251"/>
  <c r="B772" i="25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T773" i="249"/>
  <c r="V773" i="249" s="1"/>
  <c r="W773" i="249" s="1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G762" i="251" l="1"/>
  <c r="F762" i="251"/>
  <c r="E762" i="251"/>
  <c r="D762" i="251"/>
  <c r="C762" i="251"/>
  <c r="B762" i="251"/>
  <c r="S762" i="249"/>
  <c r="R762" i="249"/>
  <c r="Q762" i="249"/>
  <c r="P762" i="249"/>
  <c r="O762" i="249"/>
  <c r="N762" i="249"/>
  <c r="M762" i="249"/>
  <c r="L762" i="249"/>
  <c r="K762" i="249"/>
  <c r="J762" i="249"/>
  <c r="I762" i="249"/>
  <c r="H762" i="249"/>
  <c r="G762" i="249"/>
  <c r="F762" i="249"/>
  <c r="E762" i="249"/>
  <c r="D762" i="249"/>
  <c r="C762" i="249"/>
  <c r="B762" i="249"/>
  <c r="J762" i="251" l="1"/>
  <c r="H760" i="25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J672" i="250"/>
  <c r="G672" i="250"/>
  <c r="F672" i="250"/>
  <c r="E672" i="250"/>
  <c r="D672" i="250"/>
  <c r="C672" i="250"/>
  <c r="B672" i="250"/>
  <c r="H670" i="250"/>
  <c r="H669" i="250"/>
  <c r="G669" i="250"/>
  <c r="F669" i="250"/>
  <c r="E669" i="250"/>
  <c r="D669" i="250"/>
  <c r="C669" i="250"/>
  <c r="B669" i="250"/>
  <c r="H668" i="250"/>
  <c r="G668" i="250"/>
  <c r="F668" i="250"/>
  <c r="E668" i="250"/>
  <c r="D668" i="250"/>
  <c r="C668" i="250"/>
  <c r="B668" i="250"/>
  <c r="V762" i="249"/>
  <c r="T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T701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G749" i="251" l="1"/>
  <c r="F749" i="251"/>
  <c r="E749" i="251"/>
  <c r="D749" i="251"/>
  <c r="C749" i="251"/>
  <c r="B749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J749" i="251" l="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V749" i="249"/>
  <c r="T747" i="249"/>
  <c r="V760" i="249" s="1"/>
  <c r="W760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J760" i="251" l="1"/>
  <c r="K760" i="251" s="1"/>
  <c r="F736" i="251"/>
  <c r="E736" i="251"/>
  <c r="C736" i="251"/>
  <c r="J736" i="251"/>
  <c r="G736" i="251"/>
  <c r="D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J723" i="251"/>
  <c r="G723" i="251"/>
  <c r="F723" i="251"/>
  <c r="E723" i="251"/>
  <c r="D723" i="251"/>
  <c r="C723" i="251"/>
  <c r="B723" i="251"/>
  <c r="H721" i="25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J659" i="250"/>
  <c r="G659" i="250"/>
  <c r="F659" i="250"/>
  <c r="E659" i="250"/>
  <c r="D659" i="250"/>
  <c r="C659" i="250"/>
  <c r="B659" i="250"/>
  <c r="H657" i="250"/>
  <c r="H656" i="250"/>
  <c r="G656" i="250"/>
  <c r="F656" i="250"/>
  <c r="E656" i="250"/>
  <c r="D656" i="250"/>
  <c r="C656" i="250"/>
  <c r="B656" i="250"/>
  <c r="H655" i="250"/>
  <c r="G655" i="250"/>
  <c r="F655" i="250"/>
  <c r="E655" i="250"/>
  <c r="D655" i="250"/>
  <c r="C655" i="250"/>
  <c r="B655" i="250"/>
  <c r="N736" i="249"/>
  <c r="M736" i="249"/>
  <c r="L736" i="249"/>
  <c r="F736" i="249"/>
  <c r="E736" i="249"/>
  <c r="D736" i="249"/>
  <c r="B736" i="249"/>
  <c r="V736" i="249"/>
  <c r="S736" i="249"/>
  <c r="R736" i="249"/>
  <c r="Q736" i="249"/>
  <c r="P736" i="249"/>
  <c r="O736" i="249"/>
  <c r="K736" i="249"/>
  <c r="J736" i="249"/>
  <c r="I736" i="249"/>
  <c r="H736" i="249"/>
  <c r="G736" i="249"/>
  <c r="C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T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V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T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70" i="250" l="1"/>
  <c r="K670" i="250" s="1"/>
  <c r="V688" i="248"/>
  <c r="W688" i="248" s="1"/>
  <c r="V701" i="248"/>
  <c r="W701" i="248" s="1"/>
  <c r="J734" i="251"/>
  <c r="K734" i="251" s="1"/>
  <c r="J747" i="251"/>
  <c r="K747" i="251" s="1"/>
  <c r="V747" i="249"/>
  <c r="W747" i="249" s="1"/>
  <c r="J710" i="25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J657" i="250" s="1"/>
  <c r="K657" i="250" s="1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21" i="249" s="1"/>
  <c r="W721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V708" i="249"/>
  <c r="W708" i="249" s="1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95" i="249" s="1"/>
  <c r="W695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V675" i="248" s="1"/>
  <c r="W675" i="248" s="1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<sst xmlns="http://schemas.openxmlformats.org/spreadsheetml/2006/main" count="4282" uniqueCount="212">
  <si>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</si>
  <si>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</si>
  <si>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</si>
  <si>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</si>
  <si>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</si>
  <si>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</si>
  <si>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</si>
  <si>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</si>
  <si>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</si>
  <si>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</si>
  <si>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</si>
  <si>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</si>
  <si>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</si>
  <si>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</si>
  <si>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</si>
  <si>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</si>
  <si>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</si>
  <si>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</si>
  <si>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</si>
  <si>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</si>
  <si>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</si>
  <si>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</si>
  <si>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</si>
  <si>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</si>
  <si>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</si>
  <si>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</si>
  <si>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</si>
  <si>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</si>
  <si>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</si>
  <si>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</si>
  <si>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</si>
  <si>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</si>
  <si>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</si>
  <si>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</si>
  <si>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</si>
  <si>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</si>
  <si>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</si>
  <si>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</si>
  <si>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</si>
  <si>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</si>
  <si>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</si>
  <si>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</si>
  <si>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</si>
  <si>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</si>
  <si>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</si>
  <si>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</si>
  <si>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</si>
  <si>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</si>
  <si>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</si>
  <si>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</si>
  <si>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</si>
  <si>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</si>
  <si>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</si>
  <si>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</si>
  <si>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</si>
  <si>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</si>
  <si>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</si>
  <si>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</si>
  <si>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</si>
  <si>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</si>
  <si>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</si>
  <si>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</si>
  <si>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</si>
  <si>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</si>
  <si>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</si>
  <si>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</si>
  <si>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</si>
  <si>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</si>
  <si>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</si>
  <si>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</si>
  <si>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</si>
  <si>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</si>
  <si>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</si>
  <si>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</si>
  <si>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</si>
  <si>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</si>
  <si>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</si>
  <si>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</si>
  <si>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</si>
  <si>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</si>
  <si>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</si>
  <si>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</si>
  <si>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</si>
  <si>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</si>
  <si>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</si>
  <si>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</si>
  <si>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</si>
  <si>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</si>
  <si>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</si>
  <si>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</si>
  <si>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</si>
  <si>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</si>
  <si>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</si>
  <si>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</si>
  <si>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</si>
  <si>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</si>
  <si>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</si>
  <si>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</si>
  <si>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</si>
  <si>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</si>
  <si>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</si>
  <si>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</si>
  <si>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</si>
  <si>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</si>
  <si>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</si>
  <si>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</si>
  <si>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</si>
  <si>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</si>
  <si>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</si>
  <si>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</si>
  <si>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</si>
  <si>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</si>
  <si>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</si>
  <si>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</si>
  <si>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</si>
  <si>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</si>
  <si>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</si>
  <si>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</si>
  <si>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</si>
  <si>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</si>
  <si>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</si>
  <si>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</si>
  <si>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</si>
  <si>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</si>
  <si>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</si>
  <si>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</si>
  <si>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</si>
  <si>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</si>
  <si>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</si>
  <si>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</si>
  <si>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</si>
  <si>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</si>
  <si>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</si>
  <si>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</si>
  <si>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</si>
  <si>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</si>
  <si>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</si>
  <si>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</si>
  <si>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</si>
  <si>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</si>
  <si>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</si>
  <si>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</si>
  <si>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</si>
  <si>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</si>
  <si>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</si>
  <si>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</si>
  <si>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</si>
  <si>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</si>
  <si>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</si>
  <si>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</si>
  <si>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</si>
  <si>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</si>
  <si>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</si>
  <si>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</si>
  <si>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</si>
  <si>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</si>
  <si>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</si>
  <si>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</si>
  <si>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</si>
  <si>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</si>
  <si>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</si>
  <si>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</si>
  <si>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</si>
  <si>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</si>
  <si>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</si>
  <si>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</si>
  <si>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</si>
  <si>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</si>
  <si>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</si>
  <si>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</si>
  <si>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</si>
  <si>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</si>
  <si>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</si>
  <si>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</si>
  <si>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</si>
  <si>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</si>
  <si>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</si>
  <si>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</si>
  <si>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</si>
  <si>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</si>
  <si>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</si>
  <si>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</si>
  <si>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</si>
  <si>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</si>
  <si>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</si>
  <si>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</si>
  <si>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</si>
  <si>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</si>
  <si>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</si>
  <si>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</si>
  <si>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</si>
  <si>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</si>
  <si>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</si>
  <si>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</si>
  <si>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</si>
  <si>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</si>
  <si>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</si>
  <si>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</si>
  <si>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</si>
  <si>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</si>
  <si>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</si>
  <si>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</si>
  <si>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</si>
  <si>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</si>
  <si>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</si>
  <si>
    <t>Semana 56</t>
  </si>
  <si>
    <t>Semana 55</t>
  </si>
  <si>
    <t>Semana 57</t>
  </si>
  <si>
    <t>Semana 58</t>
  </si>
  <si>
    <t>Semana 59</t>
  </si>
  <si>
    <t>Revisar corral 5 con mala uniformidad</t>
  </si>
  <si>
    <t>Semana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</si>
</sst>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64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2" borderId="5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48" t="s">
        <v>18</v>
      </c>
      <c r="C4" s="1049"/>
      <c r="D4" s="1049"/>
      <c r="E4" s="1049"/>
      <c r="F4" s="1049"/>
      <c r="G4" s="1049"/>
      <c r="H4" s="1049"/>
      <c r="I4" s="1049"/>
      <c r="J4" s="1050"/>
      <c r="K4" s="1048" t="s">
        <v>21</v>
      </c>
      <c r="L4" s="1049"/>
      <c r="M4" s="1049"/>
      <c r="N4" s="1049"/>
      <c r="O4" s="1049"/>
      <c r="P4" s="1049"/>
      <c r="Q4" s="1049"/>
      <c r="R4" s="1049"/>
      <c r="S4" s="1049"/>
      <c r="T4" s="105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48" t="s">
        <v>23</v>
      </c>
      <c r="C17" s="1049"/>
      <c r="D17" s="1049"/>
      <c r="E17" s="1049"/>
      <c r="F17" s="105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88"/>
  <sheetViews>
    <sheetView showGridLines="0" topLeftCell="A764" zoomScale="75" zoomScaleNormal="75" workbookViewId="0">
      <selection activeCell="T783" sqref="T783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53" t="s">
        <v>53</v>
      </c>
      <c r="C9" s="1054"/>
      <c r="D9" s="1054"/>
      <c r="E9" s="1054"/>
      <c r="F9" s="105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53" t="s">
        <v>53</v>
      </c>
      <c r="C22" s="1054"/>
      <c r="D22" s="1054"/>
      <c r="E22" s="1054"/>
      <c r="F22" s="1055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53" t="s">
        <v>53</v>
      </c>
      <c r="C35" s="1054"/>
      <c r="D35" s="1054"/>
      <c r="E35" s="1054"/>
      <c r="F35" s="1055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53" t="s">
        <v>53</v>
      </c>
      <c r="C48" s="1054"/>
      <c r="D48" s="1054"/>
      <c r="E48" s="1054"/>
      <c r="F48" s="105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53" t="s">
        <v>50</v>
      </c>
      <c r="C61" s="1054"/>
      <c r="D61" s="1054"/>
      <c r="E61" s="1054"/>
      <c r="F61" s="1055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53" t="s">
        <v>50</v>
      </c>
      <c r="C74" s="1054"/>
      <c r="D74" s="1054"/>
      <c r="E74" s="1054"/>
      <c r="F74" s="1055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53" t="s">
        <v>50</v>
      </c>
      <c r="C87" s="1054"/>
      <c r="D87" s="1054"/>
      <c r="E87" s="1054"/>
      <c r="F87" s="1055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53" t="s">
        <v>50</v>
      </c>
      <c r="C100" s="1054"/>
      <c r="D100" s="1054"/>
      <c r="E100" s="1054"/>
      <c r="F100" s="1055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53" t="s">
        <v>50</v>
      </c>
      <c r="C114" s="1054"/>
      <c r="D114" s="1054"/>
      <c r="E114" s="1054"/>
      <c r="F114" s="1055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53" t="s">
        <v>50</v>
      </c>
      <c r="C127" s="1054"/>
      <c r="D127" s="1054"/>
      <c r="E127" s="1054"/>
      <c r="F127" s="1055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53" t="s">
        <v>50</v>
      </c>
      <c r="C140" s="1054"/>
      <c r="D140" s="1054"/>
      <c r="E140" s="1054"/>
      <c r="F140" s="1055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53" t="s">
        <v>50</v>
      </c>
      <c r="C153" s="1054"/>
      <c r="D153" s="1054"/>
      <c r="E153" s="1054"/>
      <c r="F153" s="1055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53" t="s">
        <v>50</v>
      </c>
      <c r="C166" s="1054"/>
      <c r="D166" s="1054"/>
      <c r="E166" s="1054"/>
      <c r="F166" s="1055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53" t="s">
        <v>50</v>
      </c>
      <c r="C179" s="1054"/>
      <c r="D179" s="1054"/>
      <c r="E179" s="1054"/>
      <c r="F179" s="1055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53" t="s">
        <v>50</v>
      </c>
      <c r="C192" s="1054"/>
      <c r="D192" s="1054"/>
      <c r="E192" s="1054"/>
      <c r="F192" s="1055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53" t="s">
        <v>50</v>
      </c>
      <c r="C205" s="1054"/>
      <c r="D205" s="1054"/>
      <c r="E205" s="1054"/>
      <c r="F205" s="1055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53" t="s">
        <v>50</v>
      </c>
      <c r="C218" s="1054"/>
      <c r="D218" s="1054"/>
      <c r="E218" s="1054"/>
      <c r="F218" s="1055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53" t="s">
        <v>50</v>
      </c>
      <c r="C231" s="1054"/>
      <c r="D231" s="1054"/>
      <c r="E231" s="1054"/>
      <c r="F231" s="1055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53" t="s">
        <v>50</v>
      </c>
      <c r="C244" s="1054"/>
      <c r="D244" s="1054"/>
      <c r="E244" s="1054"/>
      <c r="F244" s="1055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53" t="s">
        <v>50</v>
      </c>
      <c r="C257" s="1054"/>
      <c r="D257" s="1054"/>
      <c r="E257" s="1054"/>
      <c r="F257" s="1055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53" t="s">
        <v>50</v>
      </c>
      <c r="C270" s="1054"/>
      <c r="D270" s="1054"/>
      <c r="E270" s="1054"/>
      <c r="F270" s="1055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53" t="s">
        <v>50</v>
      </c>
      <c r="C283" s="1054"/>
      <c r="D283" s="1054"/>
      <c r="E283" s="1054"/>
      <c r="F283" s="1055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53" t="s">
        <v>50</v>
      </c>
      <c r="C296" s="1054"/>
      <c r="D296" s="1054"/>
      <c r="E296" s="1054"/>
      <c r="F296" s="1055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53" t="s">
        <v>84</v>
      </c>
      <c r="C310" s="1054"/>
      <c r="D310" s="1054"/>
      <c r="E310" s="1054"/>
      <c r="F310" s="1054"/>
      <c r="G310" s="1055"/>
      <c r="H310" s="1053" t="s">
        <v>83</v>
      </c>
      <c r="I310" s="1054"/>
      <c r="J310" s="1054"/>
      <c r="K310" s="1054"/>
      <c r="L310" s="1054"/>
      <c r="M310" s="1055"/>
      <c r="N310" s="1053" t="s">
        <v>53</v>
      </c>
      <c r="O310" s="1054"/>
      <c r="P310" s="1054"/>
      <c r="Q310" s="1054"/>
      <c r="R310" s="1054"/>
      <c r="S310" s="1055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53" t="s">
        <v>84</v>
      </c>
      <c r="C323" s="1054"/>
      <c r="D323" s="1054"/>
      <c r="E323" s="1054"/>
      <c r="F323" s="1054"/>
      <c r="G323" s="1055"/>
      <c r="H323" s="1053" t="s">
        <v>83</v>
      </c>
      <c r="I323" s="1054"/>
      <c r="J323" s="1054"/>
      <c r="K323" s="1054"/>
      <c r="L323" s="1054"/>
      <c r="M323" s="1055"/>
      <c r="N323" s="1053" t="s">
        <v>53</v>
      </c>
      <c r="O323" s="1054"/>
      <c r="P323" s="1054"/>
      <c r="Q323" s="1054"/>
      <c r="R323" s="1054"/>
      <c r="S323" s="1055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53" t="s">
        <v>84</v>
      </c>
      <c r="C336" s="1054"/>
      <c r="D336" s="1054"/>
      <c r="E336" s="1054"/>
      <c r="F336" s="1054"/>
      <c r="G336" s="1055"/>
      <c r="H336" s="1053" t="s">
        <v>83</v>
      </c>
      <c r="I336" s="1054"/>
      <c r="J336" s="1054"/>
      <c r="K336" s="1054"/>
      <c r="L336" s="1054"/>
      <c r="M336" s="1055"/>
      <c r="N336" s="1053" t="s">
        <v>53</v>
      </c>
      <c r="O336" s="1054"/>
      <c r="P336" s="1054"/>
      <c r="Q336" s="1054"/>
      <c r="R336" s="1054"/>
      <c r="S336" s="1055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53" t="s">
        <v>84</v>
      </c>
      <c r="C349" s="1054"/>
      <c r="D349" s="1054"/>
      <c r="E349" s="1054"/>
      <c r="F349" s="1054"/>
      <c r="G349" s="1055"/>
      <c r="H349" s="1053" t="s">
        <v>83</v>
      </c>
      <c r="I349" s="1054"/>
      <c r="J349" s="1054"/>
      <c r="K349" s="1054"/>
      <c r="L349" s="1054"/>
      <c r="M349" s="1055"/>
      <c r="N349" s="1053" t="s">
        <v>53</v>
      </c>
      <c r="O349" s="1054"/>
      <c r="P349" s="1054"/>
      <c r="Q349" s="1054"/>
      <c r="R349" s="1054"/>
      <c r="S349" s="1055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53" t="s">
        <v>84</v>
      </c>
      <c r="C362" s="1054"/>
      <c r="D362" s="1054"/>
      <c r="E362" s="1054"/>
      <c r="F362" s="1054"/>
      <c r="G362" s="1055"/>
      <c r="H362" s="1053" t="s">
        <v>83</v>
      </c>
      <c r="I362" s="1054"/>
      <c r="J362" s="1054"/>
      <c r="K362" s="1054"/>
      <c r="L362" s="1054"/>
      <c r="M362" s="1055"/>
      <c r="N362" s="1053" t="s">
        <v>53</v>
      </c>
      <c r="O362" s="1054"/>
      <c r="P362" s="1054"/>
      <c r="Q362" s="1054"/>
      <c r="R362" s="1054"/>
      <c r="S362" s="1055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53" t="s">
        <v>84</v>
      </c>
      <c r="C375" s="1054"/>
      <c r="D375" s="1054"/>
      <c r="E375" s="1054"/>
      <c r="F375" s="1054"/>
      <c r="G375" s="1055"/>
      <c r="H375" s="1053" t="s">
        <v>83</v>
      </c>
      <c r="I375" s="1054"/>
      <c r="J375" s="1054"/>
      <c r="K375" s="1054"/>
      <c r="L375" s="1054"/>
      <c r="M375" s="1055"/>
      <c r="N375" s="1053" t="s">
        <v>53</v>
      </c>
      <c r="O375" s="1054"/>
      <c r="P375" s="1054"/>
      <c r="Q375" s="1054"/>
      <c r="R375" s="1054"/>
      <c r="S375" s="1055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53" t="s">
        <v>84</v>
      </c>
      <c r="C388" s="1054"/>
      <c r="D388" s="1054"/>
      <c r="E388" s="1054"/>
      <c r="F388" s="1054"/>
      <c r="G388" s="1055"/>
      <c r="H388" s="1053" t="s">
        <v>83</v>
      </c>
      <c r="I388" s="1054"/>
      <c r="J388" s="1054"/>
      <c r="K388" s="1054"/>
      <c r="L388" s="1054"/>
      <c r="M388" s="1055"/>
      <c r="N388" s="1053" t="s">
        <v>53</v>
      </c>
      <c r="O388" s="1054"/>
      <c r="P388" s="1054"/>
      <c r="Q388" s="1054"/>
      <c r="R388" s="1054"/>
      <c r="S388" s="1055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53" t="s">
        <v>84</v>
      </c>
      <c r="C401" s="1054"/>
      <c r="D401" s="1054"/>
      <c r="E401" s="1054"/>
      <c r="F401" s="1054"/>
      <c r="G401" s="1055"/>
      <c r="H401" s="1053" t="s">
        <v>83</v>
      </c>
      <c r="I401" s="1054"/>
      <c r="J401" s="1054"/>
      <c r="K401" s="1054"/>
      <c r="L401" s="1054"/>
      <c r="M401" s="1055"/>
      <c r="N401" s="1053" t="s">
        <v>53</v>
      </c>
      <c r="O401" s="1054"/>
      <c r="P401" s="1054"/>
      <c r="Q401" s="1054"/>
      <c r="R401" s="1054"/>
      <c r="S401" s="1055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53" t="s">
        <v>84</v>
      </c>
      <c r="C414" s="1054"/>
      <c r="D414" s="1054"/>
      <c r="E414" s="1054"/>
      <c r="F414" s="1054"/>
      <c r="G414" s="1055"/>
      <c r="H414" s="1053" t="s">
        <v>83</v>
      </c>
      <c r="I414" s="1054"/>
      <c r="J414" s="1054"/>
      <c r="K414" s="1054"/>
      <c r="L414" s="1054"/>
      <c r="M414" s="1055"/>
      <c r="N414" s="1053" t="s">
        <v>53</v>
      </c>
      <c r="O414" s="1054"/>
      <c r="P414" s="1054"/>
      <c r="Q414" s="1054"/>
      <c r="R414" s="1054"/>
      <c r="S414" s="1055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53" t="s">
        <v>84</v>
      </c>
      <c r="C427" s="1054"/>
      <c r="D427" s="1054"/>
      <c r="E427" s="1054"/>
      <c r="F427" s="1054"/>
      <c r="G427" s="1055"/>
      <c r="H427" s="1053" t="s">
        <v>83</v>
      </c>
      <c r="I427" s="1054"/>
      <c r="J427" s="1054"/>
      <c r="K427" s="1054"/>
      <c r="L427" s="1054"/>
      <c r="M427" s="1055"/>
      <c r="N427" s="1053" t="s">
        <v>53</v>
      </c>
      <c r="O427" s="1054"/>
      <c r="P427" s="1054"/>
      <c r="Q427" s="1054"/>
      <c r="R427" s="1054"/>
      <c r="S427" s="1055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53" t="s">
        <v>84</v>
      </c>
      <c r="C440" s="1054"/>
      <c r="D440" s="1054"/>
      <c r="E440" s="1054"/>
      <c r="F440" s="1054"/>
      <c r="G440" s="1055"/>
      <c r="H440" s="1053" t="s">
        <v>83</v>
      </c>
      <c r="I440" s="1054"/>
      <c r="J440" s="1054"/>
      <c r="K440" s="1054"/>
      <c r="L440" s="1054"/>
      <c r="M440" s="1055"/>
      <c r="N440" s="1053" t="s">
        <v>53</v>
      </c>
      <c r="O440" s="1054"/>
      <c r="P440" s="1054"/>
      <c r="Q440" s="1054"/>
      <c r="R440" s="1054"/>
      <c r="S440" s="1055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53" t="s">
        <v>84</v>
      </c>
      <c r="C453" s="1054"/>
      <c r="D453" s="1054"/>
      <c r="E453" s="1054"/>
      <c r="F453" s="1054"/>
      <c r="G453" s="1055"/>
      <c r="H453" s="1053" t="s">
        <v>83</v>
      </c>
      <c r="I453" s="1054"/>
      <c r="J453" s="1054"/>
      <c r="K453" s="1054"/>
      <c r="L453" s="1054"/>
      <c r="M453" s="1055"/>
      <c r="N453" s="1053" t="s">
        <v>53</v>
      </c>
      <c r="O453" s="1054"/>
      <c r="P453" s="1054"/>
      <c r="Q453" s="1054"/>
      <c r="R453" s="1054"/>
      <c r="S453" s="1055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53" t="s">
        <v>84</v>
      </c>
      <c r="C466" s="1054"/>
      <c r="D466" s="1054"/>
      <c r="E466" s="1054"/>
      <c r="F466" s="1054"/>
      <c r="G466" s="1055"/>
      <c r="H466" s="1053" t="s">
        <v>83</v>
      </c>
      <c r="I466" s="1054"/>
      <c r="J466" s="1054"/>
      <c r="K466" s="1054"/>
      <c r="L466" s="1054"/>
      <c r="M466" s="1055"/>
      <c r="N466" s="1053" t="s">
        <v>53</v>
      </c>
      <c r="O466" s="1054"/>
      <c r="P466" s="1054"/>
      <c r="Q466" s="1054"/>
      <c r="R466" s="1054"/>
      <c r="S466" s="1055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53" t="s">
        <v>84</v>
      </c>
      <c r="C479" s="1054"/>
      <c r="D479" s="1054"/>
      <c r="E479" s="1054"/>
      <c r="F479" s="1054"/>
      <c r="G479" s="1055"/>
      <c r="H479" s="1053" t="s">
        <v>83</v>
      </c>
      <c r="I479" s="1054"/>
      <c r="J479" s="1054"/>
      <c r="K479" s="1054"/>
      <c r="L479" s="1054"/>
      <c r="M479" s="1055"/>
      <c r="N479" s="1053" t="s">
        <v>53</v>
      </c>
      <c r="O479" s="1054"/>
      <c r="P479" s="1054"/>
      <c r="Q479" s="1054"/>
      <c r="R479" s="1054"/>
      <c r="S479" s="1055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53" t="s">
        <v>84</v>
      </c>
      <c r="C492" s="1054"/>
      <c r="D492" s="1054"/>
      <c r="E492" s="1054"/>
      <c r="F492" s="1054"/>
      <c r="G492" s="1055"/>
      <c r="H492" s="1053" t="s">
        <v>83</v>
      </c>
      <c r="I492" s="1054"/>
      <c r="J492" s="1054"/>
      <c r="K492" s="1054"/>
      <c r="L492" s="1054"/>
      <c r="M492" s="1055"/>
      <c r="N492" s="1053" t="s">
        <v>53</v>
      </c>
      <c r="O492" s="1054"/>
      <c r="P492" s="1054"/>
      <c r="Q492" s="1054"/>
      <c r="R492" s="1054"/>
      <c r="S492" s="1055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53" t="s">
        <v>84</v>
      </c>
      <c r="C505" s="1054"/>
      <c r="D505" s="1054"/>
      <c r="E505" s="1054"/>
      <c r="F505" s="1054"/>
      <c r="G505" s="1055"/>
      <c r="H505" s="1053" t="s">
        <v>83</v>
      </c>
      <c r="I505" s="1054"/>
      <c r="J505" s="1054"/>
      <c r="K505" s="1054"/>
      <c r="L505" s="1054"/>
      <c r="M505" s="1055"/>
      <c r="N505" s="1053" t="s">
        <v>53</v>
      </c>
      <c r="O505" s="1054"/>
      <c r="P505" s="1054"/>
      <c r="Q505" s="1054"/>
      <c r="R505" s="1054"/>
      <c r="S505" s="1055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53" t="s">
        <v>84</v>
      </c>
      <c r="C518" s="1054"/>
      <c r="D518" s="1054"/>
      <c r="E518" s="1054"/>
      <c r="F518" s="1054"/>
      <c r="G518" s="1055"/>
      <c r="H518" s="1053" t="s">
        <v>83</v>
      </c>
      <c r="I518" s="1054"/>
      <c r="J518" s="1054"/>
      <c r="K518" s="1054"/>
      <c r="L518" s="1054"/>
      <c r="M518" s="1055"/>
      <c r="N518" s="1053" t="s">
        <v>53</v>
      </c>
      <c r="O518" s="1054"/>
      <c r="P518" s="1054"/>
      <c r="Q518" s="1054"/>
      <c r="R518" s="1054"/>
      <c r="S518" s="1055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53" t="s">
        <v>84</v>
      </c>
      <c r="C531" s="1054"/>
      <c r="D531" s="1054"/>
      <c r="E531" s="1054"/>
      <c r="F531" s="1054"/>
      <c r="G531" s="1055"/>
      <c r="H531" s="1053" t="s">
        <v>83</v>
      </c>
      <c r="I531" s="1054"/>
      <c r="J531" s="1054"/>
      <c r="K531" s="1054"/>
      <c r="L531" s="1054"/>
      <c r="M531" s="1055"/>
      <c r="N531" s="1053" t="s">
        <v>53</v>
      </c>
      <c r="O531" s="1054"/>
      <c r="P531" s="1054"/>
      <c r="Q531" s="1054"/>
      <c r="R531" s="1054"/>
      <c r="S531" s="1055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53" t="s">
        <v>84</v>
      </c>
      <c r="C544" s="1054"/>
      <c r="D544" s="1054"/>
      <c r="E544" s="1054"/>
      <c r="F544" s="1054"/>
      <c r="G544" s="1055"/>
      <c r="H544" s="1053" t="s">
        <v>83</v>
      </c>
      <c r="I544" s="1054"/>
      <c r="J544" s="1054"/>
      <c r="K544" s="1054"/>
      <c r="L544" s="1054"/>
      <c r="M544" s="1055"/>
      <c r="N544" s="1053" t="s">
        <v>53</v>
      </c>
      <c r="O544" s="1054"/>
      <c r="P544" s="1054"/>
      <c r="Q544" s="1054"/>
      <c r="R544" s="1054"/>
      <c r="S544" s="1055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53" t="s">
        <v>84</v>
      </c>
      <c r="C557" s="1054"/>
      <c r="D557" s="1054"/>
      <c r="E557" s="1054"/>
      <c r="F557" s="1054"/>
      <c r="G557" s="1055"/>
      <c r="H557" s="1053" t="s">
        <v>83</v>
      </c>
      <c r="I557" s="1054"/>
      <c r="J557" s="1054"/>
      <c r="K557" s="1054"/>
      <c r="L557" s="1054"/>
      <c r="M557" s="1055"/>
      <c r="N557" s="1053" t="s">
        <v>53</v>
      </c>
      <c r="O557" s="1054"/>
      <c r="P557" s="1054"/>
      <c r="Q557" s="1054"/>
      <c r="R557" s="1054"/>
      <c r="S557" s="1055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53" t="s">
        <v>84</v>
      </c>
      <c r="C570" s="1054"/>
      <c r="D570" s="1054"/>
      <c r="E570" s="1054"/>
      <c r="F570" s="1054"/>
      <c r="G570" s="1055"/>
      <c r="H570" s="1053" t="s">
        <v>83</v>
      </c>
      <c r="I570" s="1054"/>
      <c r="J570" s="1054"/>
      <c r="K570" s="1054"/>
      <c r="L570" s="1054"/>
      <c r="M570" s="1055"/>
      <c r="N570" s="1053" t="s">
        <v>53</v>
      </c>
      <c r="O570" s="1054"/>
      <c r="P570" s="1054"/>
      <c r="Q570" s="1054"/>
      <c r="R570" s="1054"/>
      <c r="S570" s="1055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53" t="s">
        <v>84</v>
      </c>
      <c r="C583" s="1054"/>
      <c r="D583" s="1054"/>
      <c r="E583" s="1054"/>
      <c r="F583" s="1054"/>
      <c r="G583" s="1055"/>
      <c r="H583" s="1053" t="s">
        <v>83</v>
      </c>
      <c r="I583" s="1054"/>
      <c r="J583" s="1054"/>
      <c r="K583" s="1054"/>
      <c r="L583" s="1054"/>
      <c r="M583" s="1055"/>
      <c r="N583" s="1053" t="s">
        <v>53</v>
      </c>
      <c r="O583" s="1054"/>
      <c r="P583" s="1054"/>
      <c r="Q583" s="1054"/>
      <c r="R583" s="1054"/>
      <c r="S583" s="1055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53" t="s">
        <v>84</v>
      </c>
      <c r="C596" s="1054"/>
      <c r="D596" s="1054"/>
      <c r="E596" s="1054"/>
      <c r="F596" s="1054"/>
      <c r="G596" s="1055"/>
      <c r="H596" s="1053" t="s">
        <v>83</v>
      </c>
      <c r="I596" s="1054"/>
      <c r="J596" s="1054"/>
      <c r="K596" s="1054"/>
      <c r="L596" s="1054"/>
      <c r="M596" s="1055"/>
      <c r="N596" s="1053" t="s">
        <v>53</v>
      </c>
      <c r="O596" s="1054"/>
      <c r="P596" s="1054"/>
      <c r="Q596" s="1054"/>
      <c r="R596" s="1054"/>
      <c r="S596" s="1055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53" t="s">
        <v>84</v>
      </c>
      <c r="C609" s="1054"/>
      <c r="D609" s="1054"/>
      <c r="E609" s="1054"/>
      <c r="F609" s="1054"/>
      <c r="G609" s="1055"/>
      <c r="H609" s="1053" t="s">
        <v>83</v>
      </c>
      <c r="I609" s="1054"/>
      <c r="J609" s="1054"/>
      <c r="K609" s="1054"/>
      <c r="L609" s="1054"/>
      <c r="M609" s="1055"/>
      <c r="N609" s="1053" t="s">
        <v>53</v>
      </c>
      <c r="O609" s="1054"/>
      <c r="P609" s="1054"/>
      <c r="Q609" s="1054"/>
      <c r="R609" s="1054"/>
      <c r="S609" s="1055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53" t="s">
        <v>84</v>
      </c>
      <c r="C622" s="1054"/>
      <c r="D622" s="1054"/>
      <c r="E622" s="1054"/>
      <c r="F622" s="1054"/>
      <c r="G622" s="1055"/>
      <c r="H622" s="1053" t="s">
        <v>83</v>
      </c>
      <c r="I622" s="1054"/>
      <c r="J622" s="1054"/>
      <c r="K622" s="1054"/>
      <c r="L622" s="1054"/>
      <c r="M622" s="1055"/>
      <c r="N622" s="1053" t="s">
        <v>53</v>
      </c>
      <c r="O622" s="1054"/>
      <c r="P622" s="1054"/>
      <c r="Q622" s="1054"/>
      <c r="R622" s="1054"/>
      <c r="S622" s="1055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53" t="s">
        <v>84</v>
      </c>
      <c r="C635" s="1054"/>
      <c r="D635" s="1054"/>
      <c r="E635" s="1054"/>
      <c r="F635" s="1054"/>
      <c r="G635" s="1055"/>
      <c r="H635" s="1053" t="s">
        <v>83</v>
      </c>
      <c r="I635" s="1054"/>
      <c r="J635" s="1054"/>
      <c r="K635" s="1054"/>
      <c r="L635" s="1054"/>
      <c r="M635" s="1055"/>
      <c r="N635" s="1053" t="s">
        <v>53</v>
      </c>
      <c r="O635" s="1054"/>
      <c r="P635" s="1054"/>
      <c r="Q635" s="1054"/>
      <c r="R635" s="1054"/>
      <c r="S635" s="1055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53" t="s">
        <v>84</v>
      </c>
      <c r="C648" s="1054"/>
      <c r="D648" s="1054"/>
      <c r="E648" s="1054"/>
      <c r="F648" s="1054"/>
      <c r="G648" s="1055"/>
      <c r="H648" s="1053" t="s">
        <v>83</v>
      </c>
      <c r="I648" s="1054"/>
      <c r="J648" s="1054"/>
      <c r="K648" s="1054"/>
      <c r="L648" s="1054"/>
      <c r="M648" s="1055"/>
      <c r="N648" s="1053" t="s">
        <v>53</v>
      </c>
      <c r="O648" s="1054"/>
      <c r="P648" s="1054"/>
      <c r="Q648" s="1054"/>
      <c r="R648" s="1054"/>
      <c r="S648" s="1055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53" t="s">
        <v>84</v>
      </c>
      <c r="C661" s="1054"/>
      <c r="D661" s="1054"/>
      <c r="E661" s="1054"/>
      <c r="F661" s="1054"/>
      <c r="G661" s="1055"/>
      <c r="H661" s="1053" t="s">
        <v>83</v>
      </c>
      <c r="I661" s="1054"/>
      <c r="J661" s="1054"/>
      <c r="K661" s="1054"/>
      <c r="L661" s="1054"/>
      <c r="M661" s="1055"/>
      <c r="N661" s="1053" t="s">
        <v>53</v>
      </c>
      <c r="O661" s="1054"/>
      <c r="P661" s="1054"/>
      <c r="Q661" s="1054"/>
      <c r="R661" s="1054"/>
      <c r="S661" s="1055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53" t="s">
        <v>84</v>
      </c>
      <c r="C674" s="1054"/>
      <c r="D674" s="1054"/>
      <c r="E674" s="1054"/>
      <c r="F674" s="1054"/>
      <c r="G674" s="1055"/>
      <c r="H674" s="1053" t="s">
        <v>83</v>
      </c>
      <c r="I674" s="1054"/>
      <c r="J674" s="1054"/>
      <c r="K674" s="1054"/>
      <c r="L674" s="1054"/>
      <c r="M674" s="1055"/>
      <c r="N674" s="1053" t="s">
        <v>53</v>
      </c>
      <c r="O674" s="1054"/>
      <c r="P674" s="1054"/>
      <c r="Q674" s="1054"/>
      <c r="R674" s="1054"/>
      <c r="S674" s="1055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53" t="s">
        <v>84</v>
      </c>
      <c r="C687" s="1054"/>
      <c r="D687" s="1054"/>
      <c r="E687" s="1054"/>
      <c r="F687" s="1054"/>
      <c r="G687" s="1055"/>
      <c r="H687" s="1053" t="s">
        <v>83</v>
      </c>
      <c r="I687" s="1054"/>
      <c r="J687" s="1054"/>
      <c r="K687" s="1054"/>
      <c r="L687" s="1054"/>
      <c r="M687" s="1055"/>
      <c r="N687" s="1053" t="s">
        <v>53</v>
      </c>
      <c r="O687" s="1054"/>
      <c r="P687" s="1054"/>
      <c r="Q687" s="1054"/>
      <c r="R687" s="1054"/>
      <c r="S687" s="1055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>
        <v>151</v>
      </c>
      <c r="C696" s="956">
        <v>149.5</v>
      </c>
      <c r="D696" s="956">
        <v>151.5</v>
      </c>
      <c r="E696" s="956">
        <v>149</v>
      </c>
      <c r="F696" s="956">
        <v>147.5</v>
      </c>
      <c r="G696" s="805">
        <v>147.5</v>
      </c>
      <c r="H696" s="955">
        <v>153</v>
      </c>
      <c r="I696" s="956">
        <v>151.5</v>
      </c>
      <c r="J696" s="956">
        <v>152</v>
      </c>
      <c r="K696" s="956">
        <v>148.5</v>
      </c>
      <c r="L696" s="956">
        <v>147.5</v>
      </c>
      <c r="M696" s="806">
        <v>148</v>
      </c>
      <c r="N696" s="807">
        <v>150.5</v>
      </c>
      <c r="O696" s="956">
        <v>149</v>
      </c>
      <c r="P696" s="956">
        <v>152.5</v>
      </c>
      <c r="Q696" s="956">
        <v>148.5</v>
      </c>
      <c r="R696" s="956">
        <v>148.5</v>
      </c>
      <c r="S696" s="806">
        <v>147.5</v>
      </c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1</v>
      </c>
      <c r="C697" s="808">
        <f t="shared" ref="C697:S697" si="185">C696-C683</f>
        <v>1</v>
      </c>
      <c r="D697" s="808">
        <f t="shared" si="185"/>
        <v>1</v>
      </c>
      <c r="E697" s="808">
        <f t="shared" si="185"/>
        <v>1</v>
      </c>
      <c r="F697" s="808">
        <f t="shared" si="185"/>
        <v>1</v>
      </c>
      <c r="G697" s="809">
        <f t="shared" si="185"/>
        <v>1</v>
      </c>
      <c r="H697" s="804">
        <f t="shared" si="185"/>
        <v>1</v>
      </c>
      <c r="I697" s="808">
        <f t="shared" si="185"/>
        <v>1</v>
      </c>
      <c r="J697" s="808">
        <f t="shared" si="185"/>
        <v>1</v>
      </c>
      <c r="K697" s="808">
        <f t="shared" si="185"/>
        <v>1</v>
      </c>
      <c r="L697" s="808">
        <f t="shared" si="185"/>
        <v>1</v>
      </c>
      <c r="M697" s="810">
        <f t="shared" si="185"/>
        <v>1</v>
      </c>
      <c r="N697" s="811">
        <f t="shared" si="185"/>
        <v>1</v>
      </c>
      <c r="O697" s="808">
        <f t="shared" si="185"/>
        <v>1</v>
      </c>
      <c r="P697" s="808">
        <f t="shared" si="185"/>
        <v>1</v>
      </c>
      <c r="Q697" s="808">
        <f t="shared" si="185"/>
        <v>1</v>
      </c>
      <c r="R697" s="808">
        <f t="shared" si="185"/>
        <v>1</v>
      </c>
      <c r="S697" s="810">
        <f t="shared" si="185"/>
        <v>1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53" t="s">
        <v>84</v>
      </c>
      <c r="C700" s="1054"/>
      <c r="D700" s="1054"/>
      <c r="E700" s="1054"/>
      <c r="F700" s="1054"/>
      <c r="G700" s="1055"/>
      <c r="H700" s="1053" t="s">
        <v>83</v>
      </c>
      <c r="I700" s="1054"/>
      <c r="J700" s="1054"/>
      <c r="K700" s="1054"/>
      <c r="L700" s="1054"/>
      <c r="M700" s="1055"/>
      <c r="N700" s="1053" t="s">
        <v>53</v>
      </c>
      <c r="O700" s="1054"/>
      <c r="P700" s="1054"/>
      <c r="Q700" s="1054"/>
      <c r="R700" s="1054"/>
      <c r="S700" s="1055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>
        <v>151</v>
      </c>
      <c r="C709" s="956">
        <v>149.5</v>
      </c>
      <c r="D709" s="956">
        <v>151.5</v>
      </c>
      <c r="E709" s="956">
        <v>149</v>
      </c>
      <c r="F709" s="956">
        <v>147.5</v>
      </c>
      <c r="G709" s="805">
        <v>147.5</v>
      </c>
      <c r="H709" s="955">
        <v>153</v>
      </c>
      <c r="I709" s="956">
        <v>151.5</v>
      </c>
      <c r="J709" s="956">
        <v>152</v>
      </c>
      <c r="K709" s="956">
        <v>148.5</v>
      </c>
      <c r="L709" s="956">
        <v>147.5</v>
      </c>
      <c r="M709" s="806">
        <v>148</v>
      </c>
      <c r="N709" s="807">
        <v>150.5</v>
      </c>
      <c r="O709" s="956">
        <v>149</v>
      </c>
      <c r="P709" s="956">
        <v>152.5</v>
      </c>
      <c r="Q709" s="956">
        <v>148.5</v>
      </c>
      <c r="R709" s="956">
        <v>148.5</v>
      </c>
      <c r="S709" s="806">
        <v>147.5</v>
      </c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  <row r="712" spans="1:23" ht="13.5" thickBot="1" x14ac:dyDescent="0.25"/>
    <row r="713" spans="1:23" s="1037" customFormat="1" ht="13.5" thickBot="1" x14ac:dyDescent="0.25">
      <c r="A713" s="968" t="s">
        <v>206</v>
      </c>
      <c r="B713" s="1053" t="s">
        <v>84</v>
      </c>
      <c r="C713" s="1054"/>
      <c r="D713" s="1054"/>
      <c r="E713" s="1054"/>
      <c r="F713" s="1054"/>
      <c r="G713" s="1055"/>
      <c r="H713" s="1053" t="s">
        <v>83</v>
      </c>
      <c r="I713" s="1054"/>
      <c r="J713" s="1054"/>
      <c r="K713" s="1054"/>
      <c r="L713" s="1054"/>
      <c r="M713" s="1055"/>
      <c r="N713" s="1053" t="s">
        <v>53</v>
      </c>
      <c r="O713" s="1054"/>
      <c r="P713" s="1054"/>
      <c r="Q713" s="1054"/>
      <c r="R713" s="1054"/>
      <c r="S713" s="1055"/>
      <c r="T713" s="948" t="s">
        <v>55</v>
      </c>
    </row>
    <row r="714" spans="1:23" s="1037" customFormat="1" x14ac:dyDescent="0.2">
      <c r="A714" s="969" t="s">
        <v>54</v>
      </c>
      <c r="B714" s="911">
        <v>1</v>
      </c>
      <c r="C714" s="912">
        <v>2</v>
      </c>
      <c r="D714" s="912">
        <v>3</v>
      </c>
      <c r="E714" s="912">
        <v>4</v>
      </c>
      <c r="F714" s="912">
        <v>5</v>
      </c>
      <c r="G714" s="864">
        <v>6</v>
      </c>
      <c r="H714" s="897">
        <v>1</v>
      </c>
      <c r="I714" s="959">
        <v>2</v>
      </c>
      <c r="J714" s="888">
        <v>3</v>
      </c>
      <c r="K714" s="888">
        <v>4</v>
      </c>
      <c r="L714" s="888">
        <v>5</v>
      </c>
      <c r="M714" s="889">
        <v>6</v>
      </c>
      <c r="N714" s="867">
        <v>1</v>
      </c>
      <c r="O714" s="912">
        <v>2</v>
      </c>
      <c r="P714" s="912">
        <v>3</v>
      </c>
      <c r="Q714" s="912">
        <v>4</v>
      </c>
      <c r="R714" s="912">
        <v>5</v>
      </c>
      <c r="S714" s="826">
        <v>6</v>
      </c>
      <c r="T714" s="812"/>
    </row>
    <row r="715" spans="1:23" s="1037" customFormat="1" x14ac:dyDescent="0.2">
      <c r="A715" s="970" t="s">
        <v>3</v>
      </c>
      <c r="B715" s="913">
        <v>4535</v>
      </c>
      <c r="C715" s="914">
        <v>4535</v>
      </c>
      <c r="D715" s="914">
        <v>4535</v>
      </c>
      <c r="E715" s="914">
        <v>4535</v>
      </c>
      <c r="F715" s="914">
        <v>4535</v>
      </c>
      <c r="G715" s="865">
        <v>4535</v>
      </c>
      <c r="H715" s="913">
        <v>4535</v>
      </c>
      <c r="I715" s="914">
        <v>4535</v>
      </c>
      <c r="J715" s="914">
        <v>4535</v>
      </c>
      <c r="K715" s="914">
        <v>4535</v>
      </c>
      <c r="L715" s="914">
        <v>4535</v>
      </c>
      <c r="M715" s="829">
        <v>4535</v>
      </c>
      <c r="N715" s="868">
        <v>4535</v>
      </c>
      <c r="O715" s="914">
        <v>4535</v>
      </c>
      <c r="P715" s="914">
        <v>4535</v>
      </c>
      <c r="Q715" s="914">
        <v>4535</v>
      </c>
      <c r="R715" s="914">
        <v>4535</v>
      </c>
      <c r="S715" s="829">
        <v>4535</v>
      </c>
      <c r="T715" s="829">
        <v>4535</v>
      </c>
    </row>
    <row r="716" spans="1:23" s="1037" customFormat="1" x14ac:dyDescent="0.2">
      <c r="A716" s="971" t="s">
        <v>6</v>
      </c>
      <c r="B716" s="915">
        <v>5048.57</v>
      </c>
      <c r="C716" s="916">
        <v>5189.2299999999996</v>
      </c>
      <c r="D716" s="916">
        <v>5014</v>
      </c>
      <c r="E716" s="916">
        <v>5223.8500000000004</v>
      </c>
      <c r="F716" s="916">
        <v>5349.23</v>
      </c>
      <c r="G716" s="848">
        <v>5468.57</v>
      </c>
      <c r="H716" s="915">
        <v>5129.17</v>
      </c>
      <c r="I716" s="916">
        <v>5041.43</v>
      </c>
      <c r="J716" s="916">
        <v>4847.5</v>
      </c>
      <c r="K716" s="916">
        <v>5219.2299999999996</v>
      </c>
      <c r="L716" s="916">
        <v>5175</v>
      </c>
      <c r="M716" s="832">
        <v>5432.14</v>
      </c>
      <c r="N716" s="869">
        <v>5009.29</v>
      </c>
      <c r="O716" s="916">
        <v>4976.1499999999996</v>
      </c>
      <c r="P716" s="916">
        <v>4702</v>
      </c>
      <c r="Q716" s="916">
        <v>5088.46</v>
      </c>
      <c r="R716" s="916">
        <v>5065.71</v>
      </c>
      <c r="S716" s="832">
        <v>5319.29</v>
      </c>
      <c r="T716" s="965">
        <v>5165.37</v>
      </c>
    </row>
    <row r="717" spans="1:23" s="1037" customFormat="1" x14ac:dyDescent="0.2">
      <c r="A717" s="969" t="s">
        <v>7</v>
      </c>
      <c r="B717" s="833">
        <v>100</v>
      </c>
      <c r="C717" s="917">
        <v>100</v>
      </c>
      <c r="D717" s="917">
        <v>100</v>
      </c>
      <c r="E717" s="917">
        <v>100</v>
      </c>
      <c r="F717" s="917">
        <v>92.31</v>
      </c>
      <c r="G717" s="849">
        <v>100</v>
      </c>
      <c r="H717" s="833">
        <v>83.33</v>
      </c>
      <c r="I717" s="917">
        <v>100</v>
      </c>
      <c r="J717" s="917">
        <v>100</v>
      </c>
      <c r="K717" s="917">
        <v>100</v>
      </c>
      <c r="L717" s="917">
        <v>100</v>
      </c>
      <c r="M717" s="835">
        <v>100</v>
      </c>
      <c r="N717" s="870">
        <v>100</v>
      </c>
      <c r="O717" s="917">
        <v>100</v>
      </c>
      <c r="P717" s="917">
        <v>100</v>
      </c>
      <c r="Q717" s="917">
        <v>92.31</v>
      </c>
      <c r="R717" s="917">
        <v>100</v>
      </c>
      <c r="S717" s="835">
        <v>100</v>
      </c>
      <c r="T717" s="858">
        <v>91.7</v>
      </c>
    </row>
    <row r="718" spans="1:23" s="1037" customFormat="1" x14ac:dyDescent="0.2">
      <c r="A718" s="969" t="s">
        <v>8</v>
      </c>
      <c r="B718" s="918">
        <v>3.9E-2</v>
      </c>
      <c r="C718" s="919">
        <v>2.8000000000000001E-2</v>
      </c>
      <c r="D718" s="919">
        <v>6.0400000000000002E-2</v>
      </c>
      <c r="E718" s="919">
        <v>3.9199999999999999E-2</v>
      </c>
      <c r="F718" s="919">
        <v>3.6600000000000001E-2</v>
      </c>
      <c r="G718" s="850">
        <v>3.5999999999999997E-2</v>
      </c>
      <c r="H718" s="918">
        <v>5.16E-2</v>
      </c>
      <c r="I718" s="919">
        <v>4.7899999999999998E-2</v>
      </c>
      <c r="J718" s="919">
        <v>4.2200000000000001E-2</v>
      </c>
      <c r="K718" s="919">
        <v>3.9600000000000003E-2</v>
      </c>
      <c r="L718" s="919">
        <v>4.48E-2</v>
      </c>
      <c r="M718" s="838">
        <v>4.9200000000000001E-2</v>
      </c>
      <c r="N718" s="871">
        <v>4.5699999999999998E-2</v>
      </c>
      <c r="O718" s="919">
        <v>4.4200000000000003E-2</v>
      </c>
      <c r="P718" s="919">
        <v>3.6299999999999999E-2</v>
      </c>
      <c r="Q718" s="919">
        <v>4.6800000000000001E-2</v>
      </c>
      <c r="R718" s="919">
        <v>4.9599999999999998E-2</v>
      </c>
      <c r="S718" s="838">
        <v>4.1099999999999998E-2</v>
      </c>
      <c r="T718" s="859">
        <v>5.3600000000000002E-2</v>
      </c>
    </row>
    <row r="719" spans="1:23" s="1037" customFormat="1" x14ac:dyDescent="0.2">
      <c r="A719" s="971" t="s">
        <v>1</v>
      </c>
      <c r="B719" s="920">
        <f t="shared" ref="B719:G719" si="190">B716/B715*100-100</f>
        <v>11.324586549062829</v>
      </c>
      <c r="C719" s="921">
        <f t="shared" si="190"/>
        <v>14.426240352811462</v>
      </c>
      <c r="D719" s="921">
        <f t="shared" si="190"/>
        <v>10.562293274531413</v>
      </c>
      <c r="E719" s="921">
        <f t="shared" si="190"/>
        <v>15.189636163175308</v>
      </c>
      <c r="F719" s="921">
        <f t="shared" si="190"/>
        <v>17.954355016538031</v>
      </c>
      <c r="G719" s="884">
        <f t="shared" si="190"/>
        <v>20.585887541345087</v>
      </c>
      <c r="H719" s="920">
        <f>H716/H715*100-100</f>
        <v>13.101874310915093</v>
      </c>
      <c r="I719" s="921">
        <f>I716/I715*100-100</f>
        <v>11.16714443219405</v>
      </c>
      <c r="J719" s="921">
        <f t="shared" ref="J719:T719" si="191">J716/J715*100-100</f>
        <v>6.8908489525909573</v>
      </c>
      <c r="K719" s="921">
        <f t="shared" si="191"/>
        <v>15.087761852260201</v>
      </c>
      <c r="L719" s="921">
        <f t="shared" si="191"/>
        <v>14.112458654906291</v>
      </c>
      <c r="M719" s="922">
        <f t="shared" si="191"/>
        <v>19.78257993384787</v>
      </c>
      <c r="N719" s="872">
        <f t="shared" si="191"/>
        <v>10.458434399117976</v>
      </c>
      <c r="O719" s="921">
        <f t="shared" si="191"/>
        <v>9.7276736493935942</v>
      </c>
      <c r="P719" s="921">
        <f t="shared" si="191"/>
        <v>3.6824696802646031</v>
      </c>
      <c r="Q719" s="921">
        <f t="shared" si="191"/>
        <v>12.204189636163164</v>
      </c>
      <c r="R719" s="921">
        <f t="shared" si="191"/>
        <v>11.702535832414569</v>
      </c>
      <c r="S719" s="922">
        <f t="shared" si="191"/>
        <v>17.294156560088197</v>
      </c>
      <c r="T719" s="966">
        <f t="shared" si="191"/>
        <v>13.900110253583236</v>
      </c>
    </row>
    <row r="720" spans="1:23" s="1037" customFormat="1" ht="13.5" thickBot="1" x14ac:dyDescent="0.25">
      <c r="A720" s="895" t="s">
        <v>27</v>
      </c>
      <c r="B720" s="924">
        <f>B716-B703</f>
        <v>-6.0453846153850463</v>
      </c>
      <c r="C720" s="925">
        <f t="shared" ref="C720:T720" si="192">C716-C703</f>
        <v>-87.198571428571995</v>
      </c>
      <c r="D720" s="925">
        <f t="shared" si="192"/>
        <v>-30</v>
      </c>
      <c r="E720" s="925">
        <f t="shared" si="192"/>
        <v>21.707142857143481</v>
      </c>
      <c r="F720" s="925">
        <f t="shared" si="192"/>
        <v>47.08714285714268</v>
      </c>
      <c r="G720" s="885">
        <f t="shared" si="192"/>
        <v>86.427142857142826</v>
      </c>
      <c r="H720" s="924">
        <f t="shared" si="192"/>
        <v>199.17000000000007</v>
      </c>
      <c r="I720" s="925">
        <f t="shared" si="192"/>
        <v>-60.877692307692087</v>
      </c>
      <c r="J720" s="925">
        <f t="shared" si="192"/>
        <v>220</v>
      </c>
      <c r="K720" s="925">
        <f t="shared" si="192"/>
        <v>119.22999999999956</v>
      </c>
      <c r="L720" s="925">
        <f t="shared" si="192"/>
        <v>101.42857142857156</v>
      </c>
      <c r="M720" s="926">
        <f t="shared" si="192"/>
        <v>110.71142857142877</v>
      </c>
      <c r="N720" s="873">
        <f t="shared" si="192"/>
        <v>-43.567142857143153</v>
      </c>
      <c r="O720" s="925">
        <f t="shared" si="192"/>
        <v>-151.54230769230799</v>
      </c>
      <c r="P720" s="925">
        <f t="shared" si="192"/>
        <v>-38</v>
      </c>
      <c r="Q720" s="925">
        <f t="shared" si="192"/>
        <v>40.960000000000036</v>
      </c>
      <c r="R720" s="925">
        <f t="shared" si="192"/>
        <v>48.567142857143153</v>
      </c>
      <c r="S720" s="926">
        <f t="shared" si="192"/>
        <v>17.861428571428405</v>
      </c>
      <c r="T720" s="972">
        <f t="shared" si="192"/>
        <v>31.425045871559632</v>
      </c>
      <c r="U720" s="893"/>
      <c r="V720" s="863"/>
    </row>
    <row r="721" spans="1:23" s="1037" customFormat="1" x14ac:dyDescent="0.2">
      <c r="A721" s="896" t="s">
        <v>51</v>
      </c>
      <c r="B721" s="927">
        <v>50</v>
      </c>
      <c r="C721" s="928">
        <v>50</v>
      </c>
      <c r="D721" s="928">
        <v>11</v>
      </c>
      <c r="E721" s="928">
        <v>50</v>
      </c>
      <c r="F721" s="928">
        <v>50</v>
      </c>
      <c r="G721" s="866">
        <v>49</v>
      </c>
      <c r="H721" s="927">
        <v>49</v>
      </c>
      <c r="I721" s="928">
        <v>53</v>
      </c>
      <c r="J721" s="928">
        <v>11</v>
      </c>
      <c r="K721" s="928">
        <v>52</v>
      </c>
      <c r="L721" s="928">
        <v>53</v>
      </c>
      <c r="M721" s="847">
        <v>52</v>
      </c>
      <c r="N721" s="874">
        <v>51</v>
      </c>
      <c r="O721" s="928">
        <v>55</v>
      </c>
      <c r="P721" s="928">
        <v>10</v>
      </c>
      <c r="Q721" s="928">
        <v>53</v>
      </c>
      <c r="R721" s="928">
        <v>54</v>
      </c>
      <c r="S721" s="847">
        <v>53</v>
      </c>
      <c r="T721" s="861">
        <f>SUM(B721:S721)</f>
        <v>806</v>
      </c>
      <c r="U721" s="904" t="s">
        <v>56</v>
      </c>
      <c r="V721" s="945">
        <f>T708-T721</f>
        <v>1</v>
      </c>
      <c r="W721" s="961">
        <f>V721/T708</f>
        <v>1.2391573729863693E-3</v>
      </c>
    </row>
    <row r="722" spans="1:23" s="1037" customFormat="1" x14ac:dyDescent="0.2">
      <c r="A722" s="973" t="s">
        <v>28</v>
      </c>
      <c r="B722" s="955">
        <v>151</v>
      </c>
      <c r="C722" s="956">
        <v>149.5</v>
      </c>
      <c r="D722" s="956">
        <v>151.5</v>
      </c>
      <c r="E722" s="956">
        <v>149</v>
      </c>
      <c r="F722" s="956">
        <v>147.5</v>
      </c>
      <c r="G722" s="805">
        <v>147.5</v>
      </c>
      <c r="H722" s="955">
        <v>153</v>
      </c>
      <c r="I722" s="956">
        <v>151.5</v>
      </c>
      <c r="J722" s="956">
        <v>152</v>
      </c>
      <c r="K722" s="956">
        <v>148.5</v>
      </c>
      <c r="L722" s="956">
        <v>147.5</v>
      </c>
      <c r="M722" s="806">
        <v>148</v>
      </c>
      <c r="N722" s="807">
        <v>150.5</v>
      </c>
      <c r="O722" s="956">
        <v>149</v>
      </c>
      <c r="P722" s="956">
        <v>152.5</v>
      </c>
      <c r="Q722" s="956">
        <v>148.5</v>
      </c>
      <c r="R722" s="956">
        <v>148.5</v>
      </c>
      <c r="S722" s="806">
        <v>147.5</v>
      </c>
      <c r="T722" s="964"/>
      <c r="U722" s="904" t="s">
        <v>57</v>
      </c>
      <c r="V722" s="904">
        <v>149.27000000000001</v>
      </c>
    </row>
    <row r="723" spans="1:23" s="1037" customFormat="1" ht="13.5" thickBot="1" x14ac:dyDescent="0.25">
      <c r="A723" s="974" t="s">
        <v>26</v>
      </c>
      <c r="B723" s="804">
        <f>B722-B709</f>
        <v>0</v>
      </c>
      <c r="C723" s="808">
        <f t="shared" ref="C723:S723" si="193">C722-C709</f>
        <v>0</v>
      </c>
      <c r="D723" s="808">
        <f t="shared" si="193"/>
        <v>0</v>
      </c>
      <c r="E723" s="808">
        <f t="shared" si="193"/>
        <v>0</v>
      </c>
      <c r="F723" s="808">
        <f t="shared" si="193"/>
        <v>0</v>
      </c>
      <c r="G723" s="809">
        <f t="shared" si="193"/>
        <v>0</v>
      </c>
      <c r="H723" s="804">
        <f t="shared" si="193"/>
        <v>0</v>
      </c>
      <c r="I723" s="808">
        <f t="shared" si="193"/>
        <v>0</v>
      </c>
      <c r="J723" s="808">
        <f t="shared" si="193"/>
        <v>0</v>
      </c>
      <c r="K723" s="808">
        <f t="shared" si="193"/>
        <v>0</v>
      </c>
      <c r="L723" s="808">
        <f t="shared" si="193"/>
        <v>0</v>
      </c>
      <c r="M723" s="810">
        <f t="shared" si="193"/>
        <v>0</v>
      </c>
      <c r="N723" s="811">
        <f t="shared" si="193"/>
        <v>0</v>
      </c>
      <c r="O723" s="808">
        <f t="shared" si="193"/>
        <v>0</v>
      </c>
      <c r="P723" s="808">
        <f t="shared" si="193"/>
        <v>0</v>
      </c>
      <c r="Q723" s="808">
        <f t="shared" si="193"/>
        <v>0</v>
      </c>
      <c r="R723" s="808">
        <f t="shared" si="193"/>
        <v>0</v>
      </c>
      <c r="S723" s="810">
        <f t="shared" si="193"/>
        <v>0</v>
      </c>
      <c r="T723" s="967"/>
      <c r="U723" s="904" t="s">
        <v>26</v>
      </c>
      <c r="V723" s="904">
        <f>V722-V709</f>
        <v>2.0000000000010232E-2</v>
      </c>
    </row>
    <row r="725" spans="1:23" ht="13.5" thickBot="1" x14ac:dyDescent="0.25"/>
    <row r="726" spans="1:23" ht="13.5" thickBot="1" x14ac:dyDescent="0.25">
      <c r="A726" s="968" t="s">
        <v>205</v>
      </c>
      <c r="B726" s="1053" t="s">
        <v>84</v>
      </c>
      <c r="C726" s="1054"/>
      <c r="D726" s="1054"/>
      <c r="E726" s="1054"/>
      <c r="F726" s="1054"/>
      <c r="G726" s="1055"/>
      <c r="H726" s="1053" t="s">
        <v>83</v>
      </c>
      <c r="I726" s="1054"/>
      <c r="J726" s="1054"/>
      <c r="K726" s="1054"/>
      <c r="L726" s="1054"/>
      <c r="M726" s="1055"/>
      <c r="N726" s="1053" t="s">
        <v>53</v>
      </c>
      <c r="O726" s="1054"/>
      <c r="P726" s="1054"/>
      <c r="Q726" s="1054"/>
      <c r="R726" s="1054"/>
      <c r="S726" s="1055"/>
      <c r="T726" s="948" t="s">
        <v>55</v>
      </c>
      <c r="U726" s="1037"/>
      <c r="V726" s="1037"/>
      <c r="W726" s="1037"/>
    </row>
    <row r="727" spans="1:23" x14ac:dyDescent="0.2">
      <c r="A727" s="969" t="s">
        <v>54</v>
      </c>
      <c r="B727" s="911">
        <v>1</v>
      </c>
      <c r="C727" s="912">
        <v>2</v>
      </c>
      <c r="D727" s="912">
        <v>3</v>
      </c>
      <c r="E727" s="912">
        <v>4</v>
      </c>
      <c r="F727" s="912">
        <v>5</v>
      </c>
      <c r="G727" s="864">
        <v>6</v>
      </c>
      <c r="H727" s="897">
        <v>1</v>
      </c>
      <c r="I727" s="959">
        <v>2</v>
      </c>
      <c r="J727" s="888">
        <v>3</v>
      </c>
      <c r="K727" s="888">
        <v>4</v>
      </c>
      <c r="L727" s="888">
        <v>5</v>
      </c>
      <c r="M727" s="889">
        <v>6</v>
      </c>
      <c r="N727" s="867">
        <v>1</v>
      </c>
      <c r="O727" s="912">
        <v>2</v>
      </c>
      <c r="P727" s="912">
        <v>3</v>
      </c>
      <c r="Q727" s="912">
        <v>4</v>
      </c>
      <c r="R727" s="912">
        <v>5</v>
      </c>
      <c r="S727" s="826">
        <v>6</v>
      </c>
      <c r="T727" s="812"/>
      <c r="U727" s="1037"/>
      <c r="V727" s="1037"/>
      <c r="W727" s="1037"/>
    </row>
    <row r="728" spans="1:23" x14ac:dyDescent="0.2">
      <c r="A728" s="970" t="s">
        <v>3</v>
      </c>
      <c r="B728" s="913">
        <v>4550</v>
      </c>
      <c r="C728" s="914">
        <v>4550</v>
      </c>
      <c r="D728" s="914">
        <v>4550</v>
      </c>
      <c r="E728" s="914">
        <v>4550</v>
      </c>
      <c r="F728" s="914">
        <v>4550</v>
      </c>
      <c r="G728" s="865">
        <v>4550</v>
      </c>
      <c r="H728" s="913">
        <v>4550</v>
      </c>
      <c r="I728" s="914">
        <v>4550</v>
      </c>
      <c r="J728" s="914">
        <v>4550</v>
      </c>
      <c r="K728" s="914">
        <v>4550</v>
      </c>
      <c r="L728" s="914">
        <v>4550</v>
      </c>
      <c r="M728" s="829">
        <v>4550</v>
      </c>
      <c r="N728" s="868">
        <v>4550</v>
      </c>
      <c r="O728" s="914">
        <v>4550</v>
      </c>
      <c r="P728" s="914">
        <v>4550</v>
      </c>
      <c r="Q728" s="914">
        <v>4550</v>
      </c>
      <c r="R728" s="914">
        <v>4550</v>
      </c>
      <c r="S728" s="829">
        <v>4550</v>
      </c>
      <c r="T728" s="829">
        <v>4550</v>
      </c>
      <c r="U728" s="1037"/>
      <c r="V728" s="1037"/>
      <c r="W728" s="1037"/>
    </row>
    <row r="729" spans="1:23" x14ac:dyDescent="0.2">
      <c r="A729" s="971" t="s">
        <v>6</v>
      </c>
      <c r="B729" s="915">
        <v>5348.67</v>
      </c>
      <c r="C729" s="916">
        <v>5277.33</v>
      </c>
      <c r="D729" s="916">
        <v>5126.67</v>
      </c>
      <c r="E729" s="916">
        <v>5305</v>
      </c>
      <c r="F729" s="916">
        <v>5283.13</v>
      </c>
      <c r="G729" s="848">
        <v>5370</v>
      </c>
      <c r="H729" s="915">
        <v>5020.67</v>
      </c>
      <c r="I729" s="916">
        <v>5028</v>
      </c>
      <c r="J729" s="916">
        <v>4804</v>
      </c>
      <c r="K729" s="916">
        <v>5109.29</v>
      </c>
      <c r="L729" s="916">
        <v>5411.88</v>
      </c>
      <c r="M729" s="832">
        <v>5332</v>
      </c>
      <c r="N729" s="869">
        <v>4941.54</v>
      </c>
      <c r="O729" s="916">
        <v>5125.71</v>
      </c>
      <c r="P729" s="916">
        <v>4606</v>
      </c>
      <c r="Q729" s="916">
        <v>5124.17</v>
      </c>
      <c r="R729" s="916">
        <v>5234.62</v>
      </c>
      <c r="S729" s="832">
        <v>5341.43</v>
      </c>
      <c r="T729" s="965">
        <v>5196.9799999999996</v>
      </c>
      <c r="U729" s="1037"/>
      <c r="V729" s="1037"/>
      <c r="W729" s="1037"/>
    </row>
    <row r="730" spans="1:23" x14ac:dyDescent="0.2">
      <c r="A730" s="969" t="s">
        <v>7</v>
      </c>
      <c r="B730" s="833">
        <v>100</v>
      </c>
      <c r="C730" s="917">
        <v>80</v>
      </c>
      <c r="D730" s="917">
        <v>100</v>
      </c>
      <c r="E730" s="917">
        <v>100</v>
      </c>
      <c r="F730" s="917">
        <v>100</v>
      </c>
      <c r="G730" s="849">
        <v>100</v>
      </c>
      <c r="H730" s="833">
        <v>100</v>
      </c>
      <c r="I730" s="917">
        <v>100</v>
      </c>
      <c r="J730" s="917">
        <v>100</v>
      </c>
      <c r="K730" s="917">
        <v>85.71</v>
      </c>
      <c r="L730" s="917">
        <v>87.5</v>
      </c>
      <c r="M730" s="835">
        <v>100</v>
      </c>
      <c r="N730" s="870">
        <v>100</v>
      </c>
      <c r="O730" s="917">
        <v>100</v>
      </c>
      <c r="P730" s="917">
        <v>100</v>
      </c>
      <c r="Q730" s="917">
        <v>91.67</v>
      </c>
      <c r="R730" s="917">
        <v>100</v>
      </c>
      <c r="S730" s="835">
        <v>100</v>
      </c>
      <c r="T730" s="858">
        <v>93.53</v>
      </c>
      <c r="U730" s="1037"/>
      <c r="V730" s="1037"/>
      <c r="W730" s="1037"/>
    </row>
    <row r="731" spans="1:23" x14ac:dyDescent="0.2">
      <c r="A731" s="969" t="s">
        <v>8</v>
      </c>
      <c r="B731" s="918">
        <v>3.78E-2</v>
      </c>
      <c r="C731" s="919">
        <v>7.2499999999999995E-2</v>
      </c>
      <c r="D731" s="919">
        <v>1.6799999999999999E-2</v>
      </c>
      <c r="E731" s="919">
        <v>3.61E-2</v>
      </c>
      <c r="F731" s="919">
        <v>4.7800000000000002E-2</v>
      </c>
      <c r="G731" s="850">
        <v>0.04</v>
      </c>
      <c r="H731" s="918">
        <v>2.9600000000000001E-2</v>
      </c>
      <c r="I731" s="919">
        <v>3.9100000000000003E-2</v>
      </c>
      <c r="J731" s="919">
        <v>7.7799999999999994E-2</v>
      </c>
      <c r="K731" s="919">
        <v>5.3699999999999998E-2</v>
      </c>
      <c r="L731" s="919">
        <v>6.1800000000000001E-2</v>
      </c>
      <c r="M731" s="838">
        <v>4.82E-2</v>
      </c>
      <c r="N731" s="871">
        <v>4.07E-2</v>
      </c>
      <c r="O731" s="919">
        <v>4.3700000000000003E-2</v>
      </c>
      <c r="P731" s="919">
        <v>3.3599999999999998E-2</v>
      </c>
      <c r="Q731" s="919">
        <v>4.1599999999999998E-2</v>
      </c>
      <c r="R731" s="919">
        <v>4.7E-2</v>
      </c>
      <c r="S731" s="838">
        <v>3.4000000000000002E-2</v>
      </c>
      <c r="T731" s="859">
        <v>5.7500000000000002E-2</v>
      </c>
      <c r="U731" s="1037"/>
      <c r="V731" s="1037"/>
      <c r="W731" s="1037"/>
    </row>
    <row r="732" spans="1:23" x14ac:dyDescent="0.2">
      <c r="A732" s="971" t="s">
        <v>1</v>
      </c>
      <c r="B732" s="920">
        <f t="shared" ref="B732:G732" si="194">B729/B728*100-100</f>
        <v>17.553186813186812</v>
      </c>
      <c r="C732" s="921">
        <f t="shared" si="194"/>
        <v>15.985274725274735</v>
      </c>
      <c r="D732" s="921">
        <f t="shared" si="194"/>
        <v>12.674065934065922</v>
      </c>
      <c r="E732" s="921">
        <f t="shared" si="194"/>
        <v>16.593406593406598</v>
      </c>
      <c r="F732" s="921">
        <f t="shared" si="194"/>
        <v>16.112747252747255</v>
      </c>
      <c r="G732" s="884">
        <f t="shared" si="194"/>
        <v>18.021978021978029</v>
      </c>
      <c r="H732" s="920">
        <f>H729/H728*100-100</f>
        <v>10.344395604395601</v>
      </c>
      <c r="I732" s="921">
        <f>I729/I728*100-100</f>
        <v>10.505494505494497</v>
      </c>
      <c r="J732" s="921">
        <f t="shared" ref="J732:T732" si="195">J729/J728*100-100</f>
        <v>5.5824175824175768</v>
      </c>
      <c r="K732" s="921">
        <f t="shared" si="195"/>
        <v>12.292087912087908</v>
      </c>
      <c r="L732" s="921">
        <f t="shared" si="195"/>
        <v>18.94241758241759</v>
      </c>
      <c r="M732" s="922">
        <f t="shared" si="195"/>
        <v>17.186813186813183</v>
      </c>
      <c r="N732" s="872">
        <f t="shared" si="195"/>
        <v>8.6052747252747253</v>
      </c>
      <c r="O732" s="921">
        <f t="shared" si="195"/>
        <v>12.652967032967027</v>
      </c>
      <c r="P732" s="921">
        <f t="shared" si="195"/>
        <v>1.2307692307692406</v>
      </c>
      <c r="Q732" s="921">
        <f t="shared" si="195"/>
        <v>12.619120879120871</v>
      </c>
      <c r="R732" s="921">
        <f t="shared" si="195"/>
        <v>15.046593406593402</v>
      </c>
      <c r="S732" s="922">
        <f t="shared" si="195"/>
        <v>17.394065934065935</v>
      </c>
      <c r="T732" s="966">
        <f t="shared" si="195"/>
        <v>14.219340659340645</v>
      </c>
      <c r="U732" s="1037"/>
      <c r="V732" s="1037"/>
      <c r="W732" s="1037"/>
    </row>
    <row r="733" spans="1:23" ht="13.5" thickBot="1" x14ac:dyDescent="0.25">
      <c r="A733" s="895" t="s">
        <v>27</v>
      </c>
      <c r="B733" s="924">
        <f>B729-B716</f>
        <v>300.10000000000036</v>
      </c>
      <c r="C733" s="925">
        <f t="shared" ref="C733:T733" si="196">C729-C716</f>
        <v>88.100000000000364</v>
      </c>
      <c r="D733" s="925">
        <f t="shared" si="196"/>
        <v>112.67000000000007</v>
      </c>
      <c r="E733" s="925">
        <f t="shared" si="196"/>
        <v>81.149999999999636</v>
      </c>
      <c r="F733" s="925">
        <f t="shared" si="196"/>
        <v>-66.099999999999454</v>
      </c>
      <c r="G733" s="885">
        <f t="shared" si="196"/>
        <v>-98.569999999999709</v>
      </c>
      <c r="H733" s="924">
        <f t="shared" si="196"/>
        <v>-108.5</v>
      </c>
      <c r="I733" s="925">
        <f t="shared" si="196"/>
        <v>-13.430000000000291</v>
      </c>
      <c r="J733" s="925">
        <f t="shared" si="196"/>
        <v>-43.5</v>
      </c>
      <c r="K733" s="925">
        <f t="shared" si="196"/>
        <v>-109.9399999999996</v>
      </c>
      <c r="L733" s="925">
        <f t="shared" si="196"/>
        <v>236.88000000000011</v>
      </c>
      <c r="M733" s="926">
        <f t="shared" si="196"/>
        <v>-100.14000000000033</v>
      </c>
      <c r="N733" s="873">
        <f t="shared" si="196"/>
        <v>-67.75</v>
      </c>
      <c r="O733" s="925">
        <f t="shared" si="196"/>
        <v>149.5600000000004</v>
      </c>
      <c r="P733" s="925">
        <f t="shared" si="196"/>
        <v>-96</v>
      </c>
      <c r="Q733" s="925">
        <f t="shared" si="196"/>
        <v>35.710000000000036</v>
      </c>
      <c r="R733" s="925">
        <f t="shared" si="196"/>
        <v>168.90999999999985</v>
      </c>
      <c r="S733" s="926">
        <f t="shared" si="196"/>
        <v>22.140000000000327</v>
      </c>
      <c r="T733" s="972">
        <f t="shared" si="196"/>
        <v>31.609999999999673</v>
      </c>
      <c r="U733" s="893"/>
      <c r="V733" s="863"/>
      <c r="W733" s="1037"/>
    </row>
    <row r="734" spans="1:23" x14ac:dyDescent="0.2">
      <c r="A734" s="896" t="s">
        <v>51</v>
      </c>
      <c r="B734" s="927">
        <v>50</v>
      </c>
      <c r="C734" s="928">
        <v>50</v>
      </c>
      <c r="D734" s="928">
        <v>11</v>
      </c>
      <c r="E734" s="928">
        <v>50</v>
      </c>
      <c r="F734" s="928">
        <v>50</v>
      </c>
      <c r="G734" s="866">
        <v>49</v>
      </c>
      <c r="H734" s="927">
        <v>49</v>
      </c>
      <c r="I734" s="928">
        <v>53</v>
      </c>
      <c r="J734" s="928">
        <v>11</v>
      </c>
      <c r="K734" s="928">
        <v>52</v>
      </c>
      <c r="L734" s="928">
        <v>53</v>
      </c>
      <c r="M734" s="847">
        <v>52</v>
      </c>
      <c r="N734" s="874">
        <v>51</v>
      </c>
      <c r="O734" s="928">
        <v>55</v>
      </c>
      <c r="P734" s="928">
        <v>10</v>
      </c>
      <c r="Q734" s="928">
        <v>53</v>
      </c>
      <c r="R734" s="928">
        <v>54</v>
      </c>
      <c r="S734" s="847">
        <v>52</v>
      </c>
      <c r="T734" s="861">
        <f>SUM(B734:S734)</f>
        <v>805</v>
      </c>
      <c r="U734" s="904" t="s">
        <v>56</v>
      </c>
      <c r="V734" s="945">
        <f>T721-T734</f>
        <v>1</v>
      </c>
      <c r="W734" s="961">
        <f>V734/T721</f>
        <v>1.2406947890818859E-3</v>
      </c>
    </row>
    <row r="735" spans="1:23" x14ac:dyDescent="0.2">
      <c r="A735" s="973" t="s">
        <v>28</v>
      </c>
      <c r="B735" s="955">
        <v>152</v>
      </c>
      <c r="C735" s="956">
        <v>150.5</v>
      </c>
      <c r="D735" s="956">
        <v>152.5</v>
      </c>
      <c r="E735" s="956">
        <v>150</v>
      </c>
      <c r="F735" s="956">
        <v>148.5</v>
      </c>
      <c r="G735" s="805">
        <v>148.5</v>
      </c>
      <c r="H735" s="955">
        <v>154</v>
      </c>
      <c r="I735" s="956">
        <v>152.5</v>
      </c>
      <c r="J735" s="956">
        <v>153</v>
      </c>
      <c r="K735" s="956">
        <v>149.5</v>
      </c>
      <c r="L735" s="956">
        <v>148.5</v>
      </c>
      <c r="M735" s="806">
        <v>149</v>
      </c>
      <c r="N735" s="807">
        <v>151.5</v>
      </c>
      <c r="O735" s="956">
        <v>150</v>
      </c>
      <c r="P735" s="956">
        <v>153.5</v>
      </c>
      <c r="Q735" s="956">
        <v>149.5</v>
      </c>
      <c r="R735" s="956">
        <v>149.5</v>
      </c>
      <c r="S735" s="806">
        <v>148.5</v>
      </c>
      <c r="T735" s="964"/>
      <c r="U735" s="904" t="s">
        <v>57</v>
      </c>
      <c r="V735" s="904">
        <v>149.32</v>
      </c>
      <c r="W735" s="1037"/>
    </row>
    <row r="736" spans="1:23" ht="13.5" thickBot="1" x14ac:dyDescent="0.25">
      <c r="A736" s="974" t="s">
        <v>26</v>
      </c>
      <c r="B736" s="804">
        <f>B735-B722</f>
        <v>1</v>
      </c>
      <c r="C736" s="808">
        <f t="shared" ref="C736:S736" si="197">C735-C722</f>
        <v>1</v>
      </c>
      <c r="D736" s="808">
        <f t="shared" si="197"/>
        <v>1</v>
      </c>
      <c r="E736" s="808">
        <f t="shared" si="197"/>
        <v>1</v>
      </c>
      <c r="F736" s="808">
        <f t="shared" si="197"/>
        <v>1</v>
      </c>
      <c r="G736" s="809">
        <f t="shared" si="197"/>
        <v>1</v>
      </c>
      <c r="H736" s="804">
        <f t="shared" si="197"/>
        <v>1</v>
      </c>
      <c r="I736" s="808">
        <f t="shared" si="197"/>
        <v>1</v>
      </c>
      <c r="J736" s="808">
        <f t="shared" si="197"/>
        <v>1</v>
      </c>
      <c r="K736" s="808">
        <f t="shared" si="197"/>
        <v>1</v>
      </c>
      <c r="L736" s="808">
        <f t="shared" si="197"/>
        <v>1</v>
      </c>
      <c r="M736" s="810">
        <f t="shared" si="197"/>
        <v>1</v>
      </c>
      <c r="N736" s="811">
        <f t="shared" si="197"/>
        <v>1</v>
      </c>
      <c r="O736" s="808">
        <f t="shared" si="197"/>
        <v>1</v>
      </c>
      <c r="P736" s="808">
        <f t="shared" si="197"/>
        <v>1</v>
      </c>
      <c r="Q736" s="808">
        <f t="shared" si="197"/>
        <v>1</v>
      </c>
      <c r="R736" s="808">
        <f t="shared" si="197"/>
        <v>1</v>
      </c>
      <c r="S736" s="810">
        <f t="shared" si="197"/>
        <v>1</v>
      </c>
      <c r="T736" s="967"/>
      <c r="U736" s="904" t="s">
        <v>26</v>
      </c>
      <c r="V736" s="904">
        <f>V735-V722</f>
        <v>4.9999999999982947E-2</v>
      </c>
      <c r="W736" s="1037"/>
    </row>
    <row r="738" spans="1:23" ht="13.5" thickBot="1" x14ac:dyDescent="0.25">
      <c r="B738" s="280">
        <v>150.30000000000001</v>
      </c>
      <c r="C738" s="1039">
        <v>150.30000000000001</v>
      </c>
      <c r="D738" s="1039">
        <v>150.30000000000001</v>
      </c>
      <c r="E738" s="1039">
        <v>150.30000000000001</v>
      </c>
      <c r="F738" s="1039">
        <v>150.30000000000001</v>
      </c>
      <c r="G738" s="1039">
        <v>150.30000000000001</v>
      </c>
      <c r="H738" s="280">
        <v>151.1</v>
      </c>
      <c r="I738" s="1039">
        <v>151.1</v>
      </c>
      <c r="J738" s="1039">
        <v>151.1</v>
      </c>
      <c r="K738" s="1039">
        <v>151.1</v>
      </c>
      <c r="L738" s="1039">
        <v>151.1</v>
      </c>
      <c r="M738" s="1039">
        <v>151.1</v>
      </c>
      <c r="N738" s="280">
        <v>150.4</v>
      </c>
      <c r="O738" s="1039">
        <v>150.4</v>
      </c>
      <c r="P738" s="1039">
        <v>150.4</v>
      </c>
      <c r="Q738" s="1039">
        <v>150.4</v>
      </c>
      <c r="R738" s="1039">
        <v>150.4</v>
      </c>
      <c r="S738" s="1039">
        <v>150.4</v>
      </c>
    </row>
    <row r="739" spans="1:23" s="1039" customFormat="1" ht="13.5" thickBot="1" x14ac:dyDescent="0.25">
      <c r="A739" s="968" t="s">
        <v>207</v>
      </c>
      <c r="B739" s="1053" t="s">
        <v>84</v>
      </c>
      <c r="C739" s="1054"/>
      <c r="D739" s="1054"/>
      <c r="E739" s="1054"/>
      <c r="F739" s="1054"/>
      <c r="G739" s="1055"/>
      <c r="H739" s="1053" t="s">
        <v>83</v>
      </c>
      <c r="I739" s="1054"/>
      <c r="J739" s="1054"/>
      <c r="K739" s="1054"/>
      <c r="L739" s="1054"/>
      <c r="M739" s="1055"/>
      <c r="N739" s="1053" t="s">
        <v>53</v>
      </c>
      <c r="O739" s="1054"/>
      <c r="P739" s="1054"/>
      <c r="Q739" s="1054"/>
      <c r="R739" s="1054"/>
      <c r="S739" s="1055"/>
      <c r="T739" s="948" t="s">
        <v>55</v>
      </c>
    </row>
    <row r="740" spans="1:23" s="1039" customFormat="1" x14ac:dyDescent="0.2">
      <c r="A740" s="969" t="s">
        <v>54</v>
      </c>
      <c r="B740" s="911">
        <v>1</v>
      </c>
      <c r="C740" s="912">
        <v>2</v>
      </c>
      <c r="D740" s="912">
        <v>3</v>
      </c>
      <c r="E740" s="912">
        <v>4</v>
      </c>
      <c r="F740" s="912">
        <v>5</v>
      </c>
      <c r="G740" s="864">
        <v>6</v>
      </c>
      <c r="H740" s="897">
        <v>1</v>
      </c>
      <c r="I740" s="959">
        <v>2</v>
      </c>
      <c r="J740" s="888">
        <v>3</v>
      </c>
      <c r="K740" s="888">
        <v>4</v>
      </c>
      <c r="L740" s="888">
        <v>5</v>
      </c>
      <c r="M740" s="889">
        <v>6</v>
      </c>
      <c r="N740" s="867">
        <v>1</v>
      </c>
      <c r="O740" s="912">
        <v>2</v>
      </c>
      <c r="P740" s="912">
        <v>3</v>
      </c>
      <c r="Q740" s="912">
        <v>4</v>
      </c>
      <c r="R740" s="912">
        <v>5</v>
      </c>
      <c r="S740" s="826">
        <v>6</v>
      </c>
      <c r="T740" s="812"/>
    </row>
    <row r="741" spans="1:23" s="1039" customFormat="1" x14ac:dyDescent="0.2">
      <c r="A741" s="970" t="s">
        <v>3</v>
      </c>
      <c r="B741" s="913">
        <v>4565</v>
      </c>
      <c r="C741" s="914">
        <v>4565</v>
      </c>
      <c r="D741" s="914">
        <v>4565</v>
      </c>
      <c r="E741" s="914">
        <v>4565</v>
      </c>
      <c r="F741" s="914">
        <v>4565</v>
      </c>
      <c r="G741" s="865">
        <v>4565</v>
      </c>
      <c r="H741" s="913">
        <v>4565</v>
      </c>
      <c r="I741" s="914">
        <v>4565</v>
      </c>
      <c r="J741" s="914">
        <v>4565</v>
      </c>
      <c r="K741" s="914">
        <v>4565</v>
      </c>
      <c r="L741" s="914">
        <v>4565</v>
      </c>
      <c r="M741" s="829">
        <v>4565</v>
      </c>
      <c r="N741" s="868">
        <v>4565</v>
      </c>
      <c r="O741" s="914">
        <v>4565</v>
      </c>
      <c r="P741" s="914">
        <v>4565</v>
      </c>
      <c r="Q741" s="914">
        <v>4565</v>
      </c>
      <c r="R741" s="914">
        <v>4565</v>
      </c>
      <c r="S741" s="829">
        <v>4565</v>
      </c>
      <c r="T741" s="829">
        <v>4565</v>
      </c>
    </row>
    <row r="742" spans="1:23" s="1039" customFormat="1" x14ac:dyDescent="0.2">
      <c r="A742" s="971" t="s">
        <v>6</v>
      </c>
      <c r="B742" s="915">
        <v>5027.1428571428569</v>
      </c>
      <c r="C742" s="916">
        <v>5119.2307692307695</v>
      </c>
      <c r="D742" s="916">
        <v>5170</v>
      </c>
      <c r="E742" s="916">
        <v>5307.1428571428569</v>
      </c>
      <c r="F742" s="916">
        <v>5432.1428571428569</v>
      </c>
      <c r="G742" s="848">
        <v>5588.5714285714284</v>
      </c>
      <c r="H742" s="915">
        <v>4913.5714285714284</v>
      </c>
      <c r="I742" s="916">
        <v>5204.2857142857147</v>
      </c>
      <c r="J742" s="916">
        <v>4870</v>
      </c>
      <c r="K742" s="916">
        <v>5161.4285714285716</v>
      </c>
      <c r="L742" s="916">
        <v>5320</v>
      </c>
      <c r="M742" s="832">
        <v>5586</v>
      </c>
      <c r="N742" s="869">
        <v>4860.666666666667</v>
      </c>
      <c r="O742" s="916">
        <v>5041.25</v>
      </c>
      <c r="P742" s="916">
        <v>4743.333333333333</v>
      </c>
      <c r="Q742" s="916">
        <v>5067.5</v>
      </c>
      <c r="R742" s="916">
        <v>5112.666666666667</v>
      </c>
      <c r="S742" s="832">
        <v>5408.5714285714284</v>
      </c>
      <c r="T742" s="965">
        <v>5195.3777777777777</v>
      </c>
    </row>
    <row r="743" spans="1:23" s="1039" customFormat="1" x14ac:dyDescent="0.2">
      <c r="A743" s="969" t="s">
        <v>7</v>
      </c>
      <c r="B743" s="833">
        <v>100</v>
      </c>
      <c r="C743" s="917">
        <v>100</v>
      </c>
      <c r="D743" s="917">
        <v>100</v>
      </c>
      <c r="E743" s="917">
        <v>100</v>
      </c>
      <c r="F743" s="917">
        <v>100</v>
      </c>
      <c r="G743" s="849">
        <v>92.857142857142861</v>
      </c>
      <c r="H743" s="833">
        <v>92.857142857142861</v>
      </c>
      <c r="I743" s="917">
        <v>100</v>
      </c>
      <c r="J743" s="917">
        <v>100</v>
      </c>
      <c r="K743" s="917">
        <v>100</v>
      </c>
      <c r="L743" s="917">
        <v>100</v>
      </c>
      <c r="M743" s="835">
        <v>100</v>
      </c>
      <c r="N743" s="870">
        <v>100</v>
      </c>
      <c r="O743" s="917">
        <v>100</v>
      </c>
      <c r="P743" s="917">
        <v>100</v>
      </c>
      <c r="Q743" s="917">
        <v>100</v>
      </c>
      <c r="R743" s="917">
        <v>100</v>
      </c>
      <c r="S743" s="835">
        <v>100</v>
      </c>
      <c r="T743" s="858">
        <v>94.666666666666671</v>
      </c>
    </row>
    <row r="744" spans="1:23" s="1039" customFormat="1" x14ac:dyDescent="0.2">
      <c r="A744" s="969" t="s">
        <v>8</v>
      </c>
      <c r="B744" s="918">
        <v>2.0882265496873942E-2</v>
      </c>
      <c r="C744" s="919">
        <v>1.8930747706112624E-2</v>
      </c>
      <c r="D744" s="919">
        <v>4.5567578295511592E-2</v>
      </c>
      <c r="E744" s="919">
        <v>2.2458306200395205E-2</v>
      </c>
      <c r="F744" s="919">
        <v>2.523319008862079E-2</v>
      </c>
      <c r="G744" s="850">
        <v>4.5909194931569343E-2</v>
      </c>
      <c r="H744" s="918">
        <v>4.2402453193458423E-2</v>
      </c>
      <c r="I744" s="919">
        <v>1.8597183295036915E-2</v>
      </c>
      <c r="J744" s="919">
        <v>1.0198264494011868E-2</v>
      </c>
      <c r="K744" s="919">
        <v>2.8838120736519385E-2</v>
      </c>
      <c r="L744" s="919">
        <v>3.5297097618046079E-2</v>
      </c>
      <c r="M744" s="838">
        <v>3.3143821592075115E-2</v>
      </c>
      <c r="N744" s="871">
        <v>2.1080922843878358E-2</v>
      </c>
      <c r="O744" s="919">
        <v>3.8520811672182374E-2</v>
      </c>
      <c r="P744" s="919">
        <v>1.72422264882457E-2</v>
      </c>
      <c r="Q744" s="919">
        <v>3.3332404403766884E-2</v>
      </c>
      <c r="R744" s="919">
        <v>2.1644800599073553E-2</v>
      </c>
      <c r="S744" s="838">
        <v>2.624882884057957E-2</v>
      </c>
      <c r="T744" s="859">
        <v>5.2632760251341081E-2</v>
      </c>
    </row>
    <row r="745" spans="1:23" s="1039" customFormat="1" x14ac:dyDescent="0.2">
      <c r="A745" s="971" t="s">
        <v>1</v>
      </c>
      <c r="B745" s="920">
        <f t="shared" ref="B745:G745" si="198">B742/B741*100-100</f>
        <v>10.123611328430599</v>
      </c>
      <c r="C745" s="921">
        <f t="shared" si="198"/>
        <v>12.140871177015768</v>
      </c>
      <c r="D745" s="921">
        <f t="shared" si="198"/>
        <v>13.253012048192787</v>
      </c>
      <c r="E745" s="921">
        <f t="shared" si="198"/>
        <v>16.257236739164441</v>
      </c>
      <c r="F745" s="921">
        <f t="shared" si="198"/>
        <v>18.995462368956325</v>
      </c>
      <c r="G745" s="884">
        <f t="shared" si="198"/>
        <v>22.422156157095912</v>
      </c>
      <c r="H745" s="920">
        <f>H742/H741*100-100</f>
        <v>7.6357377562196831</v>
      </c>
      <c r="I745" s="921">
        <f>I742/I741*100-100</f>
        <v>14.004068220935693</v>
      </c>
      <c r="J745" s="921">
        <f t="shared" ref="J745:T745" si="199">J742/J741*100-100</f>
        <v>6.6812705366922245</v>
      </c>
      <c r="K745" s="921">
        <f t="shared" si="199"/>
        <v>13.065248005007035</v>
      </c>
      <c r="L745" s="921">
        <f t="shared" si="199"/>
        <v>16.538882803943039</v>
      </c>
      <c r="M745" s="922">
        <f t="shared" si="199"/>
        <v>22.365826944140196</v>
      </c>
      <c r="N745" s="872">
        <f t="shared" si="199"/>
        <v>6.4768163563344388</v>
      </c>
      <c r="O745" s="921">
        <f t="shared" si="199"/>
        <v>10.432639649507109</v>
      </c>
      <c r="P745" s="921">
        <f t="shared" si="199"/>
        <v>3.9065352318364432</v>
      </c>
      <c r="Q745" s="921">
        <f t="shared" si="199"/>
        <v>11.007667031763418</v>
      </c>
      <c r="R745" s="921">
        <f t="shared" si="199"/>
        <v>11.997079225994895</v>
      </c>
      <c r="S745" s="922">
        <f t="shared" si="199"/>
        <v>18.479111250195587</v>
      </c>
      <c r="T745" s="966">
        <f t="shared" si="199"/>
        <v>13.808932700498971</v>
      </c>
    </row>
    <row r="746" spans="1:23" s="1039" customFormat="1" ht="13.5" thickBot="1" x14ac:dyDescent="0.25">
      <c r="A746" s="895" t="s">
        <v>27</v>
      </c>
      <c r="B746" s="924">
        <f t="shared" ref="B746:T746" si="200">B742-B729</f>
        <v>-321.52714285714319</v>
      </c>
      <c r="C746" s="925">
        <f t="shared" si="200"/>
        <v>-158.09923076923042</v>
      </c>
      <c r="D746" s="925">
        <f t="shared" si="200"/>
        <v>43.329999999999927</v>
      </c>
      <c r="E746" s="925">
        <f t="shared" si="200"/>
        <v>2.142857142856883</v>
      </c>
      <c r="F746" s="925">
        <f t="shared" si="200"/>
        <v>149.01285714285677</v>
      </c>
      <c r="G746" s="885">
        <f t="shared" si="200"/>
        <v>218.57142857142844</v>
      </c>
      <c r="H746" s="924">
        <f t="shared" si="200"/>
        <v>-107.09857142857163</v>
      </c>
      <c r="I746" s="925">
        <f t="shared" si="200"/>
        <v>176.28571428571468</v>
      </c>
      <c r="J746" s="925">
        <f t="shared" si="200"/>
        <v>66</v>
      </c>
      <c r="K746" s="925">
        <f t="shared" si="200"/>
        <v>52.138571428571595</v>
      </c>
      <c r="L746" s="925">
        <f t="shared" si="200"/>
        <v>-91.880000000000109</v>
      </c>
      <c r="M746" s="926">
        <f t="shared" si="200"/>
        <v>254</v>
      </c>
      <c r="N746" s="873">
        <f t="shared" si="200"/>
        <v>-80.873333333332994</v>
      </c>
      <c r="O746" s="925">
        <f t="shared" si="200"/>
        <v>-84.460000000000036</v>
      </c>
      <c r="P746" s="925">
        <f t="shared" si="200"/>
        <v>137.33333333333303</v>
      </c>
      <c r="Q746" s="925">
        <f t="shared" si="200"/>
        <v>-56.670000000000073</v>
      </c>
      <c r="R746" s="925">
        <f t="shared" si="200"/>
        <v>-121.95333333333292</v>
      </c>
      <c r="S746" s="926">
        <f t="shared" si="200"/>
        <v>67.14142857142815</v>
      </c>
      <c r="T746" s="972">
        <f t="shared" si="200"/>
        <v>-1.6022222222218261</v>
      </c>
      <c r="U746" s="893"/>
      <c r="V746" s="863"/>
    </row>
    <row r="747" spans="1:23" s="1039" customFormat="1" x14ac:dyDescent="0.2">
      <c r="A747" s="896" t="s">
        <v>51</v>
      </c>
      <c r="B747" s="927">
        <v>49</v>
      </c>
      <c r="C747" s="928">
        <v>49</v>
      </c>
      <c r="D747" s="928">
        <v>13</v>
      </c>
      <c r="E747" s="928">
        <v>50</v>
      </c>
      <c r="F747" s="928">
        <v>50</v>
      </c>
      <c r="G747" s="866">
        <v>49</v>
      </c>
      <c r="H747" s="927">
        <v>49</v>
      </c>
      <c r="I747" s="928">
        <v>56</v>
      </c>
      <c r="J747" s="928">
        <v>14</v>
      </c>
      <c r="K747" s="928">
        <v>48</v>
      </c>
      <c r="L747" s="928">
        <v>51</v>
      </c>
      <c r="M747" s="847">
        <v>51</v>
      </c>
      <c r="N747" s="874">
        <v>50</v>
      </c>
      <c r="O747" s="928">
        <v>53</v>
      </c>
      <c r="P747" s="928">
        <v>13</v>
      </c>
      <c r="Q747" s="928">
        <v>53</v>
      </c>
      <c r="R747" s="928">
        <v>52</v>
      </c>
      <c r="S747" s="847">
        <v>54</v>
      </c>
      <c r="T747" s="861">
        <f>SUM(B747:S747)</f>
        <v>804</v>
      </c>
      <c r="U747" s="904" t="s">
        <v>56</v>
      </c>
      <c r="V747" s="945">
        <f>T734-T747</f>
        <v>1</v>
      </c>
      <c r="W747" s="961">
        <f>V747/T734</f>
        <v>1.2422360248447205E-3</v>
      </c>
    </row>
    <row r="748" spans="1:23" s="1039" customFormat="1" x14ac:dyDescent="0.2">
      <c r="A748" s="973" t="s">
        <v>28</v>
      </c>
      <c r="B748" s="955">
        <v>152</v>
      </c>
      <c r="C748" s="956">
        <v>151</v>
      </c>
      <c r="D748" s="956">
        <v>153</v>
      </c>
      <c r="E748" s="956">
        <v>150</v>
      </c>
      <c r="F748" s="956">
        <v>149</v>
      </c>
      <c r="G748" s="805">
        <v>148.5</v>
      </c>
      <c r="H748" s="955">
        <v>153</v>
      </c>
      <c r="I748" s="956">
        <v>152</v>
      </c>
      <c r="J748" s="956">
        <v>154</v>
      </c>
      <c r="K748" s="956">
        <v>151</v>
      </c>
      <c r="L748" s="956">
        <v>150</v>
      </c>
      <c r="M748" s="806">
        <v>149</v>
      </c>
      <c r="N748" s="807">
        <v>153</v>
      </c>
      <c r="O748" s="956">
        <v>153</v>
      </c>
      <c r="P748" s="956">
        <v>154</v>
      </c>
      <c r="Q748" s="956">
        <v>151</v>
      </c>
      <c r="R748" s="956">
        <v>150</v>
      </c>
      <c r="S748" s="806">
        <v>149</v>
      </c>
      <c r="T748" s="964"/>
      <c r="U748" s="904" t="s">
        <v>57</v>
      </c>
      <c r="V748" s="904">
        <v>150.43</v>
      </c>
    </row>
    <row r="749" spans="1:23" s="1039" customFormat="1" ht="13.5" thickBot="1" x14ac:dyDescent="0.25">
      <c r="A749" s="974" t="s">
        <v>26</v>
      </c>
      <c r="B749" s="804">
        <f>B748-B738</f>
        <v>1.6999999999999886</v>
      </c>
      <c r="C749" s="808">
        <f t="shared" ref="C749:S749" si="201">C748-C738</f>
        <v>0.69999999999998863</v>
      </c>
      <c r="D749" s="808">
        <f t="shared" si="201"/>
        <v>2.6999999999999886</v>
      </c>
      <c r="E749" s="808">
        <f t="shared" si="201"/>
        <v>-0.30000000000001137</v>
      </c>
      <c r="F749" s="808">
        <f t="shared" si="201"/>
        <v>-1.3000000000000114</v>
      </c>
      <c r="G749" s="809">
        <f t="shared" si="201"/>
        <v>-1.8000000000000114</v>
      </c>
      <c r="H749" s="804">
        <f t="shared" si="201"/>
        <v>1.9000000000000057</v>
      </c>
      <c r="I749" s="808">
        <f t="shared" si="201"/>
        <v>0.90000000000000568</v>
      </c>
      <c r="J749" s="808">
        <f t="shared" si="201"/>
        <v>2.9000000000000057</v>
      </c>
      <c r="K749" s="808">
        <f t="shared" si="201"/>
        <v>-9.9999999999994316E-2</v>
      </c>
      <c r="L749" s="808">
        <f t="shared" si="201"/>
        <v>-1.0999999999999943</v>
      </c>
      <c r="M749" s="810">
        <f t="shared" si="201"/>
        <v>-2.0999999999999943</v>
      </c>
      <c r="N749" s="811">
        <f t="shared" si="201"/>
        <v>2.5999999999999943</v>
      </c>
      <c r="O749" s="808">
        <f t="shared" si="201"/>
        <v>2.5999999999999943</v>
      </c>
      <c r="P749" s="808">
        <f t="shared" si="201"/>
        <v>3.5999999999999943</v>
      </c>
      <c r="Q749" s="808">
        <f t="shared" si="201"/>
        <v>0.59999999999999432</v>
      </c>
      <c r="R749" s="808">
        <f t="shared" si="201"/>
        <v>-0.40000000000000568</v>
      </c>
      <c r="S749" s="810">
        <f t="shared" si="201"/>
        <v>-1.4000000000000057</v>
      </c>
      <c r="T749" s="967"/>
      <c r="U749" s="904" t="s">
        <v>26</v>
      </c>
      <c r="V749" s="904">
        <f>V748-V735</f>
        <v>1.1100000000000136</v>
      </c>
    </row>
    <row r="751" spans="1:23" ht="13.5" thickBot="1" x14ac:dyDescent="0.25"/>
    <row r="752" spans="1:23" ht="13.5" thickBot="1" x14ac:dyDescent="0.25">
      <c r="A752" s="968" t="s">
        <v>208</v>
      </c>
      <c r="B752" s="1053" t="s">
        <v>84</v>
      </c>
      <c r="C752" s="1054"/>
      <c r="D752" s="1054"/>
      <c r="E752" s="1054"/>
      <c r="F752" s="1054"/>
      <c r="G752" s="1055"/>
      <c r="H752" s="1053" t="s">
        <v>83</v>
      </c>
      <c r="I752" s="1054"/>
      <c r="J752" s="1054"/>
      <c r="K752" s="1054"/>
      <c r="L752" s="1054"/>
      <c r="M752" s="1055"/>
      <c r="N752" s="1053" t="s">
        <v>53</v>
      </c>
      <c r="O752" s="1054"/>
      <c r="P752" s="1054"/>
      <c r="Q752" s="1054"/>
      <c r="R752" s="1054"/>
      <c r="S752" s="1055"/>
      <c r="T752" s="948" t="s">
        <v>55</v>
      </c>
      <c r="U752" s="1040"/>
      <c r="V752" s="1040"/>
      <c r="W752" s="1040"/>
    </row>
    <row r="753" spans="1:23" x14ac:dyDescent="0.2">
      <c r="A753" s="969" t="s">
        <v>54</v>
      </c>
      <c r="B753" s="911">
        <v>1</v>
      </c>
      <c r="C753" s="912">
        <v>2</v>
      </c>
      <c r="D753" s="912">
        <v>3</v>
      </c>
      <c r="E753" s="912">
        <v>4</v>
      </c>
      <c r="F753" s="912">
        <v>5</v>
      </c>
      <c r="G753" s="864">
        <v>6</v>
      </c>
      <c r="H753" s="897">
        <v>1</v>
      </c>
      <c r="I753" s="959">
        <v>2</v>
      </c>
      <c r="J753" s="888">
        <v>3</v>
      </c>
      <c r="K753" s="888">
        <v>4</v>
      </c>
      <c r="L753" s="888">
        <v>5</v>
      </c>
      <c r="M753" s="889">
        <v>6</v>
      </c>
      <c r="N753" s="867">
        <v>1</v>
      </c>
      <c r="O753" s="912">
        <v>2</v>
      </c>
      <c r="P753" s="912">
        <v>3</v>
      </c>
      <c r="Q753" s="912">
        <v>4</v>
      </c>
      <c r="R753" s="912">
        <v>5</v>
      </c>
      <c r="S753" s="826">
        <v>6</v>
      </c>
      <c r="T753" s="812"/>
      <c r="U753" s="1040"/>
      <c r="V753" s="1040"/>
      <c r="W753" s="1040"/>
    </row>
    <row r="754" spans="1:23" x14ac:dyDescent="0.2">
      <c r="A754" s="970" t="s">
        <v>3</v>
      </c>
      <c r="B754" s="913">
        <v>4580</v>
      </c>
      <c r="C754" s="914">
        <v>4580</v>
      </c>
      <c r="D754" s="914">
        <v>4580</v>
      </c>
      <c r="E754" s="914">
        <v>4580</v>
      </c>
      <c r="F754" s="914">
        <v>4580</v>
      </c>
      <c r="G754" s="865">
        <v>4580</v>
      </c>
      <c r="H754" s="913">
        <v>4580</v>
      </c>
      <c r="I754" s="914">
        <v>4580</v>
      </c>
      <c r="J754" s="914">
        <v>4580</v>
      </c>
      <c r="K754" s="914">
        <v>4580</v>
      </c>
      <c r="L754" s="914">
        <v>4580</v>
      </c>
      <c r="M754" s="829">
        <v>4580</v>
      </c>
      <c r="N754" s="868">
        <v>4580</v>
      </c>
      <c r="O754" s="914">
        <v>4580</v>
      </c>
      <c r="P754" s="914">
        <v>4580</v>
      </c>
      <c r="Q754" s="914">
        <v>4580</v>
      </c>
      <c r="R754" s="914">
        <v>4580</v>
      </c>
      <c r="S754" s="829">
        <v>4580</v>
      </c>
      <c r="T754" s="829">
        <v>4580</v>
      </c>
      <c r="U754" s="1040"/>
      <c r="V754" s="1040"/>
      <c r="W754" s="1040"/>
    </row>
    <row r="755" spans="1:23" x14ac:dyDescent="0.2">
      <c r="A755" s="971" t="s">
        <v>6</v>
      </c>
      <c r="B755" s="915">
        <v>5126.666666666667</v>
      </c>
      <c r="C755" s="916">
        <v>5205.333333333333</v>
      </c>
      <c r="D755" s="916">
        <v>4680</v>
      </c>
      <c r="E755" s="916">
        <v>5261.333333333333</v>
      </c>
      <c r="F755" s="916">
        <v>5452</v>
      </c>
      <c r="G755" s="848">
        <v>5655.7142857142853</v>
      </c>
      <c r="H755" s="915">
        <v>5005.333333333333</v>
      </c>
      <c r="I755" s="916">
        <v>5152.8571428571431</v>
      </c>
      <c r="J755" s="916">
        <v>4818</v>
      </c>
      <c r="K755" s="916">
        <v>5118.5714285714284</v>
      </c>
      <c r="L755" s="916">
        <v>5296.666666666667</v>
      </c>
      <c r="M755" s="832">
        <v>5463.333333333333</v>
      </c>
      <c r="N755" s="869">
        <v>4903.8461538461543</v>
      </c>
      <c r="O755" s="916">
        <v>4970</v>
      </c>
      <c r="P755" s="916">
        <v>4643.333333333333</v>
      </c>
      <c r="Q755" s="916">
        <v>4991.4285714285716</v>
      </c>
      <c r="R755" s="916">
        <v>5125.333333333333</v>
      </c>
      <c r="S755" s="832">
        <v>5382.1428571428569</v>
      </c>
      <c r="T755" s="965">
        <v>5187.9735682819382</v>
      </c>
      <c r="U755" s="1040"/>
      <c r="V755" s="1040"/>
      <c r="W755" s="1040"/>
    </row>
    <row r="756" spans="1:23" x14ac:dyDescent="0.2">
      <c r="A756" s="969" t="s">
        <v>7</v>
      </c>
      <c r="B756" s="833">
        <v>100</v>
      </c>
      <c r="C756" s="917">
        <v>100</v>
      </c>
      <c r="D756" s="917">
        <v>100</v>
      </c>
      <c r="E756" s="917">
        <v>100</v>
      </c>
      <c r="F756" s="917">
        <v>93.333333333333329</v>
      </c>
      <c r="G756" s="849">
        <v>92.857142857142861</v>
      </c>
      <c r="H756" s="833">
        <v>86.666666666666671</v>
      </c>
      <c r="I756" s="917">
        <v>100</v>
      </c>
      <c r="J756" s="917">
        <v>100</v>
      </c>
      <c r="K756" s="917">
        <v>100</v>
      </c>
      <c r="L756" s="917">
        <v>100</v>
      </c>
      <c r="M756" s="835">
        <v>86.666666666666671</v>
      </c>
      <c r="N756" s="870">
        <v>100</v>
      </c>
      <c r="O756" s="917">
        <v>100</v>
      </c>
      <c r="P756" s="917">
        <v>100</v>
      </c>
      <c r="Q756" s="917">
        <v>100</v>
      </c>
      <c r="R756" s="917">
        <v>100</v>
      </c>
      <c r="S756" s="835">
        <v>92.857142857142861</v>
      </c>
      <c r="T756" s="858">
        <v>90.748898678414093</v>
      </c>
      <c r="U756" s="1040"/>
      <c r="V756" s="1040"/>
      <c r="W756" s="1040"/>
    </row>
    <row r="757" spans="1:23" x14ac:dyDescent="0.2">
      <c r="A757" s="969" t="s">
        <v>8</v>
      </c>
      <c r="B757" s="918">
        <v>2.8326425111562133E-2</v>
      </c>
      <c r="C757" s="919">
        <v>3.7151549628936256E-2</v>
      </c>
      <c r="D757" s="919">
        <v>2.6858557884565246E-2</v>
      </c>
      <c r="E757" s="919">
        <v>3.4935376655429014E-2</v>
      </c>
      <c r="F757" s="919">
        <v>5.0245628392544164E-2</v>
      </c>
      <c r="G757" s="850">
        <v>4.0218013109361482E-2</v>
      </c>
      <c r="H757" s="918">
        <v>5.2321623915869468E-2</v>
      </c>
      <c r="I757" s="919">
        <v>2.4508591253882914E-2</v>
      </c>
      <c r="J757" s="919">
        <v>4.7191271037350976E-2</v>
      </c>
      <c r="K757" s="919">
        <v>2.6734981891883818E-2</v>
      </c>
      <c r="L757" s="919">
        <v>4.9892544541219795E-2</v>
      </c>
      <c r="M757" s="838">
        <v>7.07254040226937E-2</v>
      </c>
      <c r="N757" s="871">
        <v>1.7912599119838744E-2</v>
      </c>
      <c r="O757" s="919">
        <v>2.0939835350921237E-2</v>
      </c>
      <c r="P757" s="919">
        <v>4.2506450374981491E-2</v>
      </c>
      <c r="Q757" s="919">
        <v>3.0344471174135527E-2</v>
      </c>
      <c r="R757" s="919">
        <v>2.4074371074419922E-2</v>
      </c>
      <c r="S757" s="838">
        <v>4.9890757078624406E-2</v>
      </c>
      <c r="T757" s="859">
        <v>5.9391420632689915E-2</v>
      </c>
      <c r="U757" s="1040"/>
      <c r="V757" s="1040"/>
      <c r="W757" s="1040"/>
    </row>
    <row r="758" spans="1:23" x14ac:dyDescent="0.2">
      <c r="A758" s="971" t="s">
        <v>1</v>
      </c>
      <c r="B758" s="920">
        <f t="shared" ref="B758:G758" si="202">B755/B754*100-100</f>
        <v>11.935953420669577</v>
      </c>
      <c r="C758" s="921">
        <f t="shared" si="202"/>
        <v>13.653566229985444</v>
      </c>
      <c r="D758" s="921">
        <f t="shared" si="202"/>
        <v>2.1834061135371172</v>
      </c>
      <c r="E758" s="921">
        <f t="shared" si="202"/>
        <v>14.87627365356623</v>
      </c>
      <c r="F758" s="921">
        <f t="shared" si="202"/>
        <v>19.039301310043683</v>
      </c>
      <c r="G758" s="884">
        <f t="shared" si="202"/>
        <v>23.48721147847786</v>
      </c>
      <c r="H758" s="920">
        <f>H755/H754*100-100</f>
        <v>9.286754002911195</v>
      </c>
      <c r="I758" s="921">
        <f>I755/I754*100-100</f>
        <v>12.50779787897693</v>
      </c>
      <c r="J758" s="921">
        <f t="shared" ref="J758:T758" si="203">J755/J754*100-100</f>
        <v>5.196506550218345</v>
      </c>
      <c r="K758" s="921">
        <f t="shared" si="203"/>
        <v>11.759201497192763</v>
      </c>
      <c r="L758" s="921">
        <f t="shared" si="203"/>
        <v>15.647743813682681</v>
      </c>
      <c r="M758" s="922">
        <f t="shared" si="203"/>
        <v>19.286754002911195</v>
      </c>
      <c r="N758" s="872">
        <f t="shared" si="203"/>
        <v>7.0708767215317465</v>
      </c>
      <c r="O758" s="921">
        <f t="shared" si="203"/>
        <v>8.5152838427947586</v>
      </c>
      <c r="P758" s="921">
        <f t="shared" si="203"/>
        <v>1.3828238719068224</v>
      </c>
      <c r="Q758" s="921">
        <f t="shared" si="203"/>
        <v>8.9831565814098724</v>
      </c>
      <c r="R758" s="921">
        <f t="shared" si="203"/>
        <v>11.906841339155733</v>
      </c>
      <c r="S758" s="922">
        <f t="shared" si="203"/>
        <v>17.514036182158449</v>
      </c>
      <c r="T758" s="966">
        <f t="shared" si="203"/>
        <v>13.274532058557597</v>
      </c>
      <c r="U758" s="1040"/>
      <c r="V758" s="1040"/>
      <c r="W758" s="1040"/>
    </row>
    <row r="759" spans="1:23" ht="13.5" thickBot="1" x14ac:dyDescent="0.25">
      <c r="A759" s="895" t="s">
        <v>27</v>
      </c>
      <c r="B759" s="924">
        <f t="shared" ref="B759:T759" si="204">B755-B742</f>
        <v>99.523809523810087</v>
      </c>
      <c r="C759" s="925">
        <f t="shared" si="204"/>
        <v>86.10256410256352</v>
      </c>
      <c r="D759" s="925">
        <f t="shared" si="204"/>
        <v>-490</v>
      </c>
      <c r="E759" s="925">
        <f t="shared" si="204"/>
        <v>-45.809523809523853</v>
      </c>
      <c r="F759" s="925">
        <f t="shared" si="204"/>
        <v>19.857142857143117</v>
      </c>
      <c r="G759" s="885">
        <f t="shared" si="204"/>
        <v>67.142857142856883</v>
      </c>
      <c r="H759" s="924">
        <f t="shared" si="204"/>
        <v>91.761904761904589</v>
      </c>
      <c r="I759" s="925">
        <f t="shared" si="204"/>
        <v>-51.428571428571558</v>
      </c>
      <c r="J759" s="925">
        <f t="shared" si="204"/>
        <v>-52</v>
      </c>
      <c r="K759" s="925">
        <f t="shared" si="204"/>
        <v>-42.857142857143117</v>
      </c>
      <c r="L759" s="925">
        <f t="shared" si="204"/>
        <v>-23.33333333333303</v>
      </c>
      <c r="M759" s="926">
        <f t="shared" si="204"/>
        <v>-122.66666666666697</v>
      </c>
      <c r="N759" s="873">
        <f t="shared" si="204"/>
        <v>43.179487179487296</v>
      </c>
      <c r="O759" s="925">
        <f t="shared" si="204"/>
        <v>-71.25</v>
      </c>
      <c r="P759" s="925">
        <f t="shared" si="204"/>
        <v>-100</v>
      </c>
      <c r="Q759" s="925">
        <f t="shared" si="204"/>
        <v>-76.071428571428442</v>
      </c>
      <c r="R759" s="925">
        <f t="shared" si="204"/>
        <v>12.66666666666606</v>
      </c>
      <c r="S759" s="926">
        <f t="shared" si="204"/>
        <v>-26.428571428571558</v>
      </c>
      <c r="T759" s="972">
        <f t="shared" si="204"/>
        <v>-7.4042094958394955</v>
      </c>
      <c r="U759" s="893"/>
      <c r="V759" s="863"/>
      <c r="W759" s="1040"/>
    </row>
    <row r="760" spans="1:23" x14ac:dyDescent="0.2">
      <c r="A760" s="896" t="s">
        <v>51</v>
      </c>
      <c r="B760" s="927">
        <v>46</v>
      </c>
      <c r="C760" s="928">
        <v>46</v>
      </c>
      <c r="D760" s="928">
        <v>12</v>
      </c>
      <c r="E760" s="928">
        <v>46</v>
      </c>
      <c r="F760" s="928">
        <v>47</v>
      </c>
      <c r="G760" s="866">
        <v>46</v>
      </c>
      <c r="H760" s="927">
        <v>45</v>
      </c>
      <c r="I760" s="928">
        <v>52</v>
      </c>
      <c r="J760" s="928">
        <v>12</v>
      </c>
      <c r="K760" s="928">
        <v>45</v>
      </c>
      <c r="L760" s="928">
        <v>47</v>
      </c>
      <c r="M760" s="847">
        <v>47</v>
      </c>
      <c r="N760" s="874">
        <v>46</v>
      </c>
      <c r="O760" s="928">
        <v>49</v>
      </c>
      <c r="P760" s="928">
        <v>12</v>
      </c>
      <c r="Q760" s="928">
        <v>49</v>
      </c>
      <c r="R760" s="928">
        <v>48</v>
      </c>
      <c r="S760" s="847">
        <v>50</v>
      </c>
      <c r="T760" s="861">
        <f>SUM(B760:S760)</f>
        <v>745</v>
      </c>
      <c r="U760" s="904" t="s">
        <v>56</v>
      </c>
      <c r="V760" s="945">
        <f>T747-T760</f>
        <v>59</v>
      </c>
      <c r="W760" s="961">
        <f>V760/T747</f>
        <v>7.3383084577114427E-2</v>
      </c>
    </row>
    <row r="761" spans="1:23" x14ac:dyDescent="0.2">
      <c r="A761" s="973" t="s">
        <v>28</v>
      </c>
      <c r="B761" s="955">
        <v>152</v>
      </c>
      <c r="C761" s="956">
        <v>151</v>
      </c>
      <c r="D761" s="956">
        <v>153</v>
      </c>
      <c r="E761" s="956">
        <v>150</v>
      </c>
      <c r="F761" s="956">
        <v>149</v>
      </c>
      <c r="G761" s="805">
        <v>148.5</v>
      </c>
      <c r="H761" s="955">
        <v>153</v>
      </c>
      <c r="I761" s="956">
        <v>152</v>
      </c>
      <c r="J761" s="956">
        <v>154</v>
      </c>
      <c r="K761" s="956">
        <v>151</v>
      </c>
      <c r="L761" s="956">
        <v>150</v>
      </c>
      <c r="M761" s="806">
        <v>149</v>
      </c>
      <c r="N761" s="807">
        <v>153</v>
      </c>
      <c r="O761" s="956">
        <v>153</v>
      </c>
      <c r="P761" s="956">
        <v>154</v>
      </c>
      <c r="Q761" s="956">
        <v>151</v>
      </c>
      <c r="R761" s="956">
        <v>150</v>
      </c>
      <c r="S761" s="806">
        <v>149</v>
      </c>
      <c r="T761" s="964"/>
      <c r="U761" s="904" t="s">
        <v>57</v>
      </c>
      <c r="V761" s="904">
        <v>151.04</v>
      </c>
      <c r="W761" s="1040"/>
    </row>
    <row r="762" spans="1:23" ht="13.5" thickBot="1" x14ac:dyDescent="0.25">
      <c r="A762" s="974" t="s">
        <v>26</v>
      </c>
      <c r="B762" s="804">
        <f>B761-B748</f>
        <v>0</v>
      </c>
      <c r="C762" s="808">
        <f t="shared" ref="C762:S762" si="205">C761-C748</f>
        <v>0</v>
      </c>
      <c r="D762" s="808">
        <f t="shared" si="205"/>
        <v>0</v>
      </c>
      <c r="E762" s="808">
        <f t="shared" si="205"/>
        <v>0</v>
      </c>
      <c r="F762" s="808">
        <f t="shared" si="205"/>
        <v>0</v>
      </c>
      <c r="G762" s="809">
        <f t="shared" si="205"/>
        <v>0</v>
      </c>
      <c r="H762" s="804">
        <f t="shared" si="205"/>
        <v>0</v>
      </c>
      <c r="I762" s="808">
        <f t="shared" si="205"/>
        <v>0</v>
      </c>
      <c r="J762" s="808">
        <f t="shared" si="205"/>
        <v>0</v>
      </c>
      <c r="K762" s="808">
        <f t="shared" si="205"/>
        <v>0</v>
      </c>
      <c r="L762" s="808">
        <f t="shared" si="205"/>
        <v>0</v>
      </c>
      <c r="M762" s="810">
        <f t="shared" si="205"/>
        <v>0</v>
      </c>
      <c r="N762" s="811">
        <f t="shared" si="205"/>
        <v>0</v>
      </c>
      <c r="O762" s="808">
        <f t="shared" si="205"/>
        <v>0</v>
      </c>
      <c r="P762" s="808">
        <f t="shared" si="205"/>
        <v>0</v>
      </c>
      <c r="Q762" s="808">
        <f t="shared" si="205"/>
        <v>0</v>
      </c>
      <c r="R762" s="808">
        <f t="shared" si="205"/>
        <v>0</v>
      </c>
      <c r="S762" s="810">
        <f t="shared" si="205"/>
        <v>0</v>
      </c>
      <c r="T762" s="967"/>
      <c r="U762" s="904" t="s">
        <v>26</v>
      </c>
      <c r="V762" s="904">
        <f>V761-V748</f>
        <v>0.60999999999998522</v>
      </c>
      <c r="W762" s="1040"/>
    </row>
    <row r="764" spans="1:23" ht="13.5" thickBot="1" x14ac:dyDescent="0.25"/>
    <row r="765" spans="1:23" ht="13.5" thickBot="1" x14ac:dyDescent="0.25">
      <c r="A765" s="968" t="s">
        <v>209</v>
      </c>
      <c r="B765" s="1053" t="s">
        <v>84</v>
      </c>
      <c r="C765" s="1054"/>
      <c r="D765" s="1054"/>
      <c r="E765" s="1054"/>
      <c r="F765" s="1054"/>
      <c r="G765" s="1055"/>
      <c r="H765" s="1053" t="s">
        <v>83</v>
      </c>
      <c r="I765" s="1054"/>
      <c r="J765" s="1054"/>
      <c r="K765" s="1054"/>
      <c r="L765" s="1054"/>
      <c r="M765" s="1055"/>
      <c r="N765" s="1053" t="s">
        <v>53</v>
      </c>
      <c r="O765" s="1054"/>
      <c r="P765" s="1054"/>
      <c r="Q765" s="1054"/>
      <c r="R765" s="1054"/>
      <c r="S765" s="1055"/>
      <c r="T765" s="948" t="s">
        <v>55</v>
      </c>
      <c r="U765" s="1042"/>
      <c r="V765" s="1042"/>
      <c r="W765" s="1042"/>
    </row>
    <row r="766" spans="1:23" x14ac:dyDescent="0.2">
      <c r="A766" s="969" t="s">
        <v>54</v>
      </c>
      <c r="B766" s="911">
        <v>1</v>
      </c>
      <c r="C766" s="912">
        <v>2</v>
      </c>
      <c r="D766" s="912">
        <v>3</v>
      </c>
      <c r="E766" s="912">
        <v>4</v>
      </c>
      <c r="F766" s="912">
        <v>5</v>
      </c>
      <c r="G766" s="864">
        <v>6</v>
      </c>
      <c r="H766" s="897">
        <v>1</v>
      </c>
      <c r="I766" s="959">
        <v>2</v>
      </c>
      <c r="J766" s="888">
        <v>3</v>
      </c>
      <c r="K766" s="888">
        <v>4</v>
      </c>
      <c r="L766" s="888">
        <v>5</v>
      </c>
      <c r="M766" s="889">
        <v>6</v>
      </c>
      <c r="N766" s="867">
        <v>1</v>
      </c>
      <c r="O766" s="912">
        <v>2</v>
      </c>
      <c r="P766" s="912">
        <v>3</v>
      </c>
      <c r="Q766" s="912">
        <v>4</v>
      </c>
      <c r="R766" s="912">
        <v>5</v>
      </c>
      <c r="S766" s="826">
        <v>6</v>
      </c>
      <c r="T766" s="812"/>
      <c r="U766" s="1042"/>
      <c r="V766" s="1042"/>
      <c r="W766" s="1042"/>
    </row>
    <row r="767" spans="1:23" x14ac:dyDescent="0.2">
      <c r="A767" s="970" t="s">
        <v>3</v>
      </c>
      <c r="B767" s="913">
        <v>4595</v>
      </c>
      <c r="C767" s="914">
        <v>4595</v>
      </c>
      <c r="D767" s="914">
        <v>4595</v>
      </c>
      <c r="E767" s="914">
        <v>4595</v>
      </c>
      <c r="F767" s="914">
        <v>4595</v>
      </c>
      <c r="G767" s="865">
        <v>4595</v>
      </c>
      <c r="H767" s="913">
        <v>4595</v>
      </c>
      <c r="I767" s="914">
        <v>4595</v>
      </c>
      <c r="J767" s="914">
        <v>4595</v>
      </c>
      <c r="K767" s="914">
        <v>4595</v>
      </c>
      <c r="L767" s="914">
        <v>4595</v>
      </c>
      <c r="M767" s="829">
        <v>4595</v>
      </c>
      <c r="N767" s="868">
        <v>4595</v>
      </c>
      <c r="O767" s="914">
        <v>4595</v>
      </c>
      <c r="P767" s="914">
        <v>4595</v>
      </c>
      <c r="Q767" s="914">
        <v>4595</v>
      </c>
      <c r="R767" s="914">
        <v>4595</v>
      </c>
      <c r="S767" s="829">
        <v>4595</v>
      </c>
      <c r="T767" s="829">
        <v>4595</v>
      </c>
      <c r="U767" s="1042"/>
      <c r="V767" s="1042"/>
      <c r="W767" s="1042"/>
    </row>
    <row r="768" spans="1:23" x14ac:dyDescent="0.2">
      <c r="A768" s="971" t="s">
        <v>6</v>
      </c>
      <c r="B768" s="915">
        <v>5128.57</v>
      </c>
      <c r="C768" s="916">
        <v>5389.23</v>
      </c>
      <c r="D768" s="916">
        <v>4786.67</v>
      </c>
      <c r="E768" s="916">
        <v>5370.71</v>
      </c>
      <c r="F768" s="916">
        <v>5468.57</v>
      </c>
      <c r="G768" s="848">
        <v>5578.8</v>
      </c>
      <c r="H768" s="915">
        <v>4956.43</v>
      </c>
      <c r="I768" s="916">
        <v>5248.67</v>
      </c>
      <c r="J768" s="916">
        <v>4853.33</v>
      </c>
      <c r="K768" s="916">
        <v>5215</v>
      </c>
      <c r="L768" s="916">
        <v>5342.86</v>
      </c>
      <c r="M768" s="832">
        <v>5635</v>
      </c>
      <c r="N768" s="869">
        <v>5075</v>
      </c>
      <c r="O768" s="916">
        <v>5122.1000000000004</v>
      </c>
      <c r="P768" s="916">
        <v>4960</v>
      </c>
      <c r="Q768" s="916">
        <v>4978.6000000000004</v>
      </c>
      <c r="R768" s="916">
        <v>5137.6899999999996</v>
      </c>
      <c r="S768" s="832">
        <v>5572.14</v>
      </c>
      <c r="T768" s="965">
        <v>5269.96</v>
      </c>
      <c r="U768" s="1042"/>
      <c r="V768" s="1042"/>
      <c r="W768" s="1042"/>
    </row>
    <row r="769" spans="1:23" x14ac:dyDescent="0.2">
      <c r="A769" s="969" t="s">
        <v>7</v>
      </c>
      <c r="B769" s="833">
        <v>100</v>
      </c>
      <c r="C769" s="917">
        <v>100</v>
      </c>
      <c r="D769" s="917">
        <v>83.3</v>
      </c>
      <c r="E769" s="917">
        <v>100</v>
      </c>
      <c r="F769" s="917">
        <v>100</v>
      </c>
      <c r="G769" s="849">
        <v>96</v>
      </c>
      <c r="H769" s="833">
        <v>92.86</v>
      </c>
      <c r="I769" s="917">
        <v>100</v>
      </c>
      <c r="J769" s="917">
        <v>100</v>
      </c>
      <c r="K769" s="917">
        <v>100</v>
      </c>
      <c r="L769" s="917">
        <v>100</v>
      </c>
      <c r="M769" s="835">
        <v>92.86</v>
      </c>
      <c r="N769" s="870">
        <v>100</v>
      </c>
      <c r="O769" s="917">
        <v>100</v>
      </c>
      <c r="P769" s="917">
        <v>100</v>
      </c>
      <c r="Q769" s="917">
        <v>100</v>
      </c>
      <c r="R769" s="917">
        <v>100</v>
      </c>
      <c r="S769" s="835">
        <v>92.86</v>
      </c>
      <c r="T769" s="858">
        <v>93.62</v>
      </c>
      <c r="U769" s="1042"/>
      <c r="V769" s="1042"/>
      <c r="W769" s="1042"/>
    </row>
    <row r="770" spans="1:23" x14ac:dyDescent="0.2">
      <c r="A770" s="969" t="s">
        <v>8</v>
      </c>
      <c r="B770" s="918">
        <v>3.32E-2</v>
      </c>
      <c r="C770" s="919">
        <v>2.6700000000000002E-2</v>
      </c>
      <c r="D770" s="919">
        <v>6.3200000000000006E-2</v>
      </c>
      <c r="E770" s="919">
        <v>3.0200000000000001E-2</v>
      </c>
      <c r="F770" s="919">
        <v>2.9000000000000001E-2</v>
      </c>
      <c r="G770" s="850">
        <v>3.6999999999999998E-2</v>
      </c>
      <c r="H770" s="918">
        <v>4.9000000000000002E-2</v>
      </c>
      <c r="I770" s="919">
        <v>4.1399999999999999E-2</v>
      </c>
      <c r="J770" s="919">
        <v>4.9000000000000002E-2</v>
      </c>
      <c r="K770" s="919">
        <v>3.15E-2</v>
      </c>
      <c r="L770" s="919">
        <v>2.69E-2</v>
      </c>
      <c r="M770" s="838">
        <v>4.9799999999999997E-2</v>
      </c>
      <c r="N770" s="871">
        <v>2.6200000000000001E-2</v>
      </c>
      <c r="O770" s="919">
        <v>0.04</v>
      </c>
      <c r="P770" s="919">
        <v>2.9000000000000001E-2</v>
      </c>
      <c r="Q770" s="919">
        <v>2.6599999999999999E-2</v>
      </c>
      <c r="R770" s="919">
        <v>1.6E-2</v>
      </c>
      <c r="S770" s="838">
        <v>3.8300000000000001E-2</v>
      </c>
      <c r="T770" s="859">
        <v>5.6599999999999998E-2</v>
      </c>
      <c r="U770" s="1042"/>
      <c r="V770" s="1042"/>
      <c r="W770" s="1042"/>
    </row>
    <row r="771" spans="1:23" x14ac:dyDescent="0.2">
      <c r="A771" s="971" t="s">
        <v>1</v>
      </c>
      <c r="B771" s="920">
        <f t="shared" ref="B771:G771" si="206">B768/B767*100-100</f>
        <v>11.611969532100105</v>
      </c>
      <c r="C771" s="921">
        <f t="shared" si="206"/>
        <v>17.284657236126222</v>
      </c>
      <c r="D771" s="921">
        <f t="shared" si="206"/>
        <v>4.1712731229597466</v>
      </c>
      <c r="E771" s="921">
        <f t="shared" si="206"/>
        <v>16.881610446137103</v>
      </c>
      <c r="F771" s="921">
        <f t="shared" si="206"/>
        <v>19.011316648530993</v>
      </c>
      <c r="G771" s="884">
        <f t="shared" si="206"/>
        <v>21.41022850924918</v>
      </c>
      <c r="H771" s="920">
        <f>H768/H767*100-100</f>
        <v>7.8657236126224319</v>
      </c>
      <c r="I771" s="921">
        <f>I768/I767*100-100</f>
        <v>14.225680087051146</v>
      </c>
      <c r="J771" s="921">
        <f t="shared" ref="J771:T771" si="207">J768/J767*100-100</f>
        <v>5.6219804134929348</v>
      </c>
      <c r="K771" s="921">
        <f t="shared" si="207"/>
        <v>13.492927094668119</v>
      </c>
      <c r="L771" s="921">
        <f t="shared" si="207"/>
        <v>16.275516866158867</v>
      </c>
      <c r="M771" s="922">
        <f t="shared" si="207"/>
        <v>22.633297062023956</v>
      </c>
      <c r="N771" s="872">
        <f t="shared" si="207"/>
        <v>10.446137105549511</v>
      </c>
      <c r="O771" s="921">
        <f t="shared" si="207"/>
        <v>11.471164309031565</v>
      </c>
      <c r="P771" s="921">
        <f t="shared" si="207"/>
        <v>7.9434167573449344</v>
      </c>
      <c r="Q771" s="921">
        <f t="shared" si="207"/>
        <v>8.3482045701849898</v>
      </c>
      <c r="R771" s="921">
        <f t="shared" si="207"/>
        <v>11.810446137105529</v>
      </c>
      <c r="S771" s="922">
        <f t="shared" si="207"/>
        <v>21.265288356909679</v>
      </c>
      <c r="T771" s="966">
        <f t="shared" si="207"/>
        <v>14.689009793253533</v>
      </c>
      <c r="U771" s="1042"/>
      <c r="V771" s="1042"/>
      <c r="W771" s="1042"/>
    </row>
    <row r="772" spans="1:23" ht="13.5" thickBot="1" x14ac:dyDescent="0.25">
      <c r="A772" s="895" t="s">
        <v>27</v>
      </c>
      <c r="B772" s="924">
        <f t="shared" ref="B772:T772" si="208">B768-B755</f>
        <v>1.9033333333327391</v>
      </c>
      <c r="C772" s="925">
        <f t="shared" si="208"/>
        <v>183.89666666666653</v>
      </c>
      <c r="D772" s="925">
        <f t="shared" si="208"/>
        <v>106.67000000000007</v>
      </c>
      <c r="E772" s="925">
        <f t="shared" si="208"/>
        <v>109.37666666666701</v>
      </c>
      <c r="F772" s="925">
        <f t="shared" si="208"/>
        <v>16.569999999999709</v>
      </c>
      <c r="G772" s="885">
        <f t="shared" si="208"/>
        <v>-76.914285714285143</v>
      </c>
      <c r="H772" s="924">
        <f t="shared" si="208"/>
        <v>-48.903333333332739</v>
      </c>
      <c r="I772" s="925">
        <f t="shared" si="208"/>
        <v>95.812857142856956</v>
      </c>
      <c r="J772" s="925">
        <f t="shared" si="208"/>
        <v>35.329999999999927</v>
      </c>
      <c r="K772" s="925">
        <f t="shared" si="208"/>
        <v>96.428571428571558</v>
      </c>
      <c r="L772" s="925">
        <f t="shared" si="208"/>
        <v>46.193333333332703</v>
      </c>
      <c r="M772" s="926">
        <f t="shared" si="208"/>
        <v>171.66666666666697</v>
      </c>
      <c r="N772" s="873">
        <f t="shared" si="208"/>
        <v>171.15384615384573</v>
      </c>
      <c r="O772" s="925">
        <f t="shared" si="208"/>
        <v>152.10000000000036</v>
      </c>
      <c r="P772" s="925">
        <f t="shared" si="208"/>
        <v>316.66666666666697</v>
      </c>
      <c r="Q772" s="925">
        <f t="shared" si="208"/>
        <v>-12.828571428571195</v>
      </c>
      <c r="R772" s="925">
        <f t="shared" si="208"/>
        <v>12.35666666666657</v>
      </c>
      <c r="S772" s="926">
        <f t="shared" si="208"/>
        <v>189.99714285714344</v>
      </c>
      <c r="T772" s="972">
        <f t="shared" si="208"/>
        <v>81.986431718061795</v>
      </c>
      <c r="U772" s="893"/>
      <c r="V772" s="863"/>
      <c r="W772" s="1042"/>
    </row>
    <row r="773" spans="1:23" x14ac:dyDescent="0.2">
      <c r="A773" s="896" t="s">
        <v>51</v>
      </c>
      <c r="B773" s="927">
        <v>46</v>
      </c>
      <c r="C773" s="928">
        <v>46</v>
      </c>
      <c r="D773" s="928">
        <v>12</v>
      </c>
      <c r="E773" s="928">
        <v>46</v>
      </c>
      <c r="F773" s="928">
        <v>47</v>
      </c>
      <c r="G773" s="866">
        <v>46</v>
      </c>
      <c r="H773" s="927">
        <v>45</v>
      </c>
      <c r="I773" s="928">
        <v>52</v>
      </c>
      <c r="J773" s="928">
        <v>12</v>
      </c>
      <c r="K773" s="928">
        <v>45</v>
      </c>
      <c r="L773" s="928">
        <v>47</v>
      </c>
      <c r="M773" s="847">
        <v>47</v>
      </c>
      <c r="N773" s="874">
        <v>46</v>
      </c>
      <c r="O773" s="928">
        <v>49</v>
      </c>
      <c r="P773" s="928">
        <v>12</v>
      </c>
      <c r="Q773" s="928">
        <v>49</v>
      </c>
      <c r="R773" s="928">
        <v>48</v>
      </c>
      <c r="S773" s="847">
        <v>50</v>
      </c>
      <c r="T773" s="861">
        <f>SUM(B773:S773)</f>
        <v>745</v>
      </c>
      <c r="U773" s="904" t="s">
        <v>56</v>
      </c>
      <c r="V773" s="945">
        <f>T760-T773</f>
        <v>0</v>
      </c>
      <c r="W773" s="961">
        <f>V773/T760</f>
        <v>0</v>
      </c>
    </row>
    <row r="774" spans="1:23" x14ac:dyDescent="0.2">
      <c r="A774" s="973" t="s">
        <v>28</v>
      </c>
      <c r="B774" s="955">
        <v>152</v>
      </c>
      <c r="C774" s="956">
        <v>151</v>
      </c>
      <c r="D774" s="956">
        <v>153</v>
      </c>
      <c r="E774" s="956">
        <v>150</v>
      </c>
      <c r="F774" s="956">
        <v>149</v>
      </c>
      <c r="G774" s="805">
        <v>148.5</v>
      </c>
      <c r="H774" s="955">
        <v>153</v>
      </c>
      <c r="I774" s="956">
        <v>152</v>
      </c>
      <c r="J774" s="956">
        <v>154</v>
      </c>
      <c r="K774" s="956">
        <v>151</v>
      </c>
      <c r="L774" s="956">
        <v>150</v>
      </c>
      <c r="M774" s="806">
        <v>149</v>
      </c>
      <c r="N774" s="807">
        <v>153</v>
      </c>
      <c r="O774" s="956">
        <v>153</v>
      </c>
      <c r="P774" s="956">
        <v>154</v>
      </c>
      <c r="Q774" s="956">
        <v>151</v>
      </c>
      <c r="R774" s="956">
        <v>150</v>
      </c>
      <c r="S774" s="806">
        <v>149</v>
      </c>
      <c r="T774" s="964"/>
      <c r="U774" s="904" t="s">
        <v>57</v>
      </c>
      <c r="V774" s="904">
        <v>150.91</v>
      </c>
      <c r="W774" s="1042"/>
    </row>
    <row r="775" spans="1:23" ht="13.5" thickBot="1" x14ac:dyDescent="0.25">
      <c r="A775" s="974" t="s">
        <v>26</v>
      </c>
      <c r="B775" s="804">
        <f>B774-B761</f>
        <v>0</v>
      </c>
      <c r="C775" s="808">
        <f t="shared" ref="C775:S775" si="209">C774-C761</f>
        <v>0</v>
      </c>
      <c r="D775" s="808">
        <f t="shared" si="209"/>
        <v>0</v>
      </c>
      <c r="E775" s="808">
        <f t="shared" si="209"/>
        <v>0</v>
      </c>
      <c r="F775" s="808">
        <f t="shared" si="209"/>
        <v>0</v>
      </c>
      <c r="G775" s="809">
        <f t="shared" si="209"/>
        <v>0</v>
      </c>
      <c r="H775" s="804">
        <f t="shared" si="209"/>
        <v>0</v>
      </c>
      <c r="I775" s="808">
        <f t="shared" si="209"/>
        <v>0</v>
      </c>
      <c r="J775" s="808">
        <f t="shared" si="209"/>
        <v>0</v>
      </c>
      <c r="K775" s="808">
        <f t="shared" si="209"/>
        <v>0</v>
      </c>
      <c r="L775" s="808">
        <f t="shared" si="209"/>
        <v>0</v>
      </c>
      <c r="M775" s="810">
        <f t="shared" si="209"/>
        <v>0</v>
      </c>
      <c r="N775" s="811">
        <f t="shared" si="209"/>
        <v>0</v>
      </c>
      <c r="O775" s="808">
        <f t="shared" si="209"/>
        <v>0</v>
      </c>
      <c r="P775" s="808">
        <f t="shared" si="209"/>
        <v>0</v>
      </c>
      <c r="Q775" s="808">
        <f t="shared" si="209"/>
        <v>0</v>
      </c>
      <c r="R775" s="808">
        <f t="shared" si="209"/>
        <v>0</v>
      </c>
      <c r="S775" s="810">
        <f t="shared" si="209"/>
        <v>0</v>
      </c>
      <c r="T775" s="967"/>
      <c r="U775" s="904" t="s">
        <v>26</v>
      </c>
      <c r="V775" s="904">
        <f>V774-V761</f>
        <v>-0.12999999999999545</v>
      </c>
      <c r="W775" s="1042"/>
    </row>
    <row r="777" spans="1:23" ht="13.5" thickBot="1" x14ac:dyDescent="0.25"/>
    <row r="778" spans="1:23" ht="13.5" thickBot="1" x14ac:dyDescent="0.25">
      <c r="A778" s="968" t="s">
        <v>211</v>
      </c>
      <c r="B778" s="1053" t="s">
        <v>84</v>
      </c>
      <c r="C778" s="1054"/>
      <c r="D778" s="1054"/>
      <c r="E778" s="1054"/>
      <c r="F778" s="1054"/>
      <c r="G778" s="1055"/>
      <c r="H778" s="1053" t="s">
        <v>83</v>
      </c>
      <c r="I778" s="1054"/>
      <c r="J778" s="1054"/>
      <c r="K778" s="1054"/>
      <c r="L778" s="1054"/>
      <c r="M778" s="1055"/>
      <c r="N778" s="1053" t="s">
        <v>53</v>
      </c>
      <c r="O778" s="1054"/>
      <c r="P778" s="1054"/>
      <c r="Q778" s="1054"/>
      <c r="R778" s="1054"/>
      <c r="S778" s="1055"/>
      <c r="T778" s="948" t="s">
        <v>55</v>
      </c>
      <c r="U778" s="1045"/>
      <c r="V778" s="1045"/>
      <c r="W778" s="1045"/>
    </row>
    <row r="779" spans="1:23" x14ac:dyDescent="0.2">
      <c r="A779" s="969" t="s">
        <v>54</v>
      </c>
      <c r="B779" s="911">
        <v>1</v>
      </c>
      <c r="C779" s="912">
        <v>2</v>
      </c>
      <c r="D779" s="912">
        <v>3</v>
      </c>
      <c r="E779" s="912">
        <v>4</v>
      </c>
      <c r="F779" s="912">
        <v>5</v>
      </c>
      <c r="G779" s="864">
        <v>6</v>
      </c>
      <c r="H779" s="897">
        <v>1</v>
      </c>
      <c r="I779" s="959">
        <v>2</v>
      </c>
      <c r="J779" s="888">
        <v>3</v>
      </c>
      <c r="K779" s="888">
        <v>4</v>
      </c>
      <c r="L779" s="888">
        <v>5</v>
      </c>
      <c r="M779" s="889">
        <v>6</v>
      </c>
      <c r="N779" s="867">
        <v>1</v>
      </c>
      <c r="O779" s="912">
        <v>2</v>
      </c>
      <c r="P779" s="912">
        <v>3</v>
      </c>
      <c r="Q779" s="912">
        <v>4</v>
      </c>
      <c r="R779" s="912">
        <v>5</v>
      </c>
      <c r="S779" s="826">
        <v>6</v>
      </c>
      <c r="T779" s="812"/>
      <c r="U779" s="1045"/>
      <c r="V779" s="1045"/>
      <c r="W779" s="1045"/>
    </row>
    <row r="780" spans="1:23" x14ac:dyDescent="0.2">
      <c r="A780" s="970" t="s">
        <v>3</v>
      </c>
      <c r="B780" s="913">
        <v>4610</v>
      </c>
      <c r="C780" s="914">
        <v>4610</v>
      </c>
      <c r="D780" s="914">
        <v>4610</v>
      </c>
      <c r="E780" s="914">
        <v>4610</v>
      </c>
      <c r="F780" s="914">
        <v>4610</v>
      </c>
      <c r="G780" s="865">
        <v>4610</v>
      </c>
      <c r="H780" s="913">
        <v>4610</v>
      </c>
      <c r="I780" s="914">
        <v>4610</v>
      </c>
      <c r="J780" s="914">
        <v>4610</v>
      </c>
      <c r="K780" s="914">
        <v>4610</v>
      </c>
      <c r="L780" s="914">
        <v>4610</v>
      </c>
      <c r="M780" s="829">
        <v>4610</v>
      </c>
      <c r="N780" s="868">
        <v>4610</v>
      </c>
      <c r="O780" s="914">
        <v>4610</v>
      </c>
      <c r="P780" s="914">
        <v>4610</v>
      </c>
      <c r="Q780" s="914">
        <v>4610</v>
      </c>
      <c r="R780" s="914">
        <v>4610</v>
      </c>
      <c r="S780" s="829">
        <v>4610</v>
      </c>
      <c r="T780" s="829">
        <v>4610</v>
      </c>
      <c r="U780" s="1045"/>
      <c r="V780" s="1045"/>
      <c r="W780" s="1045"/>
    </row>
    <row r="781" spans="1:23" x14ac:dyDescent="0.2">
      <c r="A781" s="971" t="s">
        <v>6</v>
      </c>
      <c r="B781" s="915">
        <v>5074.6153846153848</v>
      </c>
      <c r="C781" s="916">
        <v>5284</v>
      </c>
      <c r="D781" s="916">
        <v>4492</v>
      </c>
      <c r="E781" s="916">
        <v>5330.7692307692305</v>
      </c>
      <c r="F781" s="916">
        <v>5570.7692307692305</v>
      </c>
      <c r="G781" s="848">
        <v>5682.8571428571431</v>
      </c>
      <c r="H781" s="915">
        <v>5002.3076923076924</v>
      </c>
      <c r="I781" s="916">
        <v>5181.4285714285716</v>
      </c>
      <c r="J781" s="916">
        <v>4488</v>
      </c>
      <c r="K781" s="916">
        <v>5255</v>
      </c>
      <c r="L781" s="916">
        <v>5400</v>
      </c>
      <c r="M781" s="832">
        <v>5558.5714285714284</v>
      </c>
      <c r="N781" s="869">
        <v>5152</v>
      </c>
      <c r="O781" s="916">
        <v>5182</v>
      </c>
      <c r="P781" s="916">
        <v>4660</v>
      </c>
      <c r="Q781" s="916">
        <v>5040.666666666667</v>
      </c>
      <c r="R781" s="916">
        <v>5272.666666666667</v>
      </c>
      <c r="S781" s="832">
        <v>5518.5714285714284</v>
      </c>
      <c r="T781" s="965">
        <v>5276.1751152073703</v>
      </c>
      <c r="U781" s="1045"/>
      <c r="V781" s="1045"/>
      <c r="W781" s="1045"/>
    </row>
    <row r="782" spans="1:23" x14ac:dyDescent="0.2">
      <c r="A782" s="969" t="s">
        <v>7</v>
      </c>
      <c r="B782" s="833">
        <v>100</v>
      </c>
      <c r="C782" s="917">
        <v>100</v>
      </c>
      <c r="D782" s="917">
        <v>100</v>
      </c>
      <c r="E782" s="917">
        <v>100</v>
      </c>
      <c r="F782" s="917">
        <v>100</v>
      </c>
      <c r="G782" s="849">
        <v>100</v>
      </c>
      <c r="H782" s="833">
        <v>100</v>
      </c>
      <c r="I782" s="917">
        <v>100</v>
      </c>
      <c r="J782" s="917">
        <v>100</v>
      </c>
      <c r="K782" s="917">
        <v>100</v>
      </c>
      <c r="L782" s="917">
        <v>100</v>
      </c>
      <c r="M782" s="835">
        <v>100</v>
      </c>
      <c r="N782" s="870">
        <v>100</v>
      </c>
      <c r="O782" s="917">
        <v>100</v>
      </c>
      <c r="P782" s="917">
        <v>100</v>
      </c>
      <c r="Q782" s="917">
        <v>100</v>
      </c>
      <c r="R782" s="917">
        <v>100</v>
      </c>
      <c r="S782" s="835">
        <v>100</v>
      </c>
      <c r="T782" s="858">
        <v>94.47004608294931</v>
      </c>
      <c r="U782" s="1045"/>
      <c r="V782" s="1045"/>
      <c r="W782" s="1045"/>
    </row>
    <row r="783" spans="1:23" x14ac:dyDescent="0.2">
      <c r="A783" s="969" t="s">
        <v>8</v>
      </c>
      <c r="B783" s="918">
        <v>3.6390277006211502E-2</v>
      </c>
      <c r="C783" s="919">
        <v>3.5999417901361568E-2</v>
      </c>
      <c r="D783" s="919">
        <v>2.5241385187993529E-2</v>
      </c>
      <c r="E783" s="919">
        <v>3.2076205100429023E-2</v>
      </c>
      <c r="F783" s="919">
        <v>3.3207838177139508E-2</v>
      </c>
      <c r="G783" s="850">
        <v>3.5583738196557746E-2</v>
      </c>
      <c r="H783" s="918">
        <v>2.7999753795128441E-2</v>
      </c>
      <c r="I783" s="919">
        <v>2.6879953000509025E-2</v>
      </c>
      <c r="J783" s="919">
        <v>2.6529190848729442E-2</v>
      </c>
      <c r="K783" s="919">
        <v>2.6533468536921016E-2</v>
      </c>
      <c r="L783" s="919">
        <v>3.7575451561660686E-2</v>
      </c>
      <c r="M783" s="838">
        <v>4.3025613929110772E-2</v>
      </c>
      <c r="N783" s="871">
        <v>2.2737536159029681E-2</v>
      </c>
      <c r="O783" s="919">
        <v>2.7210712088310381E-2</v>
      </c>
      <c r="P783" s="919">
        <v>4.3366757353027051E-2</v>
      </c>
      <c r="Q783" s="919">
        <v>2.708990293145374E-2</v>
      </c>
      <c r="R783" s="919">
        <v>1.9824612084985156E-2</v>
      </c>
      <c r="S783" s="838">
        <v>3.2788238359809069E-2</v>
      </c>
      <c r="T783" s="859">
        <v>5.3729559672344565E-2</v>
      </c>
      <c r="U783" s="1045"/>
      <c r="V783" s="1045"/>
      <c r="W783" s="1045"/>
    </row>
    <row r="784" spans="1:23" x14ac:dyDescent="0.2">
      <c r="A784" s="971" t="s">
        <v>1</v>
      </c>
      <c r="B784" s="920">
        <f t="shared" ref="B784:G784" si="210">B781/B780*100-100</f>
        <v>10.07842482896713</v>
      </c>
      <c r="C784" s="921">
        <f t="shared" si="210"/>
        <v>14.620390455531449</v>
      </c>
      <c r="D784" s="921">
        <f t="shared" si="210"/>
        <v>-2.5596529284164831</v>
      </c>
      <c r="E784" s="921">
        <f t="shared" si="210"/>
        <v>15.63490739195727</v>
      </c>
      <c r="F784" s="921">
        <f t="shared" si="210"/>
        <v>20.840981144668774</v>
      </c>
      <c r="G784" s="884">
        <f t="shared" si="210"/>
        <v>23.272389215990088</v>
      </c>
      <c r="H784" s="920">
        <f>H781/H780*100-100</f>
        <v>8.5099282496245507</v>
      </c>
      <c r="I784" s="921">
        <f>I781/I780*100-100</f>
        <v>12.395413696932138</v>
      </c>
      <c r="J784" s="921">
        <f t="shared" ref="J784:T784" si="211">J781/J780*100-100</f>
        <v>-2.6464208242950207</v>
      </c>
      <c r="K784" s="921">
        <f t="shared" si="211"/>
        <v>13.991323210412148</v>
      </c>
      <c r="L784" s="921">
        <f t="shared" si="211"/>
        <v>17.136659436008685</v>
      </c>
      <c r="M784" s="922">
        <f t="shared" si="211"/>
        <v>20.576386736907338</v>
      </c>
      <c r="N784" s="872">
        <f t="shared" si="211"/>
        <v>11.757049891540134</v>
      </c>
      <c r="O784" s="921">
        <f t="shared" si="211"/>
        <v>12.40780911062906</v>
      </c>
      <c r="P784" s="921">
        <f t="shared" si="211"/>
        <v>1.084598698481571</v>
      </c>
      <c r="Q784" s="921">
        <f t="shared" si="211"/>
        <v>9.3420101229211951</v>
      </c>
      <c r="R784" s="921">
        <f t="shared" si="211"/>
        <v>14.374548083875638</v>
      </c>
      <c r="S784" s="922">
        <f t="shared" si="211"/>
        <v>19.708707778122076</v>
      </c>
      <c r="T784" s="966">
        <f t="shared" si="211"/>
        <v>14.450653258294352</v>
      </c>
      <c r="U784" s="1045"/>
      <c r="V784" s="1045"/>
      <c r="W784" s="1045"/>
    </row>
    <row r="785" spans="1:23" ht="13.5" thickBot="1" x14ac:dyDescent="0.25">
      <c r="A785" s="895" t="s">
        <v>27</v>
      </c>
      <c r="B785" s="924">
        <f t="shared" ref="B785:T785" si="212">B781-B768</f>
        <v>-53.954615384614954</v>
      </c>
      <c r="C785" s="925">
        <f t="shared" si="212"/>
        <v>-105.22999999999956</v>
      </c>
      <c r="D785" s="925">
        <f t="shared" si="212"/>
        <v>-294.67000000000007</v>
      </c>
      <c r="E785" s="925">
        <f t="shared" si="212"/>
        <v>-39.940769230769547</v>
      </c>
      <c r="F785" s="925">
        <f t="shared" si="212"/>
        <v>102.19923076923078</v>
      </c>
      <c r="G785" s="885">
        <f t="shared" si="212"/>
        <v>104.05714285714294</v>
      </c>
      <c r="H785" s="924">
        <f t="shared" si="212"/>
        <v>45.877692307692087</v>
      </c>
      <c r="I785" s="925">
        <f t="shared" si="212"/>
        <v>-67.241428571428514</v>
      </c>
      <c r="J785" s="925">
        <f t="shared" si="212"/>
        <v>-365.32999999999993</v>
      </c>
      <c r="K785" s="925">
        <f t="shared" si="212"/>
        <v>40</v>
      </c>
      <c r="L785" s="925">
        <f t="shared" si="212"/>
        <v>57.140000000000327</v>
      </c>
      <c r="M785" s="926">
        <f t="shared" si="212"/>
        <v>-76.428571428571558</v>
      </c>
      <c r="N785" s="873">
        <f t="shared" si="212"/>
        <v>77</v>
      </c>
      <c r="O785" s="925">
        <f t="shared" si="212"/>
        <v>59.899999999999636</v>
      </c>
      <c r="P785" s="925">
        <f t="shared" si="212"/>
        <v>-300</v>
      </c>
      <c r="Q785" s="925">
        <f t="shared" si="212"/>
        <v>62.066666666666606</v>
      </c>
      <c r="R785" s="925">
        <f t="shared" si="212"/>
        <v>134.97666666666737</v>
      </c>
      <c r="S785" s="926">
        <f t="shared" si="212"/>
        <v>-53.568571428571886</v>
      </c>
      <c r="T785" s="972">
        <f t="shared" si="212"/>
        <v>6.2151152073702178</v>
      </c>
      <c r="U785" s="893"/>
      <c r="V785" s="863"/>
      <c r="W785" s="1045"/>
    </row>
    <row r="786" spans="1:23" x14ac:dyDescent="0.2">
      <c r="A786" s="896" t="s">
        <v>51</v>
      </c>
      <c r="B786" s="927">
        <v>46</v>
      </c>
      <c r="C786" s="928">
        <v>46</v>
      </c>
      <c r="D786" s="928">
        <v>12</v>
      </c>
      <c r="E786" s="928">
        <v>45</v>
      </c>
      <c r="F786" s="928">
        <v>47</v>
      </c>
      <c r="G786" s="866">
        <v>46</v>
      </c>
      <c r="H786" s="927">
        <v>45</v>
      </c>
      <c r="I786" s="928">
        <v>52</v>
      </c>
      <c r="J786" s="928">
        <v>11</v>
      </c>
      <c r="K786" s="928">
        <v>45</v>
      </c>
      <c r="L786" s="928">
        <v>47</v>
      </c>
      <c r="M786" s="847">
        <v>47</v>
      </c>
      <c r="N786" s="874">
        <v>46</v>
      </c>
      <c r="O786" s="928">
        <v>49</v>
      </c>
      <c r="P786" s="928">
        <v>12</v>
      </c>
      <c r="Q786" s="928">
        <v>49</v>
      </c>
      <c r="R786" s="928">
        <v>48</v>
      </c>
      <c r="S786" s="847">
        <v>50</v>
      </c>
      <c r="T786" s="861">
        <f>SUM(B786:S786)</f>
        <v>743</v>
      </c>
      <c r="U786" s="904" t="s">
        <v>56</v>
      </c>
      <c r="V786" s="945">
        <f>T773-T786</f>
        <v>2</v>
      </c>
      <c r="W786" s="961">
        <f>V786/T773</f>
        <v>2.6845637583892616E-3</v>
      </c>
    </row>
    <row r="787" spans="1:23" x14ac:dyDescent="0.2">
      <c r="A787" s="973" t="s">
        <v>28</v>
      </c>
      <c r="B787" s="955">
        <v>152</v>
      </c>
      <c r="C787" s="956">
        <v>151</v>
      </c>
      <c r="D787" s="956">
        <v>153</v>
      </c>
      <c r="E787" s="956">
        <v>150</v>
      </c>
      <c r="F787" s="956">
        <v>149</v>
      </c>
      <c r="G787" s="805">
        <v>148.5</v>
      </c>
      <c r="H787" s="955">
        <v>153</v>
      </c>
      <c r="I787" s="956">
        <v>152</v>
      </c>
      <c r="J787" s="956">
        <v>154</v>
      </c>
      <c r="K787" s="956">
        <v>151</v>
      </c>
      <c r="L787" s="956">
        <v>150</v>
      </c>
      <c r="M787" s="806">
        <v>149</v>
      </c>
      <c r="N787" s="807">
        <v>153</v>
      </c>
      <c r="O787" s="956">
        <v>153</v>
      </c>
      <c r="P787" s="956">
        <v>154</v>
      </c>
      <c r="Q787" s="956">
        <v>151</v>
      </c>
      <c r="R787" s="956">
        <v>150</v>
      </c>
      <c r="S787" s="806">
        <v>149</v>
      </c>
      <c r="T787" s="964"/>
      <c r="U787" s="904" t="s">
        <v>57</v>
      </c>
      <c r="V787" s="904">
        <v>150.91</v>
      </c>
      <c r="W787" s="1045"/>
    </row>
    <row r="788" spans="1:23" ht="13.5" thickBot="1" x14ac:dyDescent="0.25">
      <c r="A788" s="974" t="s">
        <v>26</v>
      </c>
      <c r="B788" s="804">
        <f>B787-B774</f>
        <v>0</v>
      </c>
      <c r="C788" s="808">
        <f t="shared" ref="C788:S788" si="213">C787-C774</f>
        <v>0</v>
      </c>
      <c r="D788" s="808">
        <f t="shared" si="213"/>
        <v>0</v>
      </c>
      <c r="E788" s="808">
        <f t="shared" si="213"/>
        <v>0</v>
      </c>
      <c r="F788" s="808">
        <f t="shared" si="213"/>
        <v>0</v>
      </c>
      <c r="G788" s="809">
        <f t="shared" si="213"/>
        <v>0</v>
      </c>
      <c r="H788" s="804">
        <f t="shared" si="213"/>
        <v>0</v>
      </c>
      <c r="I788" s="808">
        <f t="shared" si="213"/>
        <v>0</v>
      </c>
      <c r="J788" s="808">
        <f t="shared" si="213"/>
        <v>0</v>
      </c>
      <c r="K788" s="808">
        <f t="shared" si="213"/>
        <v>0</v>
      </c>
      <c r="L788" s="808">
        <f t="shared" si="213"/>
        <v>0</v>
      </c>
      <c r="M788" s="810">
        <f t="shared" si="213"/>
        <v>0</v>
      </c>
      <c r="N788" s="811">
        <f t="shared" si="213"/>
        <v>0</v>
      </c>
      <c r="O788" s="808">
        <f t="shared" si="213"/>
        <v>0</v>
      </c>
      <c r="P788" s="808">
        <f t="shared" si="213"/>
        <v>0</v>
      </c>
      <c r="Q788" s="808">
        <f t="shared" si="213"/>
        <v>0</v>
      </c>
      <c r="R788" s="808">
        <f t="shared" si="213"/>
        <v>0</v>
      </c>
      <c r="S788" s="810">
        <f t="shared" si="213"/>
        <v>0</v>
      </c>
      <c r="T788" s="967"/>
      <c r="U788" s="904" t="s">
        <v>26</v>
      </c>
      <c r="V788" s="904">
        <f>V787-V774</f>
        <v>0</v>
      </c>
      <c r="W788" s="1045"/>
    </row>
  </sheetData>
  <mergeCells count="134">
    <mergeCell ref="B778:G778"/>
    <mergeCell ref="H778:M778"/>
    <mergeCell ref="N778:S778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674:G674"/>
    <mergeCell ref="H674:M674"/>
    <mergeCell ref="N674:S674"/>
    <mergeCell ref="B700:G700"/>
    <mergeCell ref="H700:M700"/>
    <mergeCell ref="N700:S700"/>
    <mergeCell ref="B739:G739"/>
    <mergeCell ref="H739:M739"/>
    <mergeCell ref="N739:S739"/>
    <mergeCell ref="B713:G713"/>
    <mergeCell ref="H713:M713"/>
    <mergeCell ref="N713:S713"/>
    <mergeCell ref="B726:G726"/>
    <mergeCell ref="H726:M726"/>
    <mergeCell ref="N726:S726"/>
    <mergeCell ref="B765:G765"/>
    <mergeCell ref="H765:M765"/>
    <mergeCell ref="N765:S765"/>
    <mergeCell ref="B752:G752"/>
    <mergeCell ref="H752:M752"/>
    <mergeCell ref="N752:S752"/>
    <mergeCell ref="B687:G687"/>
    <mergeCell ref="H687:M687"/>
    <mergeCell ref="N687:S68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85"/>
  <sheetViews>
    <sheetView showGridLines="0" topLeftCell="A666" zoomScale="75" zoomScaleNormal="75" workbookViewId="0">
      <selection activeCell="H680" sqref="H68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53" t="s">
        <v>50</v>
      </c>
      <c r="C9" s="1054"/>
      <c r="D9" s="1054"/>
      <c r="E9" s="1054"/>
      <c r="F9" s="1054"/>
      <c r="G9" s="105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53" t="s">
        <v>50</v>
      </c>
      <c r="C23" s="1054"/>
      <c r="D23" s="1054"/>
      <c r="E23" s="1054"/>
      <c r="F23" s="1054"/>
      <c r="G23" s="1055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53" t="s">
        <v>50</v>
      </c>
      <c r="C37" s="1054"/>
      <c r="D37" s="1054"/>
      <c r="E37" s="1054"/>
      <c r="F37" s="1054"/>
      <c r="G37" s="1055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53" t="s">
        <v>50</v>
      </c>
      <c r="C51" s="1054"/>
      <c r="D51" s="1054"/>
      <c r="E51" s="1054"/>
      <c r="F51" s="1054"/>
      <c r="G51" s="1055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53" t="s">
        <v>53</v>
      </c>
      <c r="C66" s="1054"/>
      <c r="D66" s="1054"/>
      <c r="E66" s="1054"/>
      <c r="F66" s="1054"/>
      <c r="G66" s="1054"/>
      <c r="H66" s="1055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53" t="s">
        <v>53</v>
      </c>
      <c r="C80" s="1054"/>
      <c r="D80" s="1054"/>
      <c r="E80" s="1054"/>
      <c r="F80" s="1054"/>
      <c r="G80" s="1054"/>
      <c r="H80" s="1055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53" t="s">
        <v>53</v>
      </c>
      <c r="C94" s="1054"/>
      <c r="D94" s="1054"/>
      <c r="E94" s="1054"/>
      <c r="F94" s="1054"/>
      <c r="G94" s="1054"/>
      <c r="H94" s="1055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53" t="s">
        <v>53</v>
      </c>
      <c r="C108" s="1054"/>
      <c r="D108" s="1054"/>
      <c r="E108" s="1054"/>
      <c r="F108" s="1054"/>
      <c r="G108" s="1054"/>
      <c r="H108" s="1055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53" t="s">
        <v>53</v>
      </c>
      <c r="C122" s="1054"/>
      <c r="D122" s="1054"/>
      <c r="E122" s="1054"/>
      <c r="F122" s="1054"/>
      <c r="G122" s="1054"/>
      <c r="H122" s="1054"/>
      <c r="I122" s="1055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53" t="s">
        <v>53</v>
      </c>
      <c r="C136" s="1054"/>
      <c r="D136" s="1054"/>
      <c r="E136" s="1054"/>
      <c r="F136" s="1054"/>
      <c r="G136" s="1054"/>
      <c r="H136" s="1054"/>
      <c r="I136" s="1055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61" t="s">
        <v>53</v>
      </c>
      <c r="C150" s="1062"/>
      <c r="D150" s="1062"/>
      <c r="E150" s="1062"/>
      <c r="F150" s="1062"/>
      <c r="G150" s="1062"/>
      <c r="H150" s="1062"/>
      <c r="I150" s="1063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61" t="s">
        <v>53</v>
      </c>
      <c r="C164" s="1062"/>
      <c r="D164" s="1062"/>
      <c r="E164" s="1062"/>
      <c r="F164" s="1062"/>
      <c r="G164" s="1062"/>
      <c r="H164" s="1062"/>
      <c r="I164" s="1063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61" t="s">
        <v>53</v>
      </c>
      <c r="C178" s="1062"/>
      <c r="D178" s="1062"/>
      <c r="E178" s="1062"/>
      <c r="F178" s="1062"/>
      <c r="G178" s="1062"/>
      <c r="H178" s="1062"/>
      <c r="I178" s="1063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61" t="s">
        <v>53</v>
      </c>
      <c r="C193" s="1062"/>
      <c r="D193" s="1062"/>
      <c r="E193" s="1062"/>
      <c r="F193" s="1062"/>
      <c r="G193" s="1062"/>
      <c r="H193" s="1063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61" t="s">
        <v>53</v>
      </c>
      <c r="C207" s="1062"/>
      <c r="D207" s="1062"/>
      <c r="E207" s="1062"/>
      <c r="F207" s="1062"/>
      <c r="G207" s="1062"/>
      <c r="H207" s="1063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61" t="s">
        <v>53</v>
      </c>
      <c r="C221" s="1062"/>
      <c r="D221" s="1062"/>
      <c r="E221" s="1062"/>
      <c r="F221" s="1062"/>
      <c r="G221" s="1062"/>
      <c r="H221" s="1063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61" t="s">
        <v>53</v>
      </c>
      <c r="C235" s="1062"/>
      <c r="D235" s="1062"/>
      <c r="E235" s="1062"/>
      <c r="F235" s="1062"/>
      <c r="G235" s="1062"/>
      <c r="H235" s="1063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53" t="s">
        <v>53</v>
      </c>
      <c r="C250" s="1054"/>
      <c r="D250" s="1054"/>
      <c r="E250" s="1054"/>
      <c r="F250" s="1054"/>
      <c r="G250" s="1055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53" t="s">
        <v>53</v>
      </c>
      <c r="C264" s="1054"/>
      <c r="D264" s="1054"/>
      <c r="E264" s="1054"/>
      <c r="F264" s="1054"/>
      <c r="G264" s="1054"/>
      <c r="H264" s="1055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53" t="s">
        <v>53</v>
      </c>
      <c r="C278" s="1054"/>
      <c r="D278" s="1054"/>
      <c r="E278" s="1054"/>
      <c r="F278" s="1054"/>
      <c r="G278" s="1054"/>
      <c r="H278" s="1055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53" t="s">
        <v>53</v>
      </c>
      <c r="C292" s="1054"/>
      <c r="D292" s="1054"/>
      <c r="E292" s="1054"/>
      <c r="F292" s="1054"/>
      <c r="G292" s="1054"/>
      <c r="H292" s="1055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53" t="s">
        <v>53</v>
      </c>
      <c r="C306" s="1054"/>
      <c r="D306" s="1054"/>
      <c r="E306" s="1054"/>
      <c r="F306" s="1054"/>
      <c r="G306" s="1054"/>
      <c r="H306" s="1055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53" t="s">
        <v>53</v>
      </c>
      <c r="C320" s="1054"/>
      <c r="D320" s="1054"/>
      <c r="E320" s="1054"/>
      <c r="F320" s="1054"/>
      <c r="G320" s="1054"/>
      <c r="H320" s="1055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53" t="s">
        <v>53</v>
      </c>
      <c r="C336" s="1054"/>
      <c r="D336" s="1054"/>
      <c r="E336" s="1054"/>
      <c r="F336" s="1054"/>
      <c r="G336" s="1054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53" t="s">
        <v>53</v>
      </c>
      <c r="C350" s="1054"/>
      <c r="D350" s="1054"/>
      <c r="E350" s="1054"/>
      <c r="F350" s="1054"/>
      <c r="G350" s="1054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53" t="s">
        <v>53</v>
      </c>
      <c r="C363" s="1054"/>
      <c r="D363" s="1054"/>
      <c r="E363" s="1054"/>
      <c r="F363" s="1054"/>
      <c r="G363" s="1054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53" t="s">
        <v>53</v>
      </c>
      <c r="C376" s="1054"/>
      <c r="D376" s="1054"/>
      <c r="E376" s="1054"/>
      <c r="F376" s="1054"/>
      <c r="G376" s="1054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53" t="s">
        <v>53</v>
      </c>
      <c r="C389" s="1054"/>
      <c r="D389" s="1054"/>
      <c r="E389" s="1054"/>
      <c r="F389" s="1054"/>
      <c r="G389" s="1054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53" t="s">
        <v>53</v>
      </c>
      <c r="C402" s="1054"/>
      <c r="D402" s="1054"/>
      <c r="E402" s="1054"/>
      <c r="F402" s="1054"/>
      <c r="G402" s="1054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53" t="s">
        <v>53</v>
      </c>
      <c r="C415" s="1054"/>
      <c r="D415" s="1054"/>
      <c r="E415" s="1054"/>
      <c r="F415" s="1054"/>
      <c r="G415" s="1054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53" t="s">
        <v>53</v>
      </c>
      <c r="C428" s="1054"/>
      <c r="D428" s="1054"/>
      <c r="E428" s="1054"/>
      <c r="F428" s="1054"/>
      <c r="G428" s="1054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53" t="s">
        <v>53</v>
      </c>
      <c r="C441" s="1054"/>
      <c r="D441" s="1054"/>
      <c r="E441" s="1054"/>
      <c r="F441" s="1054"/>
      <c r="G441" s="1054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53" t="s">
        <v>53</v>
      </c>
      <c r="C454" s="1054"/>
      <c r="D454" s="1054"/>
      <c r="E454" s="1054"/>
      <c r="F454" s="1054"/>
      <c r="G454" s="1054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53" t="s">
        <v>53</v>
      </c>
      <c r="C467" s="1054"/>
      <c r="D467" s="1054"/>
      <c r="E467" s="1054"/>
      <c r="F467" s="1054"/>
      <c r="G467" s="1054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53" t="s">
        <v>53</v>
      </c>
      <c r="C480" s="1054"/>
      <c r="D480" s="1054"/>
      <c r="E480" s="1054"/>
      <c r="F480" s="1054"/>
      <c r="G480" s="1054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53" t="s">
        <v>53</v>
      </c>
      <c r="C493" s="1054"/>
      <c r="D493" s="1054"/>
      <c r="E493" s="1054"/>
      <c r="F493" s="1054"/>
      <c r="G493" s="1054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53" t="s">
        <v>53</v>
      </c>
      <c r="C506" s="1054"/>
      <c r="D506" s="1054"/>
      <c r="E506" s="1054"/>
      <c r="F506" s="1054"/>
      <c r="G506" s="1054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53" t="s">
        <v>53</v>
      </c>
      <c r="C519" s="1054"/>
      <c r="D519" s="1054"/>
      <c r="E519" s="1054"/>
      <c r="F519" s="1054"/>
      <c r="G519" s="1054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53" t="s">
        <v>53</v>
      </c>
      <c r="C532" s="1054"/>
      <c r="D532" s="1054"/>
      <c r="E532" s="1054"/>
      <c r="F532" s="1054"/>
      <c r="G532" s="1054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53" t="s">
        <v>53</v>
      </c>
      <c r="C545" s="1054"/>
      <c r="D545" s="1054"/>
      <c r="E545" s="1054"/>
      <c r="F545" s="1054"/>
      <c r="G545" s="1054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53" t="s">
        <v>53</v>
      </c>
      <c r="C558" s="1054"/>
      <c r="D558" s="1054"/>
      <c r="E558" s="1054"/>
      <c r="F558" s="1054"/>
      <c r="G558" s="1054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53" t="s">
        <v>53</v>
      </c>
      <c r="C571" s="1054"/>
      <c r="D571" s="1054"/>
      <c r="E571" s="1054"/>
      <c r="F571" s="1054"/>
      <c r="G571" s="1054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53" t="s">
        <v>53</v>
      </c>
      <c r="C584" s="1054"/>
      <c r="D584" s="1054"/>
      <c r="E584" s="1054"/>
      <c r="F584" s="1054"/>
      <c r="G584" s="1054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53" t="s">
        <v>53</v>
      </c>
      <c r="C597" s="1054"/>
      <c r="D597" s="1054"/>
      <c r="E597" s="1054"/>
      <c r="F597" s="1054"/>
      <c r="G597" s="1054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53" t="s">
        <v>53</v>
      </c>
      <c r="C610" s="1054"/>
      <c r="D610" s="1054"/>
      <c r="E610" s="1054"/>
      <c r="F610" s="1054"/>
      <c r="G610" s="1054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53" t="s">
        <v>53</v>
      </c>
      <c r="C623" s="1054"/>
      <c r="D623" s="1054"/>
      <c r="E623" s="1054"/>
      <c r="F623" s="1054"/>
      <c r="G623" s="1054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53" t="s">
        <v>53</v>
      </c>
      <c r="C636" s="1054"/>
      <c r="D636" s="1054"/>
      <c r="E636" s="1054"/>
      <c r="F636" s="1054"/>
      <c r="G636" s="1054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  <row r="648" spans="1:11" ht="13.5" thickBot="1" x14ac:dyDescent="0.25"/>
    <row r="649" spans="1:11" ht="13.5" thickBot="1" x14ac:dyDescent="0.25">
      <c r="A649" s="968" t="s">
        <v>205</v>
      </c>
      <c r="B649" s="1053" t="s">
        <v>53</v>
      </c>
      <c r="C649" s="1054"/>
      <c r="D649" s="1054"/>
      <c r="E649" s="1054"/>
      <c r="F649" s="1054"/>
      <c r="G649" s="1054"/>
      <c r="H649" s="988" t="s">
        <v>0</v>
      </c>
      <c r="I649" s="904"/>
      <c r="J649" s="1037"/>
      <c r="K649" s="1037"/>
    </row>
    <row r="650" spans="1:11" x14ac:dyDescent="0.2">
      <c r="A650" s="969" t="s">
        <v>54</v>
      </c>
      <c r="B650" s="911">
        <v>1</v>
      </c>
      <c r="C650" s="912">
        <v>2</v>
      </c>
      <c r="D650" s="912">
        <v>3</v>
      </c>
      <c r="E650" s="912">
        <v>4</v>
      </c>
      <c r="F650" s="912">
        <v>5</v>
      </c>
      <c r="G650" s="912">
        <v>6</v>
      </c>
      <c r="H650" s="989"/>
      <c r="I650" s="932"/>
      <c r="J650" s="1037"/>
      <c r="K650" s="1037"/>
    </row>
    <row r="651" spans="1:11" x14ac:dyDescent="0.2">
      <c r="A651" s="970" t="s">
        <v>3</v>
      </c>
      <c r="B651" s="913">
        <v>4385</v>
      </c>
      <c r="C651" s="914">
        <v>4385</v>
      </c>
      <c r="D651" s="914">
        <v>4385</v>
      </c>
      <c r="E651" s="914">
        <v>4385</v>
      </c>
      <c r="F651" s="914">
        <v>4385</v>
      </c>
      <c r="G651" s="914">
        <v>4385</v>
      </c>
      <c r="H651" s="934">
        <v>4385</v>
      </c>
      <c r="I651" s="935"/>
      <c r="J651" s="933"/>
      <c r="K651" s="1037"/>
    </row>
    <row r="652" spans="1:11" x14ac:dyDescent="0.2">
      <c r="A652" s="971" t="s">
        <v>6</v>
      </c>
      <c r="B652" s="915">
        <v>4693.0600000000004</v>
      </c>
      <c r="C652" s="916">
        <v>4945</v>
      </c>
      <c r="D652" s="916">
        <v>4727.33</v>
      </c>
      <c r="E652" s="916">
        <v>5192.7</v>
      </c>
      <c r="F652" s="916">
        <v>4829.17</v>
      </c>
      <c r="G652" s="916">
        <v>5307.43</v>
      </c>
      <c r="H652" s="936">
        <v>4972.13</v>
      </c>
      <c r="I652" s="937"/>
      <c r="J652" s="933"/>
      <c r="K652" s="1037"/>
    </row>
    <row r="653" spans="1:11" x14ac:dyDescent="0.2">
      <c r="A653" s="969" t="s">
        <v>7</v>
      </c>
      <c r="B653" s="833">
        <v>75</v>
      </c>
      <c r="C653" s="917">
        <v>63.16</v>
      </c>
      <c r="D653" s="917">
        <v>73.33</v>
      </c>
      <c r="E653" s="917">
        <v>54.05</v>
      </c>
      <c r="F653" s="917">
        <v>77.78</v>
      </c>
      <c r="G653" s="917">
        <v>68.569999999999993</v>
      </c>
      <c r="H653" s="938">
        <v>63.96</v>
      </c>
      <c r="I653" s="623"/>
      <c r="J653" s="933"/>
      <c r="K653" s="1037"/>
    </row>
    <row r="654" spans="1:11" x14ac:dyDescent="0.2">
      <c r="A654" s="969" t="s">
        <v>8</v>
      </c>
      <c r="B654" s="918">
        <v>8.3400000000000002E-2</v>
      </c>
      <c r="C654" s="919">
        <v>9.5899999999999999E-2</v>
      </c>
      <c r="D654" s="919">
        <v>0.10970000000000001</v>
      </c>
      <c r="E654" s="919">
        <v>0.10299999999999999</v>
      </c>
      <c r="F654" s="919">
        <v>8.48E-2</v>
      </c>
      <c r="G654" s="919">
        <v>8.1799999999999998E-2</v>
      </c>
      <c r="H654" s="939">
        <v>0.1028</v>
      </c>
      <c r="I654" s="940"/>
      <c r="J654" s="941"/>
      <c r="K654" s="1037"/>
    </row>
    <row r="655" spans="1:11" x14ac:dyDescent="0.2">
      <c r="A655" s="971" t="s">
        <v>1</v>
      </c>
      <c r="B655" s="920">
        <f>B652/B651*100-100</f>
        <v>7.0253135689851973</v>
      </c>
      <c r="C655" s="921">
        <f t="shared" ref="C655:H655" si="141">C652/C651*100-100</f>
        <v>12.77080957810719</v>
      </c>
      <c r="D655" s="921">
        <f t="shared" si="141"/>
        <v>7.806841505131132</v>
      </c>
      <c r="E655" s="921">
        <f t="shared" si="141"/>
        <v>18.419612314709227</v>
      </c>
      <c r="F655" s="921">
        <f t="shared" si="141"/>
        <v>10.129304446978324</v>
      </c>
      <c r="G655" s="921">
        <f t="shared" si="141"/>
        <v>21.036031927023942</v>
      </c>
      <c r="H655" s="923">
        <f t="shared" si="141"/>
        <v>13.389509692132265</v>
      </c>
      <c r="I655" s="940"/>
      <c r="J655" s="941"/>
      <c r="K655" s="1037"/>
    </row>
    <row r="656" spans="1:11" ht="13.5" thickBot="1" x14ac:dyDescent="0.25">
      <c r="A656" s="969" t="s">
        <v>27</v>
      </c>
      <c r="B656" s="924">
        <f>B652-B639</f>
        <v>76.774285714285725</v>
      </c>
      <c r="C656" s="925">
        <f t="shared" ref="C656:H656" si="142">C652-C639</f>
        <v>-49.571428571428442</v>
      </c>
      <c r="D656" s="925">
        <f t="shared" si="142"/>
        <v>-0.17000000000007276</v>
      </c>
      <c r="E656" s="925">
        <f t="shared" si="142"/>
        <v>19.456756756756477</v>
      </c>
      <c r="F656" s="925">
        <f t="shared" si="142"/>
        <v>-103.1376923076923</v>
      </c>
      <c r="G656" s="925">
        <f t="shared" si="142"/>
        <v>-3.9588888888883957</v>
      </c>
      <c r="H656" s="942">
        <f t="shared" si="142"/>
        <v>-12.718484848484877</v>
      </c>
      <c r="I656" s="943"/>
      <c r="J656" s="941"/>
      <c r="K656" s="1037"/>
    </row>
    <row r="657" spans="1:11" x14ac:dyDescent="0.2">
      <c r="A657" s="944" t="s">
        <v>51</v>
      </c>
      <c r="B657" s="927">
        <v>580</v>
      </c>
      <c r="C657" s="928">
        <v>584</v>
      </c>
      <c r="D657" s="928">
        <v>173</v>
      </c>
      <c r="E657" s="928">
        <v>570</v>
      </c>
      <c r="F657" s="928">
        <v>564</v>
      </c>
      <c r="G657" s="928">
        <v>544</v>
      </c>
      <c r="H657" s="929">
        <f>SUM(B657:G657)</f>
        <v>3015</v>
      </c>
      <c r="I657" s="945" t="s">
        <v>56</v>
      </c>
      <c r="J657" s="946">
        <f>H644-H657</f>
        <v>18</v>
      </c>
      <c r="K657" s="961">
        <f>J657/H644</f>
        <v>5.9347181008902079E-3</v>
      </c>
    </row>
    <row r="658" spans="1:11" x14ac:dyDescent="0.2">
      <c r="A658" s="944" t="s">
        <v>28</v>
      </c>
      <c r="B658" s="902"/>
      <c r="C658" s="1036"/>
      <c r="D658" s="1036"/>
      <c r="E658" s="1036"/>
      <c r="F658" s="1036"/>
      <c r="G658" s="1036"/>
      <c r="H658" s="908"/>
      <c r="I658" s="904" t="s">
        <v>57</v>
      </c>
      <c r="J658" s="1037">
        <v>153.86000000000001</v>
      </c>
      <c r="K658" s="1037"/>
    </row>
    <row r="659" spans="1:11" ht="13.5" thickBot="1" x14ac:dyDescent="0.25">
      <c r="A659" s="947" t="s">
        <v>26</v>
      </c>
      <c r="B659" s="906">
        <f t="shared" ref="B659:G659" si="143">B658-B645</f>
        <v>0</v>
      </c>
      <c r="C659" s="907">
        <f t="shared" si="143"/>
        <v>0</v>
      </c>
      <c r="D659" s="907">
        <f t="shared" si="143"/>
        <v>0</v>
      </c>
      <c r="E659" s="907">
        <f t="shared" si="143"/>
        <v>0</v>
      </c>
      <c r="F659" s="907">
        <f t="shared" si="143"/>
        <v>0</v>
      </c>
      <c r="G659" s="907">
        <f t="shared" si="143"/>
        <v>0</v>
      </c>
      <c r="H659" s="909"/>
      <c r="I659" s="1037" t="s">
        <v>26</v>
      </c>
      <c r="J659" s="986">
        <f>J658-J645</f>
        <v>-0.91999999999998749</v>
      </c>
      <c r="K659" s="1037"/>
    </row>
    <row r="661" spans="1:11" ht="13.5" thickBot="1" x14ac:dyDescent="0.25"/>
    <row r="662" spans="1:11" ht="13.5" thickBot="1" x14ac:dyDescent="0.25">
      <c r="A662" s="968" t="s">
        <v>208</v>
      </c>
      <c r="B662" s="1053" t="s">
        <v>53</v>
      </c>
      <c r="C662" s="1054"/>
      <c r="D662" s="1054"/>
      <c r="E662" s="1054"/>
      <c r="F662" s="1054"/>
      <c r="G662" s="1054"/>
      <c r="H662" s="988" t="s">
        <v>0</v>
      </c>
      <c r="I662" s="904"/>
      <c r="J662" s="1040"/>
      <c r="K662" s="1040"/>
    </row>
    <row r="663" spans="1:11" x14ac:dyDescent="0.2">
      <c r="A663" s="969" t="s">
        <v>54</v>
      </c>
      <c r="B663" s="911">
        <v>1</v>
      </c>
      <c r="C663" s="912">
        <v>2</v>
      </c>
      <c r="D663" s="912">
        <v>3</v>
      </c>
      <c r="E663" s="912">
        <v>4</v>
      </c>
      <c r="F663" s="912">
        <v>5</v>
      </c>
      <c r="G663" s="912">
        <v>6</v>
      </c>
      <c r="H663" s="989">
        <v>195</v>
      </c>
      <c r="I663" s="932"/>
      <c r="J663" s="1040"/>
      <c r="K663" s="1040"/>
    </row>
    <row r="664" spans="1:11" x14ac:dyDescent="0.2">
      <c r="A664" s="970" t="s">
        <v>3</v>
      </c>
      <c r="B664" s="913">
        <v>4425</v>
      </c>
      <c r="C664" s="914">
        <v>4425</v>
      </c>
      <c r="D664" s="914">
        <v>4425</v>
      </c>
      <c r="E664" s="914">
        <v>4425</v>
      </c>
      <c r="F664" s="914">
        <v>4425</v>
      </c>
      <c r="G664" s="914">
        <v>4425</v>
      </c>
      <c r="H664" s="934">
        <v>4425</v>
      </c>
      <c r="I664" s="935"/>
      <c r="J664" s="933"/>
      <c r="K664" s="1040"/>
    </row>
    <row r="665" spans="1:11" x14ac:dyDescent="0.2">
      <c r="A665" s="971" t="s">
        <v>6</v>
      </c>
      <c r="B665" s="915">
        <v>4784.5714285714284</v>
      </c>
      <c r="C665" s="916">
        <v>5325.588235294118</v>
      </c>
      <c r="D665" s="916">
        <v>4764.1176470588234</v>
      </c>
      <c r="E665" s="916">
        <v>5129.166666666667</v>
      </c>
      <c r="F665" s="916">
        <v>4976.7567567567567</v>
      </c>
      <c r="G665" s="916">
        <v>5392.7777777777774</v>
      </c>
      <c r="H665" s="936">
        <v>5089.4871794871797</v>
      </c>
      <c r="I665" s="937"/>
      <c r="J665" s="933"/>
      <c r="K665" s="1040"/>
    </row>
    <row r="666" spans="1:11" x14ac:dyDescent="0.2">
      <c r="A666" s="969" t="s">
        <v>7</v>
      </c>
      <c r="B666" s="833">
        <v>74.285714285714292</v>
      </c>
      <c r="C666" s="917">
        <v>58.823529411764703</v>
      </c>
      <c r="D666" s="917">
        <v>82.352941176470594</v>
      </c>
      <c r="E666" s="917">
        <v>83.333333333333329</v>
      </c>
      <c r="F666" s="917">
        <v>72.972972972972968</v>
      </c>
      <c r="G666" s="917">
        <v>77.777777777777771</v>
      </c>
      <c r="H666" s="938">
        <v>74.871794871794876</v>
      </c>
      <c r="I666" s="623"/>
      <c r="J666" s="933"/>
      <c r="K666" s="1040"/>
    </row>
    <row r="667" spans="1:11" x14ac:dyDescent="0.2">
      <c r="A667" s="969" t="s">
        <v>8</v>
      </c>
      <c r="B667" s="918">
        <v>7.1507064739536372E-2</v>
      </c>
      <c r="C667" s="919">
        <v>9.5861686284994696E-2</v>
      </c>
      <c r="D667" s="919">
        <v>7.0143635287818376E-2</v>
      </c>
      <c r="E667" s="919">
        <v>7.7161057688621956E-2</v>
      </c>
      <c r="F667" s="919">
        <v>9.0975635819173617E-2</v>
      </c>
      <c r="G667" s="919">
        <v>7.0514222275852995E-2</v>
      </c>
      <c r="H667" s="939">
        <v>9.3410926539631275E-2</v>
      </c>
      <c r="I667" s="940"/>
      <c r="J667" s="941"/>
      <c r="K667" s="1040"/>
    </row>
    <row r="668" spans="1:11" x14ac:dyDescent="0.2">
      <c r="A668" s="971" t="s">
        <v>1</v>
      </c>
      <c r="B668" s="920">
        <f>B665/B664*100-100</f>
        <v>8.125907990314758</v>
      </c>
      <c r="C668" s="921">
        <f t="shared" ref="C668:H668" si="144">C665/C664*100-100</f>
        <v>20.352276503821869</v>
      </c>
      <c r="D668" s="921">
        <f t="shared" si="144"/>
        <v>7.6636756397474102</v>
      </c>
      <c r="E668" s="921">
        <f t="shared" si="144"/>
        <v>15.913370998116761</v>
      </c>
      <c r="F668" s="921">
        <f t="shared" si="144"/>
        <v>12.469079248740258</v>
      </c>
      <c r="G668" s="921">
        <f t="shared" si="144"/>
        <v>21.870684243565591</v>
      </c>
      <c r="H668" s="923">
        <f t="shared" si="144"/>
        <v>15.01665942343908</v>
      </c>
      <c r="I668" s="940"/>
      <c r="J668" s="941"/>
      <c r="K668" s="1040"/>
    </row>
    <row r="669" spans="1:11" ht="13.5" thickBot="1" x14ac:dyDescent="0.25">
      <c r="A669" s="969" t="s">
        <v>27</v>
      </c>
      <c r="B669" s="924">
        <f>B665-B652</f>
        <v>91.511428571428041</v>
      </c>
      <c r="C669" s="925">
        <f t="shared" ref="C669:H669" si="145">C665-C652</f>
        <v>380.58823529411802</v>
      </c>
      <c r="D669" s="925">
        <f t="shared" si="145"/>
        <v>36.787647058823495</v>
      </c>
      <c r="E669" s="925">
        <f t="shared" si="145"/>
        <v>-63.533333333332848</v>
      </c>
      <c r="F669" s="925">
        <f t="shared" si="145"/>
        <v>147.58675675675659</v>
      </c>
      <c r="G669" s="925">
        <f t="shared" si="145"/>
        <v>85.347777777777083</v>
      </c>
      <c r="H669" s="942">
        <f t="shared" si="145"/>
        <v>117.35717948717956</v>
      </c>
      <c r="I669" s="943"/>
      <c r="J669" s="941"/>
      <c r="K669" s="1040"/>
    </row>
    <row r="670" spans="1:11" x14ac:dyDescent="0.2">
      <c r="A670" s="944" t="s">
        <v>51</v>
      </c>
      <c r="B670" s="927">
        <v>578</v>
      </c>
      <c r="C670" s="928">
        <v>580</v>
      </c>
      <c r="D670" s="928">
        <v>164</v>
      </c>
      <c r="E670" s="928">
        <v>564</v>
      </c>
      <c r="F670" s="928">
        <v>562</v>
      </c>
      <c r="G670" s="928">
        <v>535</v>
      </c>
      <c r="H670" s="929">
        <f>SUM(B670:G670)</f>
        <v>2983</v>
      </c>
      <c r="I670" s="945" t="s">
        <v>56</v>
      </c>
      <c r="J670" s="946">
        <f>H657-H670</f>
        <v>32</v>
      </c>
      <c r="K670" s="961">
        <f>J670/H657</f>
        <v>1.0613598673300166E-2</v>
      </c>
    </row>
    <row r="671" spans="1:11" x14ac:dyDescent="0.2">
      <c r="A671" s="944" t="s">
        <v>28</v>
      </c>
      <c r="B671" s="902"/>
      <c r="C671" s="1041"/>
      <c r="D671" s="1041"/>
      <c r="E671" s="1041"/>
      <c r="F671" s="1041"/>
      <c r="G671" s="1041"/>
      <c r="H671" s="908"/>
      <c r="I671" s="904" t="s">
        <v>57</v>
      </c>
      <c r="J671" s="1040">
        <v>153.94</v>
      </c>
      <c r="K671" s="1040"/>
    </row>
    <row r="672" spans="1:11" ht="13.5" thickBot="1" x14ac:dyDescent="0.25">
      <c r="A672" s="947" t="s">
        <v>26</v>
      </c>
      <c r="B672" s="906">
        <f t="shared" ref="B672:G672" si="146">B671-B658</f>
        <v>0</v>
      </c>
      <c r="C672" s="907">
        <f t="shared" si="146"/>
        <v>0</v>
      </c>
      <c r="D672" s="907">
        <f t="shared" si="146"/>
        <v>0</v>
      </c>
      <c r="E672" s="907">
        <f t="shared" si="146"/>
        <v>0</v>
      </c>
      <c r="F672" s="907">
        <f t="shared" si="146"/>
        <v>0</v>
      </c>
      <c r="G672" s="907">
        <f t="shared" si="146"/>
        <v>0</v>
      </c>
      <c r="H672" s="909"/>
      <c r="I672" s="1040" t="s">
        <v>26</v>
      </c>
      <c r="J672" s="986">
        <f>J671-J658</f>
        <v>7.9999999999984084E-2</v>
      </c>
      <c r="K672" s="1040"/>
    </row>
    <row r="674" spans="1:11" ht="13.5" thickBot="1" x14ac:dyDescent="0.25"/>
    <row r="675" spans="1:11" ht="13.5" thickBot="1" x14ac:dyDescent="0.25">
      <c r="A675" s="968" t="s">
        <v>211</v>
      </c>
      <c r="B675" s="1053" t="s">
        <v>53</v>
      </c>
      <c r="C675" s="1054"/>
      <c r="D675" s="1054"/>
      <c r="E675" s="1054"/>
      <c r="F675" s="1054"/>
      <c r="G675" s="1054"/>
      <c r="H675" s="988" t="s">
        <v>0</v>
      </c>
      <c r="I675" s="904"/>
      <c r="J675" s="1045"/>
      <c r="K675" s="1045"/>
    </row>
    <row r="676" spans="1:11" x14ac:dyDescent="0.2">
      <c r="A676" s="969" t="s">
        <v>54</v>
      </c>
      <c r="B676" s="911">
        <v>1</v>
      </c>
      <c r="C676" s="912">
        <v>2</v>
      </c>
      <c r="D676" s="912">
        <v>3</v>
      </c>
      <c r="E676" s="912">
        <v>4</v>
      </c>
      <c r="F676" s="912">
        <v>5</v>
      </c>
      <c r="G676" s="912">
        <v>6</v>
      </c>
      <c r="H676" s="989">
        <v>195</v>
      </c>
      <c r="I676" s="932"/>
      <c r="J676" s="1045"/>
      <c r="K676" s="1045"/>
    </row>
    <row r="677" spans="1:11" x14ac:dyDescent="0.2">
      <c r="A677" s="970" t="s">
        <v>3</v>
      </c>
      <c r="B677" s="913">
        <v>4465</v>
      </c>
      <c r="C677" s="914">
        <v>4465</v>
      </c>
      <c r="D677" s="913">
        <v>4465</v>
      </c>
      <c r="E677" s="914">
        <v>4465</v>
      </c>
      <c r="F677" s="913">
        <v>4465</v>
      </c>
      <c r="G677" s="914">
        <v>4465</v>
      </c>
      <c r="H677" s="913">
        <v>4465</v>
      </c>
      <c r="I677" s="935"/>
      <c r="J677" s="933"/>
      <c r="K677" s="1045"/>
    </row>
    <row r="678" spans="1:11" x14ac:dyDescent="0.2">
      <c r="A678" s="971" t="s">
        <v>6</v>
      </c>
      <c r="B678" s="915">
        <v>4848.181818181818</v>
      </c>
      <c r="C678" s="916">
        <v>5410.5714285714284</v>
      </c>
      <c r="D678" s="916">
        <v>4790</v>
      </c>
      <c r="E678" s="916">
        <v>5509.393939393939</v>
      </c>
      <c r="F678" s="916">
        <v>5235.833333333333</v>
      </c>
      <c r="G678" s="916">
        <v>5684.8571428571431</v>
      </c>
      <c r="H678" s="936">
        <v>5302.1621621621625</v>
      </c>
      <c r="I678" s="937"/>
      <c r="J678" s="933"/>
      <c r="K678" s="1045"/>
    </row>
    <row r="679" spans="1:11" x14ac:dyDescent="0.2">
      <c r="A679" s="969" t="s">
        <v>7</v>
      </c>
      <c r="B679" s="833">
        <v>72.727272727272734</v>
      </c>
      <c r="C679" s="917">
        <v>57.142857142857146</v>
      </c>
      <c r="D679" s="917">
        <v>53.846153846153847</v>
      </c>
      <c r="E679" s="917">
        <v>63.636363636363633</v>
      </c>
      <c r="F679" s="917">
        <v>77.777777777777771</v>
      </c>
      <c r="G679" s="917">
        <v>88.571428571428569</v>
      </c>
      <c r="H679" s="938">
        <v>67.567567567567565</v>
      </c>
      <c r="I679" s="623"/>
      <c r="J679" s="933"/>
      <c r="K679" s="1045"/>
    </row>
    <row r="680" spans="1:11" x14ac:dyDescent="0.2">
      <c r="A680" s="969" t="s">
        <v>8</v>
      </c>
      <c r="B680" s="918">
        <v>7.8034468896797937E-2</v>
      </c>
      <c r="C680" s="919">
        <v>0.10361883371273824</v>
      </c>
      <c r="D680" s="919">
        <v>9.6357528995222305E-2</v>
      </c>
      <c r="E680" s="919">
        <v>8.1488315528389629E-2</v>
      </c>
      <c r="F680" s="919">
        <v>8.3742021164457753E-2</v>
      </c>
      <c r="G680" s="919">
        <v>6.1976212779715524E-2</v>
      </c>
      <c r="H680" s="939">
        <v>0.10164562390619176</v>
      </c>
      <c r="I680" s="940"/>
      <c r="J680" s="941"/>
      <c r="K680" s="1045"/>
    </row>
    <row r="681" spans="1:11" x14ac:dyDescent="0.2">
      <c r="A681" s="971" t="s">
        <v>1</v>
      </c>
      <c r="B681" s="920">
        <f>B678/B677*100-100</f>
        <v>8.5818996233330012</v>
      </c>
      <c r="C681" s="921">
        <f t="shared" ref="C681:H681" si="147">C678/C677*100-100</f>
        <v>21.177411614141732</v>
      </c>
      <c r="D681" s="921">
        <f t="shared" si="147"/>
        <v>7.278835386338173</v>
      </c>
      <c r="E681" s="921">
        <f t="shared" si="147"/>
        <v>23.390681733346909</v>
      </c>
      <c r="F681" s="921">
        <f t="shared" si="147"/>
        <v>17.263904441955958</v>
      </c>
      <c r="G681" s="921">
        <f t="shared" si="147"/>
        <v>27.320428731402984</v>
      </c>
      <c r="H681" s="923">
        <f t="shared" si="147"/>
        <v>18.74943252322872</v>
      </c>
      <c r="I681" s="940"/>
      <c r="J681" s="941"/>
      <c r="K681" s="1045"/>
    </row>
    <row r="682" spans="1:11" ht="13.5" thickBot="1" x14ac:dyDescent="0.25">
      <c r="A682" s="969" t="s">
        <v>27</v>
      </c>
      <c r="B682" s="924">
        <f>B678-B665</f>
        <v>63.610389610389575</v>
      </c>
      <c r="C682" s="925">
        <f t="shared" ref="C682:H682" si="148">C678-C665</f>
        <v>84.98319327731042</v>
      </c>
      <c r="D682" s="925">
        <f t="shared" si="148"/>
        <v>25.882352941176578</v>
      </c>
      <c r="E682" s="925">
        <f t="shared" si="148"/>
        <v>380.22727272727207</v>
      </c>
      <c r="F682" s="925">
        <f t="shared" si="148"/>
        <v>259.07657657657637</v>
      </c>
      <c r="G682" s="925">
        <f t="shared" si="148"/>
        <v>292.07936507936574</v>
      </c>
      <c r="H682" s="942">
        <f t="shared" si="148"/>
        <v>212.67498267498286</v>
      </c>
      <c r="I682" s="943"/>
      <c r="J682" s="941"/>
      <c r="K682" s="1045"/>
    </row>
    <row r="683" spans="1:11" x14ac:dyDescent="0.2">
      <c r="A683" s="944" t="s">
        <v>51</v>
      </c>
      <c r="B683" s="927">
        <v>570</v>
      </c>
      <c r="C683" s="928">
        <v>573</v>
      </c>
      <c r="D683" s="928">
        <v>159</v>
      </c>
      <c r="E683" s="928">
        <v>559</v>
      </c>
      <c r="F683" s="928">
        <v>556</v>
      </c>
      <c r="G683" s="928">
        <v>531</v>
      </c>
      <c r="H683" s="929">
        <f>SUM(B683:G683)</f>
        <v>2948</v>
      </c>
      <c r="I683" s="945" t="s">
        <v>56</v>
      </c>
      <c r="J683" s="946">
        <f>H670-H683</f>
        <v>35</v>
      </c>
      <c r="K683" s="961">
        <f>J683/H670</f>
        <v>1.1733154542406973E-2</v>
      </c>
    </row>
    <row r="684" spans="1:11" x14ac:dyDescent="0.2">
      <c r="A684" s="944" t="s">
        <v>28</v>
      </c>
      <c r="B684" s="902"/>
      <c r="C684" s="1044"/>
      <c r="D684" s="1044"/>
      <c r="E684" s="1044"/>
      <c r="F684" s="1044"/>
      <c r="G684" s="1044"/>
      <c r="H684" s="908"/>
      <c r="I684" s="904" t="s">
        <v>57</v>
      </c>
      <c r="J684" s="1045">
        <v>153.94</v>
      </c>
      <c r="K684" s="1045"/>
    </row>
    <row r="685" spans="1:11" ht="13.5" thickBot="1" x14ac:dyDescent="0.25">
      <c r="A685" s="947" t="s">
        <v>26</v>
      </c>
      <c r="B685" s="906">
        <f t="shared" ref="B685:G685" si="149">B684-B671</f>
        <v>0</v>
      </c>
      <c r="C685" s="907">
        <f t="shared" si="149"/>
        <v>0</v>
      </c>
      <c r="D685" s="907">
        <f t="shared" si="149"/>
        <v>0</v>
      </c>
      <c r="E685" s="907">
        <f t="shared" si="149"/>
        <v>0</v>
      </c>
      <c r="F685" s="907">
        <f t="shared" si="149"/>
        <v>0</v>
      </c>
      <c r="G685" s="907">
        <f t="shared" si="149"/>
        <v>0</v>
      </c>
      <c r="H685" s="909"/>
      <c r="I685" s="1045" t="s">
        <v>26</v>
      </c>
      <c r="J685" s="986">
        <f>J684-J671</f>
        <v>0</v>
      </c>
      <c r="K685" s="1045"/>
    </row>
  </sheetData>
  <mergeCells count="50">
    <mergeCell ref="B675:G675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  <mergeCell ref="B493:G493"/>
    <mergeCell ref="B571:G571"/>
    <mergeCell ref="B467:G467"/>
    <mergeCell ref="B264:H264"/>
    <mergeCell ref="B306:H306"/>
    <mergeCell ref="B9:G9"/>
    <mergeCell ref="B23:G23"/>
    <mergeCell ref="B37:G37"/>
    <mergeCell ref="B51:G51"/>
    <mergeCell ref="B108:H108"/>
    <mergeCell ref="B94:H94"/>
    <mergeCell ref="B80:H80"/>
    <mergeCell ref="B66:H66"/>
    <mergeCell ref="B320:H320"/>
    <mergeCell ref="B363:G363"/>
    <mergeCell ref="B389:G389"/>
    <mergeCell ref="B415:G415"/>
    <mergeCell ref="B402:G402"/>
    <mergeCell ref="B519:G519"/>
    <mergeCell ref="B428:G428"/>
    <mergeCell ref="B350:G350"/>
    <mergeCell ref="B376:G376"/>
    <mergeCell ref="B336:G336"/>
    <mergeCell ref="B506:G506"/>
    <mergeCell ref="B278:H278"/>
    <mergeCell ref="B662:G662"/>
    <mergeCell ref="B623:G623"/>
    <mergeCell ref="B610:G610"/>
    <mergeCell ref="B597:G597"/>
    <mergeCell ref="B292:H292"/>
    <mergeCell ref="B649:G649"/>
    <mergeCell ref="B636:G636"/>
    <mergeCell ref="B441:G441"/>
    <mergeCell ref="B454:G454"/>
    <mergeCell ref="B584:G584"/>
    <mergeCell ref="B558:G558"/>
    <mergeCell ref="B545:G545"/>
    <mergeCell ref="B480:G480"/>
    <mergeCell ref="B532:G53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788"/>
  <sheetViews>
    <sheetView showGridLines="0" tabSelected="1" topLeftCell="A765" zoomScale="75" zoomScaleNormal="75" workbookViewId="0">
      <selection activeCell="H783" sqref="H783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53" t="s">
        <v>53</v>
      </c>
      <c r="C9" s="1054"/>
      <c r="D9" s="1054"/>
      <c r="E9" s="1054"/>
      <c r="F9" s="105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53" t="s">
        <v>53</v>
      </c>
      <c r="C22" s="1054"/>
      <c r="D22" s="1054"/>
      <c r="E22" s="1054"/>
      <c r="F22" s="1055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53" t="s">
        <v>53</v>
      </c>
      <c r="C35" s="1054"/>
      <c r="D35" s="1054"/>
      <c r="E35" s="1054"/>
      <c r="F35" s="1055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53" t="s">
        <v>53</v>
      </c>
      <c r="C48" s="1054"/>
      <c r="D48" s="1054"/>
      <c r="E48" s="1054"/>
      <c r="F48" s="105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53" t="s">
        <v>53</v>
      </c>
      <c r="C61" s="1054"/>
      <c r="D61" s="1054"/>
      <c r="E61" s="1054"/>
      <c r="F61" s="1055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53" t="s">
        <v>53</v>
      </c>
      <c r="C74" s="1054"/>
      <c r="D74" s="1054"/>
      <c r="E74" s="1054"/>
      <c r="F74" s="1055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53" t="s">
        <v>53</v>
      </c>
      <c r="C87" s="1054"/>
      <c r="D87" s="1054"/>
      <c r="E87" s="1054"/>
      <c r="F87" s="1055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53" t="s">
        <v>53</v>
      </c>
      <c r="C100" s="1054"/>
      <c r="D100" s="1054"/>
      <c r="E100" s="1054"/>
      <c r="F100" s="1055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53" t="s">
        <v>53</v>
      </c>
      <c r="C113" s="1054"/>
      <c r="D113" s="1054"/>
      <c r="E113" s="1054"/>
      <c r="F113" s="1055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53" t="s">
        <v>53</v>
      </c>
      <c r="C126" s="1054"/>
      <c r="D126" s="1054"/>
      <c r="E126" s="1054"/>
      <c r="F126" s="1055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53" t="s">
        <v>53</v>
      </c>
      <c r="C139" s="1054"/>
      <c r="D139" s="1054"/>
      <c r="E139" s="1054"/>
      <c r="F139" s="1055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53" t="s">
        <v>53</v>
      </c>
      <c r="C152" s="1054"/>
      <c r="D152" s="1054"/>
      <c r="E152" s="1054"/>
      <c r="F152" s="1055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53" t="s">
        <v>53</v>
      </c>
      <c r="C165" s="1054"/>
      <c r="D165" s="1054"/>
      <c r="E165" s="1054"/>
      <c r="F165" s="1055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53" t="s">
        <v>53</v>
      </c>
      <c r="C178" s="1054"/>
      <c r="D178" s="1054"/>
      <c r="E178" s="1054"/>
      <c r="F178" s="1055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53" t="s">
        <v>53</v>
      </c>
      <c r="C191" s="1054"/>
      <c r="D191" s="1054"/>
      <c r="E191" s="1054"/>
      <c r="F191" s="1055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53" t="s">
        <v>53</v>
      </c>
      <c r="C204" s="1054"/>
      <c r="D204" s="1054"/>
      <c r="E204" s="1054"/>
      <c r="F204" s="1055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53" t="s">
        <v>53</v>
      </c>
      <c r="C217" s="1054"/>
      <c r="D217" s="1054"/>
      <c r="E217" s="1054"/>
      <c r="F217" s="1055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53" t="s">
        <v>53</v>
      </c>
      <c r="C230" s="1054"/>
      <c r="D230" s="1054"/>
      <c r="E230" s="1054"/>
      <c r="F230" s="1055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53" t="s">
        <v>53</v>
      </c>
      <c r="C243" s="1054"/>
      <c r="D243" s="1054"/>
      <c r="E243" s="1054"/>
      <c r="F243" s="1055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53" t="s">
        <v>53</v>
      </c>
      <c r="C256" s="1054"/>
      <c r="D256" s="1054"/>
      <c r="E256" s="1054"/>
      <c r="F256" s="1055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53" t="s">
        <v>53</v>
      </c>
      <c r="C269" s="1054"/>
      <c r="D269" s="1054"/>
      <c r="E269" s="1054"/>
      <c r="F269" s="1055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53" t="s">
        <v>53</v>
      </c>
      <c r="C282" s="1054"/>
      <c r="D282" s="1054"/>
      <c r="E282" s="1054"/>
      <c r="F282" s="1055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53" t="s">
        <v>53</v>
      </c>
      <c r="C295" s="1054"/>
      <c r="D295" s="1054"/>
      <c r="E295" s="1054"/>
      <c r="F295" s="1055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53" t="s">
        <v>53</v>
      </c>
      <c r="C310" s="1054"/>
      <c r="D310" s="1054"/>
      <c r="E310" s="1054"/>
      <c r="F310" s="1054"/>
      <c r="G310" s="1055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53" t="s">
        <v>53</v>
      </c>
      <c r="C323" s="1054"/>
      <c r="D323" s="1054"/>
      <c r="E323" s="1054"/>
      <c r="F323" s="1054"/>
      <c r="G323" s="1055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53" t="s">
        <v>53</v>
      </c>
      <c r="C336" s="1054"/>
      <c r="D336" s="1054"/>
      <c r="E336" s="1054"/>
      <c r="F336" s="1054"/>
      <c r="G336" s="1055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53" t="s">
        <v>53</v>
      </c>
      <c r="C349" s="1054"/>
      <c r="D349" s="1054"/>
      <c r="E349" s="1054"/>
      <c r="F349" s="1054"/>
      <c r="G349" s="1055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53" t="s">
        <v>53</v>
      </c>
      <c r="C362" s="1054"/>
      <c r="D362" s="1054"/>
      <c r="E362" s="1054"/>
      <c r="F362" s="1054"/>
      <c r="G362" s="1055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53" t="s">
        <v>53</v>
      </c>
      <c r="C375" s="1054"/>
      <c r="D375" s="1054"/>
      <c r="E375" s="1054"/>
      <c r="F375" s="1054"/>
      <c r="G375" s="1055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53" t="s">
        <v>53</v>
      </c>
      <c r="C388" s="1054"/>
      <c r="D388" s="1054"/>
      <c r="E388" s="1054"/>
      <c r="F388" s="1054"/>
      <c r="G388" s="1055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53" t="s">
        <v>53</v>
      </c>
      <c r="C401" s="1054"/>
      <c r="D401" s="1054"/>
      <c r="E401" s="1054"/>
      <c r="F401" s="1054"/>
      <c r="G401" s="1055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53" t="s">
        <v>53</v>
      </c>
      <c r="C414" s="1054"/>
      <c r="D414" s="1054"/>
      <c r="E414" s="1054"/>
      <c r="F414" s="1054"/>
      <c r="G414" s="1055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53" t="s">
        <v>53</v>
      </c>
      <c r="C427" s="1054"/>
      <c r="D427" s="1054"/>
      <c r="E427" s="1054"/>
      <c r="F427" s="1054"/>
      <c r="G427" s="1055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53" t="s">
        <v>53</v>
      </c>
      <c r="C440" s="1054"/>
      <c r="D440" s="1054"/>
      <c r="E440" s="1054"/>
      <c r="F440" s="1054"/>
      <c r="G440" s="1055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53" t="s">
        <v>53</v>
      </c>
      <c r="C453" s="1054"/>
      <c r="D453" s="1054"/>
      <c r="E453" s="1054"/>
      <c r="F453" s="1054"/>
      <c r="G453" s="1055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53" t="s">
        <v>53</v>
      </c>
      <c r="C466" s="1054"/>
      <c r="D466" s="1054"/>
      <c r="E466" s="1054"/>
      <c r="F466" s="1054"/>
      <c r="G466" s="1055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53" t="s">
        <v>53</v>
      </c>
      <c r="C479" s="1054"/>
      <c r="D479" s="1054"/>
      <c r="E479" s="1054"/>
      <c r="F479" s="1054"/>
      <c r="G479" s="1055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53" t="s">
        <v>53</v>
      </c>
      <c r="C492" s="1054"/>
      <c r="D492" s="1054"/>
      <c r="E492" s="1054"/>
      <c r="F492" s="1054"/>
      <c r="G492" s="1055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53" t="s">
        <v>53</v>
      </c>
      <c r="C505" s="1054"/>
      <c r="D505" s="1054"/>
      <c r="E505" s="1054"/>
      <c r="F505" s="1054"/>
      <c r="G505" s="1055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53" t="s">
        <v>53</v>
      </c>
      <c r="C518" s="1054"/>
      <c r="D518" s="1054"/>
      <c r="E518" s="1054"/>
      <c r="F518" s="1054"/>
      <c r="G518" s="1055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53" t="s">
        <v>53</v>
      </c>
      <c r="C531" s="1054"/>
      <c r="D531" s="1054"/>
      <c r="E531" s="1054"/>
      <c r="F531" s="1054"/>
      <c r="G531" s="1055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53" t="s">
        <v>53</v>
      </c>
      <c r="C544" s="1054"/>
      <c r="D544" s="1054"/>
      <c r="E544" s="1054"/>
      <c r="F544" s="1054"/>
      <c r="G544" s="1055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53" t="s">
        <v>53</v>
      </c>
      <c r="C557" s="1054"/>
      <c r="D557" s="1054"/>
      <c r="E557" s="1054"/>
      <c r="F557" s="1054"/>
      <c r="G557" s="1055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53" t="s">
        <v>53</v>
      </c>
      <c r="C570" s="1054"/>
      <c r="D570" s="1054"/>
      <c r="E570" s="1054"/>
      <c r="F570" s="1054"/>
      <c r="G570" s="1055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53" t="s">
        <v>53</v>
      </c>
      <c r="C583" s="1054"/>
      <c r="D583" s="1054"/>
      <c r="E583" s="1054"/>
      <c r="F583" s="1054"/>
      <c r="G583" s="1055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53" t="s">
        <v>53</v>
      </c>
      <c r="C596" s="1054"/>
      <c r="D596" s="1054"/>
      <c r="E596" s="1054"/>
      <c r="F596" s="1054"/>
      <c r="G596" s="1055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53" t="s">
        <v>53</v>
      </c>
      <c r="C609" s="1054"/>
      <c r="D609" s="1054"/>
      <c r="E609" s="1054"/>
      <c r="F609" s="1054"/>
      <c r="G609" s="1055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53" t="s">
        <v>53</v>
      </c>
      <c r="C622" s="1054"/>
      <c r="D622" s="1054"/>
      <c r="E622" s="1054"/>
      <c r="F622" s="1054"/>
      <c r="G622" s="1055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53" t="s">
        <v>53</v>
      </c>
      <c r="C635" s="1054"/>
      <c r="D635" s="1054"/>
      <c r="E635" s="1054"/>
      <c r="F635" s="1054"/>
      <c r="G635" s="1055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53" t="s">
        <v>53</v>
      </c>
      <c r="C648" s="1054"/>
      <c r="D648" s="1054"/>
      <c r="E648" s="1054"/>
      <c r="F648" s="1054"/>
      <c r="G648" s="1055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53" t="s">
        <v>53</v>
      </c>
      <c r="C661" s="1054"/>
      <c r="D661" s="1054"/>
      <c r="E661" s="1054"/>
      <c r="F661" s="1054"/>
      <c r="G661" s="1055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53" t="s">
        <v>53</v>
      </c>
      <c r="C674" s="1054"/>
      <c r="D674" s="1054"/>
      <c r="E674" s="1054"/>
      <c r="F674" s="1054"/>
      <c r="G674" s="1055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53" t="s">
        <v>53</v>
      </c>
      <c r="C687" s="1054"/>
      <c r="D687" s="1054"/>
      <c r="E687" s="1054"/>
      <c r="F687" s="1054"/>
      <c r="G687" s="1055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>
        <v>153.5</v>
      </c>
      <c r="C696" s="1033">
        <v>151</v>
      </c>
      <c r="D696" s="1033">
        <v>153.5</v>
      </c>
      <c r="E696" s="1033">
        <v>149</v>
      </c>
      <c r="F696" s="1033">
        <v>148.5</v>
      </c>
      <c r="G696" s="905">
        <v>148.5</v>
      </c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2</v>
      </c>
      <c r="C697" s="963">
        <f t="shared" si="160"/>
        <v>1.5</v>
      </c>
      <c r="D697" s="963">
        <f t="shared" si="160"/>
        <v>2.5</v>
      </c>
      <c r="E697" s="963">
        <f t="shared" si="160"/>
        <v>1</v>
      </c>
      <c r="F697" s="963">
        <f t="shared" si="160"/>
        <v>1</v>
      </c>
      <c r="G697" s="981">
        <f t="shared" si="160"/>
        <v>1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53" t="s">
        <v>53</v>
      </c>
      <c r="C700" s="1054"/>
      <c r="D700" s="1054"/>
      <c r="E700" s="1054"/>
      <c r="F700" s="1054"/>
      <c r="G700" s="1055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>
        <v>153.5</v>
      </c>
      <c r="C709" s="1034">
        <v>151</v>
      </c>
      <c r="D709" s="1034">
        <v>153.5</v>
      </c>
      <c r="E709" s="1034">
        <v>149</v>
      </c>
      <c r="F709" s="1034">
        <v>148.5</v>
      </c>
      <c r="G709" s="905">
        <v>148.5</v>
      </c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  <row r="712" spans="1:11" ht="13.5" thickBot="1" x14ac:dyDescent="0.25"/>
    <row r="713" spans="1:11" ht="13.5" thickBot="1" x14ac:dyDescent="0.25">
      <c r="A713" s="931" t="s">
        <v>206</v>
      </c>
      <c r="B713" s="1053" t="s">
        <v>53</v>
      </c>
      <c r="C713" s="1054"/>
      <c r="D713" s="1054"/>
      <c r="E713" s="1054"/>
      <c r="F713" s="1054"/>
      <c r="G713" s="1055"/>
      <c r="H713" s="948" t="s">
        <v>0</v>
      </c>
      <c r="I713" s="1037"/>
      <c r="J713" s="1037"/>
      <c r="K713" s="1037"/>
    </row>
    <row r="714" spans="1:11" x14ac:dyDescent="0.2">
      <c r="A714" s="969" t="s">
        <v>2</v>
      </c>
      <c r="B714" s="949">
        <v>1</v>
      </c>
      <c r="C714" s="910">
        <v>2</v>
      </c>
      <c r="D714" s="910">
        <v>3</v>
      </c>
      <c r="E714" s="910">
        <v>4</v>
      </c>
      <c r="F714" s="910">
        <v>5</v>
      </c>
      <c r="G714" s="975">
        <v>6</v>
      </c>
      <c r="H714" s="990"/>
      <c r="I714" s="1037"/>
      <c r="J714" s="1037"/>
      <c r="K714" s="1037"/>
    </row>
    <row r="715" spans="1:11" x14ac:dyDescent="0.2">
      <c r="A715" s="970" t="s">
        <v>3</v>
      </c>
      <c r="B715" s="1005">
        <v>4760</v>
      </c>
      <c r="C715" s="951">
        <v>4760</v>
      </c>
      <c r="D715" s="951">
        <v>4760</v>
      </c>
      <c r="E715" s="951">
        <v>4760</v>
      </c>
      <c r="F715" s="951">
        <v>4760</v>
      </c>
      <c r="G715" s="1006">
        <v>4760</v>
      </c>
      <c r="H715" s="1004">
        <v>4760</v>
      </c>
      <c r="I715" s="1037"/>
      <c r="J715" s="1037"/>
      <c r="K715" s="1037"/>
    </row>
    <row r="716" spans="1:11" x14ac:dyDescent="0.2">
      <c r="A716" s="971" t="s">
        <v>6</v>
      </c>
      <c r="B716" s="953">
        <v>4854.29</v>
      </c>
      <c r="C716" s="954">
        <v>5146.92</v>
      </c>
      <c r="D716" s="954">
        <v>4800</v>
      </c>
      <c r="E716" s="954">
        <v>5291.54</v>
      </c>
      <c r="F716" s="954">
        <v>5297.86</v>
      </c>
      <c r="G716" s="977">
        <v>5571.54</v>
      </c>
      <c r="H716" s="965">
        <v>5215.3599999999997</v>
      </c>
      <c r="I716" s="1037"/>
      <c r="J716" s="1037"/>
      <c r="K716" s="1037"/>
    </row>
    <row r="717" spans="1:11" x14ac:dyDescent="0.2">
      <c r="A717" s="969" t="s">
        <v>7</v>
      </c>
      <c r="B717" s="955">
        <v>100</v>
      </c>
      <c r="C717" s="956">
        <v>92.3</v>
      </c>
      <c r="D717" s="957">
        <v>100</v>
      </c>
      <c r="E717" s="957">
        <v>92.31</v>
      </c>
      <c r="F717" s="957">
        <v>71.430000000000007</v>
      </c>
      <c r="G717" s="978">
        <v>84.62</v>
      </c>
      <c r="H717" s="982">
        <v>75.36</v>
      </c>
      <c r="I717" s="1037"/>
      <c r="J717" s="1037"/>
      <c r="K717" s="1037"/>
    </row>
    <row r="718" spans="1:11" x14ac:dyDescent="0.2">
      <c r="A718" s="969" t="s">
        <v>8</v>
      </c>
      <c r="B718" s="918">
        <v>4.4400000000000002E-2</v>
      </c>
      <c r="C718" s="919">
        <v>6.2899999999999998E-2</v>
      </c>
      <c r="D718" s="958">
        <v>3.5400000000000001E-2</v>
      </c>
      <c r="E718" s="958">
        <v>7.4200000000000002E-2</v>
      </c>
      <c r="F718" s="958">
        <v>9.0800000000000006E-2</v>
      </c>
      <c r="G718" s="979">
        <v>6.7699999999999996E-2</v>
      </c>
      <c r="H718" s="983">
        <v>8.3900000000000002E-2</v>
      </c>
      <c r="I718" s="1037"/>
      <c r="J718" s="1037"/>
      <c r="K718" s="1037"/>
    </row>
    <row r="719" spans="1:11" x14ac:dyDescent="0.2">
      <c r="A719" s="971" t="s">
        <v>1</v>
      </c>
      <c r="B719" s="920">
        <f>B716/B715*100-100</f>
        <v>1.9808823529411796</v>
      </c>
      <c r="C719" s="921">
        <f>C716/C715*100-100</f>
        <v>8.1285714285714334</v>
      </c>
      <c r="D719" s="921">
        <f>D716/D715*100-100</f>
        <v>0.84033613445377853</v>
      </c>
      <c r="E719" s="921">
        <f>E716/E715*100-100</f>
        <v>11.166806722689088</v>
      </c>
      <c r="F719" s="921">
        <f t="shared" ref="F719:H719" si="164">F716/F715*100-100</f>
        <v>11.299579831932775</v>
      </c>
      <c r="G719" s="922">
        <f t="shared" si="164"/>
        <v>17.049159663865552</v>
      </c>
      <c r="H719" s="966">
        <f t="shared" si="164"/>
        <v>9.5663865546218574</v>
      </c>
      <c r="I719" s="1037"/>
      <c r="J719" s="1037"/>
      <c r="K719" s="1037"/>
    </row>
    <row r="720" spans="1:11" ht="13.5" thickBot="1" x14ac:dyDescent="0.25">
      <c r="A720" s="969" t="s">
        <v>27</v>
      </c>
      <c r="B720" s="924">
        <f>B716-B703</f>
        <v>111.56272727272699</v>
      </c>
      <c r="C720" s="925">
        <f t="shared" ref="C720:H720" si="165">C716-C703</f>
        <v>-140.77230769230755</v>
      </c>
      <c r="D720" s="925">
        <f t="shared" si="165"/>
        <v>290</v>
      </c>
      <c r="E720" s="925">
        <f t="shared" si="165"/>
        <v>101.53999999999996</v>
      </c>
      <c r="F720" s="925">
        <f t="shared" si="165"/>
        <v>-167.85428571428565</v>
      </c>
      <c r="G720" s="926">
        <f t="shared" si="165"/>
        <v>40.706666666666933</v>
      </c>
      <c r="H720" s="972">
        <f t="shared" si="165"/>
        <v>12.316521739129712</v>
      </c>
      <c r="I720" s="1037"/>
      <c r="J720" s="1037"/>
      <c r="K720" s="1037"/>
    </row>
    <row r="721" spans="1:11" x14ac:dyDescent="0.2">
      <c r="A721" s="973" t="s">
        <v>52</v>
      </c>
      <c r="B721" s="927">
        <v>44</v>
      </c>
      <c r="C721" s="928">
        <v>47</v>
      </c>
      <c r="D721" s="928">
        <v>9</v>
      </c>
      <c r="E721" s="928">
        <v>46</v>
      </c>
      <c r="F721" s="959">
        <v>45</v>
      </c>
      <c r="G721" s="980">
        <v>42</v>
      </c>
      <c r="H721" s="984">
        <f>SUM(B721:G721)</f>
        <v>233</v>
      </c>
      <c r="I721" s="1037" t="s">
        <v>56</v>
      </c>
      <c r="J721" s="960">
        <f>H708-H721</f>
        <v>1</v>
      </c>
      <c r="K721" s="961">
        <f>J721/H708</f>
        <v>4.2735042735042739E-3</v>
      </c>
    </row>
    <row r="722" spans="1:11" x14ac:dyDescent="0.2">
      <c r="A722" s="973" t="s">
        <v>28</v>
      </c>
      <c r="B722" s="902">
        <v>153.5</v>
      </c>
      <c r="C722" s="1036">
        <v>151</v>
      </c>
      <c r="D722" s="1036">
        <v>153.5</v>
      </c>
      <c r="E722" s="1036">
        <v>149</v>
      </c>
      <c r="F722" s="1036">
        <v>148.5</v>
      </c>
      <c r="G722" s="905">
        <v>148.5</v>
      </c>
      <c r="H722" s="964"/>
      <c r="I722" s="1037" t="s">
        <v>57</v>
      </c>
      <c r="J722" s="1037">
        <v>150.52000000000001</v>
      </c>
      <c r="K722" s="1037"/>
    </row>
    <row r="723" spans="1:11" ht="13.5" thickBot="1" x14ac:dyDescent="0.25">
      <c r="A723" s="974" t="s">
        <v>26</v>
      </c>
      <c r="B723" s="962">
        <f t="shared" ref="B723:G723" si="166">B722-B709</f>
        <v>0</v>
      </c>
      <c r="C723" s="963">
        <f t="shared" si="166"/>
        <v>0</v>
      </c>
      <c r="D723" s="963">
        <f t="shared" si="166"/>
        <v>0</v>
      </c>
      <c r="E723" s="963">
        <f t="shared" si="166"/>
        <v>0</v>
      </c>
      <c r="F723" s="963">
        <f t="shared" si="166"/>
        <v>0</v>
      </c>
      <c r="G723" s="981">
        <f t="shared" si="166"/>
        <v>0</v>
      </c>
      <c r="H723" s="967"/>
      <c r="I723" s="1037" t="s">
        <v>26</v>
      </c>
      <c r="J723" s="904">
        <f>J722-J709</f>
        <v>3.0000000000001137E-2</v>
      </c>
      <c r="K723" s="1037"/>
    </row>
    <row r="725" spans="1:11" ht="13.5" thickBot="1" x14ac:dyDescent="0.25"/>
    <row r="726" spans="1:11" ht="13.5" thickBot="1" x14ac:dyDescent="0.25">
      <c r="A726" s="931" t="s">
        <v>205</v>
      </c>
      <c r="B726" s="1053" t="s">
        <v>53</v>
      </c>
      <c r="C726" s="1054"/>
      <c r="D726" s="1054"/>
      <c r="E726" s="1054"/>
      <c r="F726" s="1054"/>
      <c r="G726" s="1055"/>
      <c r="H726" s="948" t="s">
        <v>0</v>
      </c>
      <c r="I726" s="1037"/>
      <c r="J726" s="1037"/>
      <c r="K726" s="1037"/>
    </row>
    <row r="727" spans="1:11" x14ac:dyDescent="0.2">
      <c r="A727" s="969" t="s">
        <v>2</v>
      </c>
      <c r="B727" s="949">
        <v>1</v>
      </c>
      <c r="C727" s="910">
        <v>2</v>
      </c>
      <c r="D727" s="910">
        <v>3</v>
      </c>
      <c r="E727" s="910">
        <v>4</v>
      </c>
      <c r="F727" s="910">
        <v>5</v>
      </c>
      <c r="G727" s="975">
        <v>6</v>
      </c>
      <c r="H727" s="990"/>
      <c r="I727" s="1037"/>
      <c r="J727" s="1037"/>
      <c r="K727" s="1037"/>
    </row>
    <row r="728" spans="1:11" x14ac:dyDescent="0.2">
      <c r="A728" s="970" t="s">
        <v>3</v>
      </c>
      <c r="B728" s="1005">
        <v>4780</v>
      </c>
      <c r="C728" s="951">
        <v>4780</v>
      </c>
      <c r="D728" s="951">
        <v>4780</v>
      </c>
      <c r="E728" s="951">
        <v>4780</v>
      </c>
      <c r="F728" s="951">
        <v>4780</v>
      </c>
      <c r="G728" s="1006">
        <v>4780</v>
      </c>
      <c r="H728" s="1004">
        <v>4780</v>
      </c>
      <c r="I728" s="1037"/>
      <c r="J728" s="1037"/>
      <c r="K728" s="1037"/>
    </row>
    <row r="729" spans="1:11" x14ac:dyDescent="0.2">
      <c r="A729" s="971" t="s">
        <v>6</v>
      </c>
      <c r="B729" s="953">
        <v>5056.1499999999996</v>
      </c>
      <c r="C729" s="954">
        <v>5262.86</v>
      </c>
      <c r="D729" s="954">
        <v>4913.33</v>
      </c>
      <c r="E729" s="954">
        <v>5440</v>
      </c>
      <c r="F729" s="954">
        <v>5674.62</v>
      </c>
      <c r="G729" s="977">
        <v>5730</v>
      </c>
      <c r="H729" s="965">
        <v>5412.29</v>
      </c>
      <c r="I729" s="1037"/>
      <c r="J729" s="1037"/>
      <c r="K729" s="1037"/>
    </row>
    <row r="730" spans="1:11" x14ac:dyDescent="0.2">
      <c r="A730" s="969" t="s">
        <v>7</v>
      </c>
      <c r="B730" s="955">
        <v>92.3</v>
      </c>
      <c r="C730" s="956">
        <v>92.9</v>
      </c>
      <c r="D730" s="957">
        <v>100</v>
      </c>
      <c r="E730" s="957">
        <v>92.31</v>
      </c>
      <c r="F730" s="957">
        <v>84.62</v>
      </c>
      <c r="G730" s="978">
        <v>100</v>
      </c>
      <c r="H730" s="982">
        <v>80</v>
      </c>
      <c r="I730" s="1037"/>
      <c r="J730" s="1037"/>
      <c r="K730" s="1037"/>
    </row>
    <row r="731" spans="1:11" x14ac:dyDescent="0.2">
      <c r="A731" s="969" t="s">
        <v>8</v>
      </c>
      <c r="B731" s="918">
        <v>5.4600000000000003E-2</v>
      </c>
      <c r="C731" s="919">
        <v>5.7700000000000001E-2</v>
      </c>
      <c r="D731" s="958">
        <v>5.8900000000000001E-2</v>
      </c>
      <c r="E731" s="958">
        <v>5.3100000000000001E-2</v>
      </c>
      <c r="F731" s="958">
        <v>5.6399999999999999E-2</v>
      </c>
      <c r="G731" s="979">
        <v>4.9000000000000002E-2</v>
      </c>
      <c r="H731" s="983">
        <v>7.3499999999999996E-2</v>
      </c>
      <c r="I731" s="1037"/>
      <c r="J731" s="1037"/>
      <c r="K731" s="1037"/>
    </row>
    <row r="732" spans="1:11" x14ac:dyDescent="0.2">
      <c r="A732" s="971" t="s">
        <v>1</v>
      </c>
      <c r="B732" s="920">
        <f>B729/B728*100-100</f>
        <v>5.7771966527196525</v>
      </c>
      <c r="C732" s="921">
        <f>C729/C728*100-100</f>
        <v>10.101673640167363</v>
      </c>
      <c r="D732" s="921">
        <f>D729/D728*100-100</f>
        <v>2.7893305439330476</v>
      </c>
      <c r="E732" s="921">
        <f>E729/E728*100-100</f>
        <v>13.807531380753147</v>
      </c>
      <c r="F732" s="921">
        <f t="shared" ref="F732:H732" si="167">F729/F728*100-100</f>
        <v>18.715899581589952</v>
      </c>
      <c r="G732" s="922">
        <f t="shared" si="167"/>
        <v>19.874476987447707</v>
      </c>
      <c r="H732" s="966">
        <f t="shared" si="167"/>
        <v>13.227824267782424</v>
      </c>
      <c r="I732" s="1037"/>
      <c r="J732" s="1037"/>
      <c r="K732" s="1037"/>
    </row>
    <row r="733" spans="1:11" ht="13.5" thickBot="1" x14ac:dyDescent="0.25">
      <c r="A733" s="969" t="s">
        <v>27</v>
      </c>
      <c r="B733" s="924">
        <f>B729-B716</f>
        <v>201.85999999999967</v>
      </c>
      <c r="C733" s="925">
        <f t="shared" ref="C733:H733" si="168">C729-C716</f>
        <v>115.9399999999996</v>
      </c>
      <c r="D733" s="925">
        <f t="shared" si="168"/>
        <v>113.32999999999993</v>
      </c>
      <c r="E733" s="925">
        <f t="shared" si="168"/>
        <v>148.46000000000004</v>
      </c>
      <c r="F733" s="925">
        <f t="shared" si="168"/>
        <v>376.76000000000022</v>
      </c>
      <c r="G733" s="926">
        <f t="shared" si="168"/>
        <v>158.46000000000004</v>
      </c>
      <c r="H733" s="972">
        <f t="shared" si="168"/>
        <v>196.93000000000029</v>
      </c>
      <c r="I733" s="1037"/>
      <c r="J733" s="1037"/>
      <c r="K733" s="1037"/>
    </row>
    <row r="734" spans="1:11" x14ac:dyDescent="0.2">
      <c r="A734" s="973" t="s">
        <v>52</v>
      </c>
      <c r="B734" s="927">
        <v>44</v>
      </c>
      <c r="C734" s="928">
        <v>47</v>
      </c>
      <c r="D734" s="928">
        <v>9</v>
      </c>
      <c r="E734" s="928">
        <v>46</v>
      </c>
      <c r="F734" s="959">
        <v>45</v>
      </c>
      <c r="G734" s="980">
        <v>42</v>
      </c>
      <c r="H734" s="984">
        <f>SUM(B734:G734)</f>
        <v>233</v>
      </c>
      <c r="I734" s="1037" t="s">
        <v>56</v>
      </c>
      <c r="J734" s="960">
        <f>H721-H734</f>
        <v>0</v>
      </c>
      <c r="K734" s="961">
        <f>J734/H721</f>
        <v>0</v>
      </c>
    </row>
    <row r="735" spans="1:11" x14ac:dyDescent="0.2">
      <c r="A735" s="973" t="s">
        <v>28</v>
      </c>
      <c r="B735" s="902">
        <v>154.5</v>
      </c>
      <c r="C735" s="1036">
        <v>152</v>
      </c>
      <c r="D735" s="1036">
        <v>154.5</v>
      </c>
      <c r="E735" s="1036">
        <v>150</v>
      </c>
      <c r="F735" s="1036">
        <v>149.5</v>
      </c>
      <c r="G735" s="905">
        <v>149.5</v>
      </c>
      <c r="H735" s="964"/>
      <c r="I735" s="1037" t="s">
        <v>57</v>
      </c>
      <c r="J735" s="1037">
        <v>150.34</v>
      </c>
      <c r="K735" s="1037"/>
    </row>
    <row r="736" spans="1:11" ht="13.5" thickBot="1" x14ac:dyDescent="0.25">
      <c r="A736" s="974" t="s">
        <v>26</v>
      </c>
      <c r="B736" s="962">
        <f t="shared" ref="B736:G736" si="169">B735-B722</f>
        <v>1</v>
      </c>
      <c r="C736" s="963">
        <f t="shared" si="169"/>
        <v>1</v>
      </c>
      <c r="D736" s="963">
        <f t="shared" si="169"/>
        <v>1</v>
      </c>
      <c r="E736" s="963">
        <f t="shared" si="169"/>
        <v>1</v>
      </c>
      <c r="F736" s="963">
        <f t="shared" si="169"/>
        <v>1</v>
      </c>
      <c r="G736" s="981">
        <f t="shared" si="169"/>
        <v>1</v>
      </c>
      <c r="H736" s="967"/>
      <c r="I736" s="1037" t="s">
        <v>26</v>
      </c>
      <c r="J736" s="904">
        <f>J735-J722</f>
        <v>-0.18000000000000682</v>
      </c>
      <c r="K736" s="1037"/>
    </row>
    <row r="738" spans="1:11" ht="13.5" thickBot="1" x14ac:dyDescent="0.25">
      <c r="B738" s="280">
        <v>151.6</v>
      </c>
      <c r="C738" s="280">
        <v>151.6</v>
      </c>
      <c r="D738" s="280">
        <v>151.6</v>
      </c>
      <c r="E738" s="280">
        <v>151.6</v>
      </c>
      <c r="F738" s="280">
        <v>151.6</v>
      </c>
      <c r="G738" s="280">
        <v>151.6</v>
      </c>
    </row>
    <row r="739" spans="1:11" s="1039" customFormat="1" ht="13.5" thickBot="1" x14ac:dyDescent="0.25">
      <c r="A739" s="931" t="s">
        <v>207</v>
      </c>
      <c r="B739" s="1053" t="s">
        <v>53</v>
      </c>
      <c r="C739" s="1054"/>
      <c r="D739" s="1054"/>
      <c r="E739" s="1054"/>
      <c r="F739" s="1054"/>
      <c r="G739" s="1055"/>
      <c r="H739" s="948" t="s">
        <v>0</v>
      </c>
    </row>
    <row r="740" spans="1:11" s="1039" customFormat="1" x14ac:dyDescent="0.2">
      <c r="A740" s="969" t="s">
        <v>2</v>
      </c>
      <c r="B740" s="949">
        <v>1</v>
      </c>
      <c r="C740" s="910">
        <v>2</v>
      </c>
      <c r="D740" s="910">
        <v>3</v>
      </c>
      <c r="E740" s="910">
        <v>4</v>
      </c>
      <c r="F740" s="910">
        <v>5</v>
      </c>
      <c r="G740" s="975">
        <v>6</v>
      </c>
      <c r="H740" s="990"/>
    </row>
    <row r="741" spans="1:11" s="1039" customFormat="1" x14ac:dyDescent="0.2">
      <c r="A741" s="970" t="s">
        <v>3</v>
      </c>
      <c r="B741" s="1005">
        <v>4800</v>
      </c>
      <c r="C741" s="951">
        <v>4800</v>
      </c>
      <c r="D741" s="951">
        <v>4800</v>
      </c>
      <c r="E741" s="951">
        <v>4800</v>
      </c>
      <c r="F741" s="951">
        <v>4800</v>
      </c>
      <c r="G741" s="1006">
        <v>4800</v>
      </c>
      <c r="H741" s="1004">
        <v>4800</v>
      </c>
    </row>
    <row r="742" spans="1:11" s="1039" customFormat="1" x14ac:dyDescent="0.2">
      <c r="A742" s="971" t="s">
        <v>6</v>
      </c>
      <c r="B742" s="953">
        <v>4915.625</v>
      </c>
      <c r="C742" s="954">
        <v>5062.7777777777774</v>
      </c>
      <c r="D742" s="954">
        <v>4731.666666666667</v>
      </c>
      <c r="E742" s="954">
        <v>5270.5555555555557</v>
      </c>
      <c r="F742" s="954">
        <v>5471.818181818182</v>
      </c>
      <c r="G742" s="977">
        <v>5766.666666666667</v>
      </c>
      <c r="H742" s="965">
        <v>5215.1851851851852</v>
      </c>
    </row>
    <row r="743" spans="1:11" s="1039" customFormat="1" x14ac:dyDescent="0.2">
      <c r="A743" s="969" t="s">
        <v>7</v>
      </c>
      <c r="B743" s="955">
        <v>100</v>
      </c>
      <c r="C743" s="956">
        <v>94.444444444444443</v>
      </c>
      <c r="D743" s="957">
        <v>100</v>
      </c>
      <c r="E743" s="957">
        <v>100</v>
      </c>
      <c r="F743" s="957">
        <v>90.909090909090907</v>
      </c>
      <c r="G743" s="978">
        <v>100</v>
      </c>
      <c r="H743" s="982">
        <v>79.012345679012341</v>
      </c>
    </row>
    <row r="744" spans="1:11" s="1039" customFormat="1" x14ac:dyDescent="0.2">
      <c r="A744" s="969" t="s">
        <v>8</v>
      </c>
      <c r="B744" s="918">
        <v>3.7682956110192067E-2</v>
      </c>
      <c r="C744" s="919">
        <v>4.5704565153283958E-2</v>
      </c>
      <c r="D744" s="958">
        <v>5.2573024187286009E-2</v>
      </c>
      <c r="E744" s="958">
        <v>2.8301248844761595E-2</v>
      </c>
      <c r="F744" s="958">
        <v>7.5193607323007339E-2</v>
      </c>
      <c r="G744" s="979">
        <v>4.1884586113640564E-2</v>
      </c>
      <c r="H744" s="983">
        <v>7.542385580695081E-2</v>
      </c>
    </row>
    <row r="745" spans="1:11" s="1039" customFormat="1" x14ac:dyDescent="0.2">
      <c r="A745" s="971" t="s">
        <v>1</v>
      </c>
      <c r="B745" s="920">
        <f>B742/B741*100-100</f>
        <v>2.4088541666666714</v>
      </c>
      <c r="C745" s="921">
        <f>C742/C741*100-100</f>
        <v>5.4745370370370239</v>
      </c>
      <c r="D745" s="921">
        <f>D742/D741*100-100</f>
        <v>-1.4236111111111001</v>
      </c>
      <c r="E745" s="921">
        <f>E742/E741*100-100</f>
        <v>9.8032407407407476</v>
      </c>
      <c r="F745" s="921">
        <f t="shared" ref="F745:H745" si="170">F742/F741*100-100</f>
        <v>13.99621212121211</v>
      </c>
      <c r="G745" s="922">
        <f t="shared" si="170"/>
        <v>20.1388888888889</v>
      </c>
      <c r="H745" s="966">
        <f t="shared" si="170"/>
        <v>8.6496913580246968</v>
      </c>
    </row>
    <row r="746" spans="1:11" s="1039" customFormat="1" ht="13.5" thickBot="1" x14ac:dyDescent="0.25">
      <c r="A746" s="969" t="s">
        <v>27</v>
      </c>
      <c r="B746" s="924">
        <f>B742-B729</f>
        <v>-140.52499999999964</v>
      </c>
      <c r="C746" s="925">
        <f t="shared" ref="C746:H746" si="171">C742-C729</f>
        <v>-200.0822222222223</v>
      </c>
      <c r="D746" s="925">
        <f t="shared" si="171"/>
        <v>-181.66333333333296</v>
      </c>
      <c r="E746" s="925">
        <f t="shared" si="171"/>
        <v>-169.44444444444434</v>
      </c>
      <c r="F746" s="925">
        <f t="shared" si="171"/>
        <v>-202.80181818181791</v>
      </c>
      <c r="G746" s="926">
        <f t="shared" si="171"/>
        <v>36.66666666666697</v>
      </c>
      <c r="H746" s="972">
        <f t="shared" si="171"/>
        <v>-197.10481481481474</v>
      </c>
    </row>
    <row r="747" spans="1:11" s="1039" customFormat="1" x14ac:dyDescent="0.2">
      <c r="A747" s="973" t="s">
        <v>52</v>
      </c>
      <c r="B747" s="927">
        <v>45</v>
      </c>
      <c r="C747" s="928">
        <v>46</v>
      </c>
      <c r="D747" s="928">
        <v>13</v>
      </c>
      <c r="E747" s="928">
        <v>44</v>
      </c>
      <c r="F747" s="959">
        <v>43</v>
      </c>
      <c r="G747" s="980">
        <v>42</v>
      </c>
      <c r="H747" s="984">
        <f>SUM(B747:G747)</f>
        <v>233</v>
      </c>
      <c r="I747" s="1039" t="s">
        <v>56</v>
      </c>
      <c r="J747" s="960">
        <f>H734-H747</f>
        <v>0</v>
      </c>
      <c r="K747" s="961">
        <f>J747/H734</f>
        <v>0</v>
      </c>
    </row>
    <row r="748" spans="1:11" s="1039" customFormat="1" x14ac:dyDescent="0.2">
      <c r="A748" s="973" t="s">
        <v>28</v>
      </c>
      <c r="B748" s="902">
        <v>154.5</v>
      </c>
      <c r="C748" s="1038">
        <v>153</v>
      </c>
      <c r="D748" s="1038">
        <v>155</v>
      </c>
      <c r="E748" s="1038">
        <v>151</v>
      </c>
      <c r="F748" s="1038">
        <v>150</v>
      </c>
      <c r="G748" s="905">
        <v>149.5</v>
      </c>
      <c r="H748" s="964"/>
      <c r="I748" s="1039" t="s">
        <v>57</v>
      </c>
      <c r="J748" s="1039">
        <v>151.32</v>
      </c>
    </row>
    <row r="749" spans="1:11" s="1039" customFormat="1" ht="13.5" thickBot="1" x14ac:dyDescent="0.25">
      <c r="A749" s="974" t="s">
        <v>26</v>
      </c>
      <c r="B749" s="962">
        <f>B748-B738</f>
        <v>2.9000000000000057</v>
      </c>
      <c r="C749" s="963">
        <f t="shared" ref="C749:G749" si="172">C748-C738</f>
        <v>1.4000000000000057</v>
      </c>
      <c r="D749" s="963">
        <f t="shared" si="172"/>
        <v>3.4000000000000057</v>
      </c>
      <c r="E749" s="963">
        <f t="shared" si="172"/>
        <v>-0.59999999999999432</v>
      </c>
      <c r="F749" s="963">
        <f t="shared" si="172"/>
        <v>-1.5999999999999943</v>
      </c>
      <c r="G749" s="981">
        <f t="shared" si="172"/>
        <v>-2.0999999999999943</v>
      </c>
      <c r="H749" s="967"/>
      <c r="I749" s="1039" t="s">
        <v>26</v>
      </c>
      <c r="J749" s="904">
        <f>J748-J735</f>
        <v>0.97999999999998977</v>
      </c>
    </row>
    <row r="751" spans="1:11" ht="13.5" thickBot="1" x14ac:dyDescent="0.25"/>
    <row r="752" spans="1:11" ht="13.5" thickBot="1" x14ac:dyDescent="0.25">
      <c r="A752" s="931" t="s">
        <v>208</v>
      </c>
      <c r="B752" s="1053" t="s">
        <v>53</v>
      </c>
      <c r="C752" s="1054"/>
      <c r="D752" s="1054"/>
      <c r="E752" s="1054"/>
      <c r="F752" s="1054"/>
      <c r="G752" s="1055"/>
      <c r="H752" s="948" t="s">
        <v>0</v>
      </c>
      <c r="I752" s="1040"/>
      <c r="J752" s="1040"/>
      <c r="K752" s="1040"/>
    </row>
    <row r="753" spans="1:11" x14ac:dyDescent="0.2">
      <c r="A753" s="969" t="s">
        <v>2</v>
      </c>
      <c r="B753" s="949">
        <v>1</v>
      </c>
      <c r="C753" s="910">
        <v>2</v>
      </c>
      <c r="D753" s="910">
        <v>3</v>
      </c>
      <c r="E753" s="910">
        <v>4</v>
      </c>
      <c r="F753" s="910">
        <v>5</v>
      </c>
      <c r="G753" s="975">
        <v>6</v>
      </c>
      <c r="H753" s="990"/>
      <c r="I753" s="1040"/>
      <c r="J753" s="1040"/>
      <c r="K753" s="1040"/>
    </row>
    <row r="754" spans="1:11" x14ac:dyDescent="0.2">
      <c r="A754" s="970" t="s">
        <v>3</v>
      </c>
      <c r="B754" s="1005">
        <v>4820</v>
      </c>
      <c r="C754" s="951">
        <v>4820</v>
      </c>
      <c r="D754" s="951">
        <v>4820</v>
      </c>
      <c r="E754" s="951">
        <v>4820</v>
      </c>
      <c r="F754" s="951">
        <v>4820</v>
      </c>
      <c r="G754" s="1006">
        <v>4820</v>
      </c>
      <c r="H754" s="1004">
        <v>4820</v>
      </c>
      <c r="I754" s="1040"/>
      <c r="J754" s="1040"/>
      <c r="K754" s="1040"/>
    </row>
    <row r="755" spans="1:11" x14ac:dyDescent="0.2">
      <c r="A755" s="971" t="s">
        <v>6</v>
      </c>
      <c r="B755" s="953">
        <v>5032</v>
      </c>
      <c r="C755" s="954">
        <v>5090</v>
      </c>
      <c r="D755" s="954">
        <v>5102.5</v>
      </c>
      <c r="E755" s="954">
        <v>5165.833333333333</v>
      </c>
      <c r="F755" s="954">
        <v>5532.1428571428569</v>
      </c>
      <c r="G755" s="977">
        <v>5633.0769230769229</v>
      </c>
      <c r="H755" s="965">
        <v>5277.8873239436616</v>
      </c>
      <c r="I755" s="1040"/>
      <c r="J755" s="1040"/>
      <c r="K755" s="1040"/>
    </row>
    <row r="756" spans="1:11" x14ac:dyDescent="0.2">
      <c r="A756" s="969" t="s">
        <v>7</v>
      </c>
      <c r="B756" s="955">
        <v>100</v>
      </c>
      <c r="C756" s="956">
        <v>100</v>
      </c>
      <c r="D756" s="957">
        <v>100</v>
      </c>
      <c r="E756" s="957">
        <v>83.333333333333329</v>
      </c>
      <c r="F756" s="957">
        <v>92.857142857142861</v>
      </c>
      <c r="G756" s="978">
        <v>100</v>
      </c>
      <c r="H756" s="982">
        <v>87.323943661971825</v>
      </c>
      <c r="I756" s="1040"/>
      <c r="J756" s="1040"/>
      <c r="K756" s="1040"/>
    </row>
    <row r="757" spans="1:11" x14ac:dyDescent="0.2">
      <c r="A757" s="969" t="s">
        <v>8</v>
      </c>
      <c r="B757" s="918">
        <v>3.5639811012156769E-2</v>
      </c>
      <c r="C757" s="919">
        <v>3.4530859910769769E-2</v>
      </c>
      <c r="D757" s="958">
        <v>4.5739423979439843E-2</v>
      </c>
      <c r="E757" s="958">
        <v>6.2619629356892942E-2</v>
      </c>
      <c r="F757" s="958">
        <v>5.4807235288748812E-2</v>
      </c>
      <c r="G757" s="979">
        <v>3.4559205702872055E-2</v>
      </c>
      <c r="H757" s="983">
        <v>6.4867046759648994E-2</v>
      </c>
      <c r="I757" s="1040"/>
      <c r="J757" s="1040"/>
      <c r="K757" s="1040"/>
    </row>
    <row r="758" spans="1:11" x14ac:dyDescent="0.2">
      <c r="A758" s="971" t="s">
        <v>1</v>
      </c>
      <c r="B758" s="920">
        <f>B755/B754*100-100</f>
        <v>4.3983402489626684</v>
      </c>
      <c r="C758" s="921">
        <f>C755/C754*100-100</f>
        <v>5.6016597510373458</v>
      </c>
      <c r="D758" s="921">
        <f>D755/D754*100-100</f>
        <v>5.8609958506224018</v>
      </c>
      <c r="E758" s="921">
        <f>E755/E754*100-100</f>
        <v>7.1749654218533863</v>
      </c>
      <c r="F758" s="921">
        <f t="shared" ref="F758:H758" si="173">F755/F754*100-100</f>
        <v>14.774748073503247</v>
      </c>
      <c r="G758" s="922">
        <f t="shared" si="173"/>
        <v>16.868815831471437</v>
      </c>
      <c r="H758" s="966">
        <f t="shared" si="173"/>
        <v>9.4997370112792794</v>
      </c>
      <c r="I758" s="1040"/>
      <c r="J758" s="1040"/>
      <c r="K758" s="1040"/>
    </row>
    <row r="759" spans="1:11" ht="13.5" thickBot="1" x14ac:dyDescent="0.25">
      <c r="A759" s="969" t="s">
        <v>27</v>
      </c>
      <c r="B759" s="924">
        <f>B755-B742</f>
        <v>116.375</v>
      </c>
      <c r="C759" s="925">
        <f t="shared" ref="C759:H759" si="174">C755-C742</f>
        <v>27.222222222222626</v>
      </c>
      <c r="D759" s="925">
        <f t="shared" si="174"/>
        <v>370.83333333333303</v>
      </c>
      <c r="E759" s="925">
        <f t="shared" si="174"/>
        <v>-104.72222222222263</v>
      </c>
      <c r="F759" s="925">
        <f t="shared" si="174"/>
        <v>60.324675324674899</v>
      </c>
      <c r="G759" s="926">
        <f t="shared" si="174"/>
        <v>-133.5897435897441</v>
      </c>
      <c r="H759" s="972">
        <f t="shared" si="174"/>
        <v>62.702138758476394</v>
      </c>
      <c r="I759" s="1040"/>
      <c r="J759" s="1040"/>
      <c r="K759" s="1040"/>
    </row>
    <row r="760" spans="1:11" x14ac:dyDescent="0.2">
      <c r="A760" s="973" t="s">
        <v>52</v>
      </c>
      <c r="B760" s="927">
        <v>41</v>
      </c>
      <c r="C760" s="928">
        <v>42</v>
      </c>
      <c r="D760" s="928">
        <v>12</v>
      </c>
      <c r="E760" s="928">
        <v>40</v>
      </c>
      <c r="F760" s="959">
        <v>40</v>
      </c>
      <c r="G760" s="980">
        <v>38</v>
      </c>
      <c r="H760" s="984">
        <f>SUM(B760:G760)</f>
        <v>213</v>
      </c>
      <c r="I760" s="1040" t="s">
        <v>56</v>
      </c>
      <c r="J760" s="960">
        <f>H747-H760</f>
        <v>20</v>
      </c>
      <c r="K760" s="961">
        <f>J760/H747</f>
        <v>8.5836909871244635E-2</v>
      </c>
    </row>
    <row r="761" spans="1:11" x14ac:dyDescent="0.2">
      <c r="A761" s="973" t="s">
        <v>28</v>
      </c>
      <c r="B761" s="902">
        <v>154.5</v>
      </c>
      <c r="C761" s="1041">
        <v>153</v>
      </c>
      <c r="D761" s="1041">
        <v>155</v>
      </c>
      <c r="E761" s="1041">
        <v>151</v>
      </c>
      <c r="F761" s="1041">
        <v>150</v>
      </c>
      <c r="G761" s="905">
        <v>149.5</v>
      </c>
      <c r="H761" s="964"/>
      <c r="I761" s="1040" t="s">
        <v>57</v>
      </c>
      <c r="J761" s="1040">
        <v>152.22</v>
      </c>
      <c r="K761" s="1040"/>
    </row>
    <row r="762" spans="1:11" ht="13.5" thickBot="1" x14ac:dyDescent="0.25">
      <c r="A762" s="974" t="s">
        <v>26</v>
      </c>
      <c r="B762" s="804">
        <f>B761-B748</f>
        <v>0</v>
      </c>
      <c r="C762" s="963">
        <f t="shared" ref="C762:G762" si="175">C761-C748</f>
        <v>0</v>
      </c>
      <c r="D762" s="963">
        <f t="shared" si="175"/>
        <v>0</v>
      </c>
      <c r="E762" s="963">
        <f t="shared" si="175"/>
        <v>0</v>
      </c>
      <c r="F762" s="963">
        <f t="shared" si="175"/>
        <v>0</v>
      </c>
      <c r="G762" s="981">
        <f t="shared" si="175"/>
        <v>0</v>
      </c>
      <c r="H762" s="967"/>
      <c r="I762" s="1040" t="s">
        <v>26</v>
      </c>
      <c r="J762" s="904">
        <f>J761-J748</f>
        <v>0.90000000000000568</v>
      </c>
      <c r="K762" s="1040"/>
    </row>
    <row r="764" spans="1:11" ht="13.5" thickBot="1" x14ac:dyDescent="0.25"/>
    <row r="765" spans="1:11" ht="13.5" thickBot="1" x14ac:dyDescent="0.25">
      <c r="A765" s="931" t="s">
        <v>209</v>
      </c>
      <c r="B765" s="1053" t="s">
        <v>53</v>
      </c>
      <c r="C765" s="1054"/>
      <c r="D765" s="1054"/>
      <c r="E765" s="1054"/>
      <c r="F765" s="1054"/>
      <c r="G765" s="1055"/>
      <c r="H765" s="948" t="s">
        <v>0</v>
      </c>
      <c r="I765" s="1042"/>
      <c r="J765" s="1042"/>
      <c r="K765" s="1042"/>
    </row>
    <row r="766" spans="1:11" x14ac:dyDescent="0.2">
      <c r="A766" s="969" t="s">
        <v>2</v>
      </c>
      <c r="B766" s="949">
        <v>1</v>
      </c>
      <c r="C766" s="910">
        <v>2</v>
      </c>
      <c r="D766" s="910">
        <v>3</v>
      </c>
      <c r="E766" s="910">
        <v>4</v>
      </c>
      <c r="F766" s="910">
        <v>5</v>
      </c>
      <c r="G766" s="975">
        <v>6</v>
      </c>
      <c r="H766" s="990"/>
      <c r="I766" s="1042"/>
      <c r="J766" s="1042"/>
      <c r="K766" s="1042"/>
    </row>
    <row r="767" spans="1:11" x14ac:dyDescent="0.2">
      <c r="A767" s="970" t="s">
        <v>3</v>
      </c>
      <c r="B767" s="1005">
        <v>4840</v>
      </c>
      <c r="C767" s="951">
        <v>4840</v>
      </c>
      <c r="D767" s="951">
        <v>4840</v>
      </c>
      <c r="E767" s="951">
        <v>4840</v>
      </c>
      <c r="F767" s="951">
        <v>4840</v>
      </c>
      <c r="G767" s="1006">
        <v>4840</v>
      </c>
      <c r="H767" s="1004">
        <v>4840</v>
      </c>
      <c r="I767" s="1042"/>
      <c r="J767" s="1042"/>
      <c r="K767" s="1042"/>
    </row>
    <row r="768" spans="1:11" x14ac:dyDescent="0.2">
      <c r="A768" s="971" t="s">
        <v>6</v>
      </c>
      <c r="B768" s="953">
        <v>5007.8599999999997</v>
      </c>
      <c r="C768" s="954">
        <v>5182.8599999999997</v>
      </c>
      <c r="D768" s="954">
        <v>4917.5</v>
      </c>
      <c r="E768" s="954">
        <v>5376.67</v>
      </c>
      <c r="F768" s="954">
        <v>5660</v>
      </c>
      <c r="G768" s="977">
        <v>5667.5</v>
      </c>
      <c r="H768" s="965">
        <v>5345.75</v>
      </c>
      <c r="I768" s="1042"/>
      <c r="J768" s="1042"/>
      <c r="K768" s="1042"/>
    </row>
    <row r="769" spans="1:20" x14ac:dyDescent="0.2">
      <c r="A769" s="969" t="s">
        <v>7</v>
      </c>
      <c r="B769" s="955">
        <v>100</v>
      </c>
      <c r="C769" s="956">
        <v>100</v>
      </c>
      <c r="D769" s="957">
        <v>100</v>
      </c>
      <c r="E769" s="957">
        <v>100</v>
      </c>
      <c r="F769" s="1046">
        <v>57.14</v>
      </c>
      <c r="G769" s="978">
        <v>100</v>
      </c>
      <c r="H769" s="982">
        <v>86.3</v>
      </c>
      <c r="I769" s="1042"/>
      <c r="J769" s="1042"/>
      <c r="K769" s="1042"/>
    </row>
    <row r="770" spans="1:20" x14ac:dyDescent="0.2">
      <c r="A770" s="969" t="s">
        <v>8</v>
      </c>
      <c r="B770" s="918">
        <v>3.9300000000000002E-2</v>
      </c>
      <c r="C770" s="919">
        <v>3.9899999999999998E-2</v>
      </c>
      <c r="D770" s="958">
        <v>5.8099999999999999E-2</v>
      </c>
      <c r="E770" s="958">
        <v>3.6200000000000003E-2</v>
      </c>
      <c r="F770" s="958">
        <v>8.2500000000000004E-2</v>
      </c>
      <c r="G770" s="979">
        <v>2.8000000000000001E-2</v>
      </c>
      <c r="H770" s="983">
        <v>7.17E-2</v>
      </c>
      <c r="I770" s="1042"/>
      <c r="J770" s="1042"/>
      <c r="K770" s="1042"/>
    </row>
    <row r="771" spans="1:20" x14ac:dyDescent="0.2">
      <c r="A771" s="971" t="s">
        <v>1</v>
      </c>
      <c r="B771" s="920">
        <f>B768/B767*100-100</f>
        <v>3.4681818181818045</v>
      </c>
      <c r="C771" s="921">
        <f>C768/C767*100-100</f>
        <v>7.0838842975206546</v>
      </c>
      <c r="D771" s="921">
        <f>D768/D767*100-100</f>
        <v>1.6012396694214885</v>
      </c>
      <c r="E771" s="921">
        <f>E768/E767*100-100</f>
        <v>11.08822314049587</v>
      </c>
      <c r="F771" s="921">
        <f t="shared" ref="F771:H771" si="176">F768/F767*100-100</f>
        <v>16.942148760330582</v>
      </c>
      <c r="G771" s="922">
        <f t="shared" si="176"/>
        <v>17.097107438016536</v>
      </c>
      <c r="H771" s="966">
        <f t="shared" si="176"/>
        <v>10.449380165289242</v>
      </c>
      <c r="I771" s="1042"/>
      <c r="J771" s="1042"/>
      <c r="K771" s="1042"/>
    </row>
    <row r="772" spans="1:20" ht="13.5" thickBot="1" x14ac:dyDescent="0.25">
      <c r="A772" s="969" t="s">
        <v>27</v>
      </c>
      <c r="B772" s="924">
        <f>B768-B755</f>
        <v>-24.140000000000327</v>
      </c>
      <c r="C772" s="925">
        <f t="shared" ref="C772:H772" si="177">C768-C755</f>
        <v>92.859999999999673</v>
      </c>
      <c r="D772" s="925">
        <f t="shared" si="177"/>
        <v>-185</v>
      </c>
      <c r="E772" s="925">
        <f t="shared" si="177"/>
        <v>210.83666666666704</v>
      </c>
      <c r="F772" s="925">
        <f t="shared" si="177"/>
        <v>127.85714285714312</v>
      </c>
      <c r="G772" s="926">
        <f t="shared" si="177"/>
        <v>34.423076923077133</v>
      </c>
      <c r="H772" s="972">
        <f t="shared" si="177"/>
        <v>67.862676056338387</v>
      </c>
      <c r="I772" s="1042"/>
      <c r="J772" s="1042"/>
      <c r="K772" s="1042"/>
    </row>
    <row r="773" spans="1:20" x14ac:dyDescent="0.2">
      <c r="A773" s="973" t="s">
        <v>52</v>
      </c>
      <c r="B773" s="927">
        <v>41</v>
      </c>
      <c r="C773" s="928">
        <v>42</v>
      </c>
      <c r="D773" s="928">
        <v>12</v>
      </c>
      <c r="E773" s="928">
        <v>39</v>
      </c>
      <c r="F773" s="959">
        <v>39</v>
      </c>
      <c r="G773" s="980">
        <v>38</v>
      </c>
      <c r="H773" s="984">
        <f>SUM(B773:G773)</f>
        <v>211</v>
      </c>
      <c r="I773" s="1042" t="s">
        <v>56</v>
      </c>
      <c r="J773" s="960">
        <f>H760-H773</f>
        <v>2</v>
      </c>
      <c r="K773" s="961">
        <f>J773/H760</f>
        <v>9.3896713615023476E-3</v>
      </c>
      <c r="L773" s="561" t="s">
        <v>210</v>
      </c>
    </row>
    <row r="774" spans="1:20" x14ac:dyDescent="0.2">
      <c r="A774" s="973" t="s">
        <v>28</v>
      </c>
      <c r="B774" s="902">
        <v>154.5</v>
      </c>
      <c r="C774" s="1043">
        <v>153</v>
      </c>
      <c r="D774" s="1043">
        <v>155</v>
      </c>
      <c r="E774" s="1043">
        <v>151</v>
      </c>
      <c r="F774" s="1043">
        <v>150</v>
      </c>
      <c r="G774" s="905">
        <v>149.5</v>
      </c>
      <c r="H774" s="964"/>
      <c r="I774" s="1042" t="s">
        <v>57</v>
      </c>
      <c r="J774" s="1042">
        <v>152.47</v>
      </c>
      <c r="K774" s="1042"/>
    </row>
    <row r="775" spans="1:20" ht="13.5" thickBot="1" x14ac:dyDescent="0.25">
      <c r="A775" s="974" t="s">
        <v>26</v>
      </c>
      <c r="B775" s="804">
        <f>B774-B761</f>
        <v>0</v>
      </c>
      <c r="C775" s="963">
        <f t="shared" ref="C775:G775" si="178">C774-C761</f>
        <v>0</v>
      </c>
      <c r="D775" s="963">
        <f t="shared" si="178"/>
        <v>0</v>
      </c>
      <c r="E775" s="963">
        <f t="shared" si="178"/>
        <v>0</v>
      </c>
      <c r="F775" s="963">
        <f t="shared" si="178"/>
        <v>0</v>
      </c>
      <c r="G775" s="981">
        <f t="shared" si="178"/>
        <v>0</v>
      </c>
      <c r="H775" s="967"/>
      <c r="I775" s="1042" t="s">
        <v>26</v>
      </c>
      <c r="J775" s="904">
        <f>J774-J761</f>
        <v>0.25</v>
      </c>
      <c r="K775" s="1042"/>
    </row>
    <row r="777" spans="1:20" ht="13.5" thickBot="1" x14ac:dyDescent="0.25"/>
    <row r="778" spans="1:20" ht="13.5" thickBot="1" x14ac:dyDescent="0.25">
      <c r="A778" s="931" t="s">
        <v>211</v>
      </c>
      <c r="B778" s="1053" t="s">
        <v>53</v>
      </c>
      <c r="C778" s="1054"/>
      <c r="D778" s="1054"/>
      <c r="E778" s="1054"/>
      <c r="F778" s="1054"/>
      <c r="G778" s="1055"/>
      <c r="H778" s="948" t="s">
        <v>0</v>
      </c>
      <c r="I778" s="1045"/>
      <c r="J778" s="1045"/>
      <c r="K778" s="1045"/>
    </row>
    <row r="779" spans="1:20" x14ac:dyDescent="0.2">
      <c r="A779" s="969" t="s">
        <v>2</v>
      </c>
      <c r="B779" s="949">
        <v>1</v>
      </c>
      <c r="C779" s="910">
        <v>2</v>
      </c>
      <c r="D779" s="910">
        <v>3</v>
      </c>
      <c r="E779" s="910">
        <v>4</v>
      </c>
      <c r="F779" s="910">
        <v>5</v>
      </c>
      <c r="G779" s="975">
        <v>6</v>
      </c>
      <c r="H779" s="990"/>
      <c r="I779" s="1045"/>
      <c r="J779" s="1045"/>
      <c r="K779" s="1045"/>
    </row>
    <row r="780" spans="1:20" x14ac:dyDescent="0.2">
      <c r="A780" s="970" t="s">
        <v>3</v>
      </c>
      <c r="B780" s="1005">
        <v>4860</v>
      </c>
      <c r="C780" s="951">
        <v>4860</v>
      </c>
      <c r="D780" s="1005">
        <v>4860</v>
      </c>
      <c r="E780" s="951">
        <v>4860</v>
      </c>
      <c r="F780" s="1005">
        <v>4860</v>
      </c>
      <c r="G780" s="951">
        <v>4860</v>
      </c>
      <c r="H780" s="1005">
        <v>4860</v>
      </c>
      <c r="I780" s="1045"/>
      <c r="J780" s="1045"/>
      <c r="K780" s="1045"/>
    </row>
    <row r="781" spans="1:20" x14ac:dyDescent="0.2">
      <c r="A781" s="971" t="s">
        <v>6</v>
      </c>
      <c r="B781" s="953">
        <v>5202.666666666667</v>
      </c>
      <c r="C781" s="954">
        <v>5513.333333333333</v>
      </c>
      <c r="D781" s="954">
        <v>4880</v>
      </c>
      <c r="E781" s="954">
        <v>5456.666666666667</v>
      </c>
      <c r="F781" s="954">
        <v>5582.8571428571431</v>
      </c>
      <c r="G781" s="977">
        <v>5794.2857142857147</v>
      </c>
      <c r="H781" s="965">
        <v>5457.5949367088606</v>
      </c>
      <c r="I781" s="1045"/>
      <c r="J781" s="1045"/>
      <c r="K781" s="1045"/>
    </row>
    <row r="782" spans="1:20" x14ac:dyDescent="0.2">
      <c r="A782" s="969" t="s">
        <v>7</v>
      </c>
      <c r="B782" s="955">
        <v>100</v>
      </c>
      <c r="C782" s="956">
        <v>93.333333333333329</v>
      </c>
      <c r="D782" s="957">
        <v>100</v>
      </c>
      <c r="E782" s="957">
        <v>93.333333333333329</v>
      </c>
      <c r="F782" s="1047">
        <v>85.714285714285708</v>
      </c>
      <c r="G782" s="978">
        <v>85.714285714285708</v>
      </c>
      <c r="H782" s="982">
        <v>86.075949367088612</v>
      </c>
      <c r="I782" s="1045"/>
      <c r="J782" s="1045"/>
      <c r="K782" s="1045"/>
    </row>
    <row r="783" spans="1:20" x14ac:dyDescent="0.2">
      <c r="A783" s="969" t="s">
        <v>8</v>
      </c>
      <c r="B783" s="918">
        <v>3.251662338256394E-2</v>
      </c>
      <c r="C783" s="919">
        <v>4.1060853882627313E-2</v>
      </c>
      <c r="D783" s="958">
        <v>4.6698537254473253E-2</v>
      </c>
      <c r="E783" s="958">
        <v>5.3323347707059487E-2</v>
      </c>
      <c r="F783" s="958">
        <v>6.4117540205968993E-2</v>
      </c>
      <c r="G783" s="979">
        <v>6.0515937645530489E-2</v>
      </c>
      <c r="H783" s="983">
        <v>6.8758785560214128E-2</v>
      </c>
      <c r="I783" s="1045"/>
      <c r="J783" s="1045"/>
      <c r="K783" s="1045"/>
    </row>
    <row r="784" spans="1:20" x14ac:dyDescent="0.2">
      <c r="A784" s="971" t="s">
        <v>1</v>
      </c>
      <c r="B784" s="920">
        <f>B781/B780*100-100</f>
        <v>7.050754458161876</v>
      </c>
      <c r="C784" s="921">
        <f>C781/C780*100-100</f>
        <v>13.44307270233196</v>
      </c>
      <c r="D784" s="921">
        <f>D781/D780*100-100</f>
        <v>0.41152263374486608</v>
      </c>
      <c r="E784" s="921">
        <f>E781/E780*100-100</f>
        <v>12.277091906721552</v>
      </c>
      <c r="F784" s="921">
        <f t="shared" ref="F784:H784" si="179">F781/F780*100-100</f>
        <v>14.87360376249265</v>
      </c>
      <c r="G784" s="922">
        <f t="shared" si="179"/>
        <v>19.223985890652571</v>
      </c>
      <c r="H784" s="966">
        <f t="shared" si="179"/>
        <v>12.29619211335104</v>
      </c>
      <c r="I784" s="1045"/>
      <c r="J784" s="1045"/>
      <c r="K784" s="1045"/>
      <c r="T784" s="939">
        <v>0.10164562390619176</v>
      </c>
    </row>
    <row r="785" spans="1:11" ht="13.5" thickBot="1" x14ac:dyDescent="0.25">
      <c r="A785" s="969" t="s">
        <v>27</v>
      </c>
      <c r="B785" s="924">
        <f>B781-B768</f>
        <v>194.8066666666673</v>
      </c>
      <c r="C785" s="925">
        <f t="shared" ref="C785:H785" si="180">C781-C768</f>
        <v>330.47333333333336</v>
      </c>
      <c r="D785" s="925">
        <f t="shared" si="180"/>
        <v>-37.5</v>
      </c>
      <c r="E785" s="925">
        <f t="shared" si="180"/>
        <v>79.996666666666897</v>
      </c>
      <c r="F785" s="925">
        <f t="shared" si="180"/>
        <v>-77.142857142856883</v>
      </c>
      <c r="G785" s="926">
        <f t="shared" si="180"/>
        <v>126.78571428571468</v>
      </c>
      <c r="H785" s="972">
        <f t="shared" si="180"/>
        <v>111.84493670886059</v>
      </c>
      <c r="I785" s="1045"/>
      <c r="J785" s="1045"/>
      <c r="K785" s="1045"/>
    </row>
    <row r="786" spans="1:11" x14ac:dyDescent="0.2">
      <c r="A786" s="973" t="s">
        <v>52</v>
      </c>
      <c r="B786" s="927">
        <v>41</v>
      </c>
      <c r="C786" s="928">
        <v>42</v>
      </c>
      <c r="D786" s="928">
        <v>12</v>
      </c>
      <c r="E786" s="928">
        <v>39</v>
      </c>
      <c r="F786" s="959">
        <v>39</v>
      </c>
      <c r="G786" s="980">
        <v>38</v>
      </c>
      <c r="H786" s="984">
        <f>SUM(B786:G786)</f>
        <v>211</v>
      </c>
      <c r="I786" s="1045" t="s">
        <v>56</v>
      </c>
      <c r="J786" s="960">
        <f>H773-H786</f>
        <v>0</v>
      </c>
      <c r="K786" s="961">
        <f>J786/H773</f>
        <v>0</v>
      </c>
    </row>
    <row r="787" spans="1:11" x14ac:dyDescent="0.2">
      <c r="A787" s="973" t="s">
        <v>28</v>
      </c>
      <c r="B787" s="902">
        <v>154.5</v>
      </c>
      <c r="C787" s="1044">
        <v>153</v>
      </c>
      <c r="D787" s="1044">
        <v>155</v>
      </c>
      <c r="E787" s="1044">
        <v>151</v>
      </c>
      <c r="F787" s="1044">
        <v>150</v>
      </c>
      <c r="G787" s="905">
        <v>149.5</v>
      </c>
      <c r="H787" s="964"/>
      <c r="I787" s="1045" t="s">
        <v>57</v>
      </c>
      <c r="J787" s="1045">
        <v>152.47</v>
      </c>
      <c r="K787" s="1045"/>
    </row>
    <row r="788" spans="1:11" ht="13.5" thickBot="1" x14ac:dyDescent="0.25">
      <c r="A788" s="974" t="s">
        <v>26</v>
      </c>
      <c r="B788" s="804">
        <f>B787-B774</f>
        <v>0</v>
      </c>
      <c r="C788" s="963">
        <f t="shared" ref="C788:G788" si="181">C787-C774</f>
        <v>0</v>
      </c>
      <c r="D788" s="963">
        <f t="shared" si="181"/>
        <v>0</v>
      </c>
      <c r="E788" s="963">
        <f t="shared" si="181"/>
        <v>0</v>
      </c>
      <c r="F788" s="963">
        <f t="shared" si="181"/>
        <v>0</v>
      </c>
      <c r="G788" s="981">
        <f t="shared" si="181"/>
        <v>0</v>
      </c>
      <c r="H788" s="967"/>
      <c r="I788" s="1045" t="s">
        <v>26</v>
      </c>
      <c r="J788" s="904">
        <f>J787-J774</f>
        <v>0</v>
      </c>
      <c r="K788" s="1045"/>
    </row>
  </sheetData>
  <mergeCells count="60">
    <mergeCell ref="B687:G687"/>
    <mergeCell ref="B674:G674"/>
    <mergeCell ref="B661:G661"/>
    <mergeCell ref="B648:G648"/>
    <mergeCell ref="B778:G778"/>
    <mergeCell ref="B739:G739"/>
    <mergeCell ref="B713:G713"/>
    <mergeCell ref="B726:G726"/>
    <mergeCell ref="B700:G700"/>
    <mergeCell ref="B765:G765"/>
    <mergeCell ref="B752:G752"/>
    <mergeCell ref="B622:G622"/>
    <mergeCell ref="B570:G570"/>
    <mergeCell ref="B635:G635"/>
    <mergeCell ref="B609:G609"/>
    <mergeCell ref="B596:G596"/>
    <mergeCell ref="B583:G583"/>
    <mergeCell ref="B336:G336"/>
    <mergeCell ref="B349:G349"/>
    <mergeCell ref="B427:G427"/>
    <mergeCell ref="B414:G414"/>
    <mergeCell ref="B557:G557"/>
    <mergeCell ref="B310:G310"/>
    <mergeCell ref="B295:F295"/>
    <mergeCell ref="B323:G323"/>
    <mergeCell ref="B9:F9"/>
    <mergeCell ref="B22:F22"/>
    <mergeCell ref="B35:F35"/>
    <mergeCell ref="B48:F48"/>
    <mergeCell ref="B61:F61"/>
    <mergeCell ref="B74:F74"/>
    <mergeCell ref="B178:F178"/>
    <mergeCell ref="B100:F100"/>
    <mergeCell ref="B87:F87"/>
    <mergeCell ref="B152:F152"/>
    <mergeCell ref="B165:F165"/>
    <mergeCell ref="B139:F139"/>
    <mergeCell ref="B113:F113"/>
    <mergeCell ref="B126:F126"/>
    <mergeCell ref="B256:F256"/>
    <mergeCell ref="B243:F243"/>
    <mergeCell ref="B191:F191"/>
    <mergeCell ref="B282:F282"/>
    <mergeCell ref="B269:F269"/>
    <mergeCell ref="B230:F230"/>
    <mergeCell ref="B217:F217"/>
    <mergeCell ref="B204:F204"/>
    <mergeCell ref="B505:G505"/>
    <mergeCell ref="B362:G362"/>
    <mergeCell ref="B453:G453"/>
    <mergeCell ref="B440:G440"/>
    <mergeCell ref="B544:G544"/>
    <mergeCell ref="B531:G531"/>
    <mergeCell ref="B518:G518"/>
    <mergeCell ref="B492:G492"/>
    <mergeCell ref="B388:G388"/>
    <mergeCell ref="B479:G479"/>
    <mergeCell ref="B375:G375"/>
    <mergeCell ref="B401:G401"/>
    <mergeCell ref="B466:G46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8" t="s">
        <v>18</v>
      </c>
      <c r="C4" s="1049"/>
      <c r="D4" s="1049"/>
      <c r="E4" s="1049"/>
      <c r="F4" s="1049"/>
      <c r="G4" s="1049"/>
      <c r="H4" s="1049"/>
      <c r="I4" s="1049"/>
      <c r="J4" s="1050"/>
      <c r="K4" s="1048" t="s">
        <v>21</v>
      </c>
      <c r="L4" s="1049"/>
      <c r="M4" s="1049"/>
      <c r="N4" s="1049"/>
      <c r="O4" s="1049"/>
      <c r="P4" s="1049"/>
      <c r="Q4" s="1049"/>
      <c r="R4" s="1049"/>
      <c r="S4" s="1049"/>
      <c r="T4" s="1049"/>
      <c r="U4" s="1049"/>
      <c r="V4" s="1049"/>
      <c r="W4" s="105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8" t="s">
        <v>23</v>
      </c>
      <c r="C17" s="1049"/>
      <c r="D17" s="1049"/>
      <c r="E17" s="1049"/>
      <c r="F17" s="105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8" t="s">
        <v>18</v>
      </c>
      <c r="C4" s="1049"/>
      <c r="D4" s="1049"/>
      <c r="E4" s="1049"/>
      <c r="F4" s="1049"/>
      <c r="G4" s="1049"/>
      <c r="H4" s="1049"/>
      <c r="I4" s="1049"/>
      <c r="J4" s="1050"/>
      <c r="K4" s="1048" t="s">
        <v>21</v>
      </c>
      <c r="L4" s="1049"/>
      <c r="M4" s="1049"/>
      <c r="N4" s="1049"/>
      <c r="O4" s="1049"/>
      <c r="P4" s="1049"/>
      <c r="Q4" s="1049"/>
      <c r="R4" s="1049"/>
      <c r="S4" s="1049"/>
      <c r="T4" s="1049"/>
      <c r="U4" s="1049"/>
      <c r="V4" s="1049"/>
      <c r="W4" s="105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8" t="s">
        <v>23</v>
      </c>
      <c r="C17" s="1049"/>
      <c r="D17" s="1049"/>
      <c r="E17" s="1049"/>
      <c r="F17" s="105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48" t="s">
        <v>18</v>
      </c>
      <c r="C4" s="1049"/>
      <c r="D4" s="1049"/>
      <c r="E4" s="1049"/>
      <c r="F4" s="1049"/>
      <c r="G4" s="1049"/>
      <c r="H4" s="1049"/>
      <c r="I4" s="1049"/>
      <c r="J4" s="1050"/>
      <c r="K4" s="1048" t="s">
        <v>21</v>
      </c>
      <c r="L4" s="1049"/>
      <c r="M4" s="1049"/>
      <c r="N4" s="1049"/>
      <c r="O4" s="1049"/>
      <c r="P4" s="1049"/>
      <c r="Q4" s="1049"/>
      <c r="R4" s="1049"/>
      <c r="S4" s="1049"/>
      <c r="T4" s="1049"/>
      <c r="U4" s="1049"/>
      <c r="V4" s="1049"/>
      <c r="W4" s="105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48" t="s">
        <v>23</v>
      </c>
      <c r="C17" s="1049"/>
      <c r="D17" s="1049"/>
      <c r="E17" s="1049"/>
      <c r="F17" s="105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1" t="s">
        <v>42</v>
      </c>
      <c r="B1" s="105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51" t="s">
        <v>42</v>
      </c>
      <c r="B1" s="105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52" t="s">
        <v>42</v>
      </c>
      <c r="B1" s="105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1" t="s">
        <v>42</v>
      </c>
      <c r="B1" s="105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716"/>
  <sheetViews>
    <sheetView showGridLines="0" topLeftCell="A704" zoomScale="75" zoomScaleNormal="75" workbookViewId="0">
      <selection activeCell="T711" sqref="T711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59"/>
      <c r="G2" s="1059"/>
      <c r="H2" s="1059"/>
      <c r="I2" s="1059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53" t="s">
        <v>50</v>
      </c>
      <c r="C9" s="1054"/>
      <c r="D9" s="1054"/>
      <c r="E9" s="1054"/>
      <c r="F9" s="1054"/>
      <c r="G9" s="1054"/>
      <c r="H9" s="1054"/>
      <c r="I9" s="1054"/>
      <c r="J9" s="1055"/>
      <c r="K9" s="1053" t="s">
        <v>53</v>
      </c>
      <c r="L9" s="1054"/>
      <c r="M9" s="1054"/>
      <c r="N9" s="1054"/>
      <c r="O9" s="1054"/>
      <c r="P9" s="1054"/>
      <c r="Q9" s="1054"/>
      <c r="R9" s="1055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53" t="s">
        <v>50</v>
      </c>
      <c r="C23" s="1054"/>
      <c r="D23" s="1054"/>
      <c r="E23" s="1054"/>
      <c r="F23" s="1054"/>
      <c r="G23" s="1054"/>
      <c r="H23" s="1054"/>
      <c r="I23" s="1054"/>
      <c r="J23" s="1055"/>
      <c r="K23" s="1053" t="s">
        <v>53</v>
      </c>
      <c r="L23" s="1054"/>
      <c r="M23" s="1054"/>
      <c r="N23" s="1054"/>
      <c r="O23" s="1054"/>
      <c r="P23" s="1054"/>
      <c r="Q23" s="1054"/>
      <c r="R23" s="1055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53" t="s">
        <v>50</v>
      </c>
      <c r="C37" s="1054"/>
      <c r="D37" s="1054"/>
      <c r="E37" s="1054"/>
      <c r="F37" s="1054"/>
      <c r="G37" s="1054"/>
      <c r="H37" s="1054"/>
      <c r="I37" s="1054"/>
      <c r="J37" s="1055"/>
      <c r="K37" s="368"/>
      <c r="L37" s="368"/>
      <c r="M37" s="368"/>
      <c r="N37" s="1053" t="s">
        <v>53</v>
      </c>
      <c r="O37" s="1054"/>
      <c r="P37" s="1054"/>
      <c r="Q37" s="1054"/>
      <c r="R37" s="1054"/>
      <c r="S37" s="1054"/>
      <c r="T37" s="1054"/>
      <c r="U37" s="1055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53" t="s">
        <v>50</v>
      </c>
      <c r="C53" s="1054"/>
      <c r="D53" s="1054"/>
      <c r="E53" s="1054"/>
      <c r="F53" s="1054"/>
      <c r="G53" s="1054"/>
      <c r="H53" s="1054"/>
      <c r="I53" s="1054"/>
      <c r="J53" s="1054"/>
      <c r="K53" s="1054"/>
      <c r="L53" s="1054"/>
      <c r="M53" s="1055"/>
      <c r="N53" s="1053" t="s">
        <v>53</v>
      </c>
      <c r="O53" s="1054"/>
      <c r="P53" s="1054"/>
      <c r="Q53" s="1054"/>
      <c r="R53" s="1054"/>
      <c r="S53" s="1054"/>
      <c r="T53" s="1054"/>
      <c r="U53" s="1055"/>
      <c r="V53" s="338" t="s">
        <v>55</v>
      </c>
      <c r="W53" s="362"/>
      <c r="X53" s="362"/>
      <c r="Y53" s="362"/>
      <c r="Z53" s="1060" t="s">
        <v>74</v>
      </c>
      <c r="AA53" s="106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53" t="s">
        <v>50</v>
      </c>
      <c r="C67" s="1054"/>
      <c r="D67" s="1054"/>
      <c r="E67" s="1054"/>
      <c r="F67" s="1054"/>
      <c r="G67" s="1054"/>
      <c r="H67" s="1054"/>
      <c r="I67" s="1054"/>
      <c r="J67" s="1054"/>
      <c r="K67" s="1054"/>
      <c r="L67" s="1054"/>
      <c r="M67" s="1055"/>
      <c r="N67" s="1053" t="s">
        <v>53</v>
      </c>
      <c r="O67" s="1054"/>
      <c r="P67" s="1054"/>
      <c r="Q67" s="1054"/>
      <c r="R67" s="1054"/>
      <c r="S67" s="1054"/>
      <c r="T67" s="1054"/>
      <c r="U67" s="1054"/>
      <c r="V67" s="1055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53" t="s">
        <v>50</v>
      </c>
      <c r="C81" s="1054"/>
      <c r="D81" s="1054"/>
      <c r="E81" s="1054"/>
      <c r="F81" s="1054"/>
      <c r="G81" s="1054"/>
      <c r="H81" s="1054"/>
      <c r="I81" s="1054"/>
      <c r="J81" s="1054"/>
      <c r="K81" s="1054"/>
      <c r="L81" s="1054"/>
      <c r="M81" s="1055"/>
      <c r="N81" s="1053" t="s">
        <v>53</v>
      </c>
      <c r="O81" s="1054"/>
      <c r="P81" s="1054"/>
      <c r="Q81" s="1054"/>
      <c r="R81" s="1054"/>
      <c r="S81" s="1054"/>
      <c r="T81" s="1054"/>
      <c r="U81" s="1054"/>
      <c r="V81" s="1055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53" t="s">
        <v>50</v>
      </c>
      <c r="C95" s="1054"/>
      <c r="D95" s="1054"/>
      <c r="E95" s="1054"/>
      <c r="F95" s="1054"/>
      <c r="G95" s="1054"/>
      <c r="H95" s="1054"/>
      <c r="I95" s="1054"/>
      <c r="J95" s="1054"/>
      <c r="K95" s="1054"/>
      <c r="L95" s="1054"/>
      <c r="M95" s="1055"/>
      <c r="N95" s="1053" t="s">
        <v>53</v>
      </c>
      <c r="O95" s="1054"/>
      <c r="P95" s="1054"/>
      <c r="Q95" s="1054"/>
      <c r="R95" s="1054"/>
      <c r="S95" s="1054"/>
      <c r="T95" s="1054"/>
      <c r="U95" s="1054"/>
      <c r="V95" s="1055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53" t="s">
        <v>84</v>
      </c>
      <c r="C109" s="1054"/>
      <c r="D109" s="1054"/>
      <c r="E109" s="1054"/>
      <c r="F109" s="1054"/>
      <c r="G109" s="1054"/>
      <c r="H109" s="1054"/>
      <c r="I109" s="1054"/>
      <c r="J109" s="1054"/>
      <c r="K109" s="1055"/>
      <c r="L109" s="1053" t="s">
        <v>83</v>
      </c>
      <c r="M109" s="1055"/>
      <c r="N109" s="1053" t="s">
        <v>53</v>
      </c>
      <c r="O109" s="1054"/>
      <c r="P109" s="1054"/>
      <c r="Q109" s="1054"/>
      <c r="R109" s="1054"/>
      <c r="S109" s="1054"/>
      <c r="T109" s="1054"/>
      <c r="U109" s="1054"/>
      <c r="V109" s="1055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53" t="s">
        <v>84</v>
      </c>
      <c r="C123" s="1054"/>
      <c r="D123" s="1054"/>
      <c r="E123" s="1054"/>
      <c r="F123" s="1054"/>
      <c r="G123" s="1054"/>
      <c r="H123" s="1054"/>
      <c r="I123" s="1054"/>
      <c r="J123" s="1054"/>
      <c r="K123" s="1055"/>
      <c r="L123" s="1053" t="s">
        <v>83</v>
      </c>
      <c r="M123" s="1055"/>
      <c r="N123" s="1053" t="s">
        <v>53</v>
      </c>
      <c r="O123" s="1054"/>
      <c r="P123" s="1054"/>
      <c r="Q123" s="1054"/>
      <c r="R123" s="1054"/>
      <c r="S123" s="1054"/>
      <c r="T123" s="1054"/>
      <c r="U123" s="1054"/>
      <c r="V123" s="1055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53" t="s">
        <v>84</v>
      </c>
      <c r="C137" s="1054"/>
      <c r="D137" s="1054"/>
      <c r="E137" s="1054"/>
      <c r="F137" s="1054"/>
      <c r="G137" s="1054"/>
      <c r="H137" s="1054"/>
      <c r="I137" s="1054"/>
      <c r="J137" s="1054"/>
      <c r="K137" s="1055"/>
      <c r="L137" s="1053" t="s">
        <v>83</v>
      </c>
      <c r="M137" s="1055"/>
      <c r="N137" s="1053" t="s">
        <v>53</v>
      </c>
      <c r="O137" s="1054"/>
      <c r="P137" s="1054"/>
      <c r="Q137" s="1054"/>
      <c r="R137" s="1054"/>
      <c r="S137" s="1054"/>
      <c r="T137" s="1054"/>
      <c r="U137" s="1055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53" t="s">
        <v>84</v>
      </c>
      <c r="C151" s="1054"/>
      <c r="D151" s="1054"/>
      <c r="E151" s="1054"/>
      <c r="F151" s="1054"/>
      <c r="G151" s="1054"/>
      <c r="H151" s="1054"/>
      <c r="I151" s="1054"/>
      <c r="J151" s="1054"/>
      <c r="K151" s="1055"/>
      <c r="L151" s="1053" t="s">
        <v>83</v>
      </c>
      <c r="M151" s="1055"/>
      <c r="N151" s="1053" t="s">
        <v>53</v>
      </c>
      <c r="O151" s="1054"/>
      <c r="P151" s="1054"/>
      <c r="Q151" s="1054"/>
      <c r="R151" s="1054"/>
      <c r="S151" s="1054"/>
      <c r="T151" s="1054"/>
      <c r="U151" s="1055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53" t="s">
        <v>84</v>
      </c>
      <c r="C165" s="1054"/>
      <c r="D165" s="1054"/>
      <c r="E165" s="1054"/>
      <c r="F165" s="1054"/>
      <c r="G165" s="1054"/>
      <c r="H165" s="1054"/>
      <c r="I165" s="1054"/>
      <c r="J165" s="1054"/>
      <c r="K165" s="1055"/>
      <c r="L165" s="1053" t="s">
        <v>83</v>
      </c>
      <c r="M165" s="1055"/>
      <c r="N165" s="1053" t="s">
        <v>53</v>
      </c>
      <c r="O165" s="1054"/>
      <c r="P165" s="1054"/>
      <c r="Q165" s="1054"/>
      <c r="R165" s="1054"/>
      <c r="S165" s="1054"/>
      <c r="T165" s="1054"/>
      <c r="U165" s="1055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53" t="s">
        <v>84</v>
      </c>
      <c r="C179" s="1054"/>
      <c r="D179" s="1054"/>
      <c r="E179" s="1054"/>
      <c r="F179" s="1054"/>
      <c r="G179" s="1054"/>
      <c r="H179" s="1054"/>
      <c r="I179" s="1054"/>
      <c r="J179" s="1054"/>
      <c r="K179" s="1055"/>
      <c r="L179" s="1053" t="s">
        <v>83</v>
      </c>
      <c r="M179" s="1055"/>
      <c r="N179" s="1053" t="s">
        <v>53</v>
      </c>
      <c r="O179" s="1054"/>
      <c r="P179" s="1054"/>
      <c r="Q179" s="1054"/>
      <c r="R179" s="1054"/>
      <c r="S179" s="1054"/>
      <c r="T179" s="1054"/>
      <c r="U179" s="1055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53" t="s">
        <v>84</v>
      </c>
      <c r="C194" s="1054"/>
      <c r="D194" s="1054"/>
      <c r="E194" s="1054"/>
      <c r="F194" s="1054"/>
      <c r="G194" s="1054"/>
      <c r="H194" s="1054"/>
      <c r="I194" s="1055"/>
      <c r="J194" s="1057" t="s">
        <v>83</v>
      </c>
      <c r="K194" s="1057"/>
      <c r="L194" s="1058"/>
      <c r="M194" s="1053" t="s">
        <v>53</v>
      </c>
      <c r="N194" s="1054"/>
      <c r="O194" s="1054"/>
      <c r="P194" s="1054"/>
      <c r="Q194" s="1054"/>
      <c r="R194" s="1054"/>
      <c r="S194" s="1054"/>
      <c r="T194" s="1055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53" t="s">
        <v>84</v>
      </c>
      <c r="C208" s="1054"/>
      <c r="D208" s="1054"/>
      <c r="E208" s="1054"/>
      <c r="F208" s="1054"/>
      <c r="G208" s="1054"/>
      <c r="H208" s="1054"/>
      <c r="I208" s="1055"/>
      <c r="J208" s="1057" t="s">
        <v>83</v>
      </c>
      <c r="K208" s="1057"/>
      <c r="L208" s="1058"/>
      <c r="M208" s="1053" t="s">
        <v>53</v>
      </c>
      <c r="N208" s="1054"/>
      <c r="O208" s="1054"/>
      <c r="P208" s="1054"/>
      <c r="Q208" s="1054"/>
      <c r="R208" s="1054"/>
      <c r="S208" s="1054"/>
      <c r="T208" s="1055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53" t="s">
        <v>84</v>
      </c>
      <c r="C222" s="1054"/>
      <c r="D222" s="1054"/>
      <c r="E222" s="1054"/>
      <c r="F222" s="1054"/>
      <c r="G222" s="1054"/>
      <c r="H222" s="1054"/>
      <c r="I222" s="1055"/>
      <c r="J222" s="1057" t="s">
        <v>83</v>
      </c>
      <c r="K222" s="1057"/>
      <c r="L222" s="1058"/>
      <c r="M222" s="1053" t="s">
        <v>53</v>
      </c>
      <c r="N222" s="1054"/>
      <c r="O222" s="1054"/>
      <c r="P222" s="1054"/>
      <c r="Q222" s="1054"/>
      <c r="R222" s="1054"/>
      <c r="S222" s="1054"/>
      <c r="T222" s="1055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53" t="s">
        <v>84</v>
      </c>
      <c r="C236" s="1054"/>
      <c r="D236" s="1054"/>
      <c r="E236" s="1054"/>
      <c r="F236" s="1054"/>
      <c r="G236" s="1054"/>
      <c r="H236" s="1054"/>
      <c r="I236" s="1055"/>
      <c r="J236" s="1057" t="s">
        <v>83</v>
      </c>
      <c r="K236" s="1057"/>
      <c r="L236" s="1058"/>
      <c r="M236" s="1053" t="s">
        <v>53</v>
      </c>
      <c r="N236" s="1054"/>
      <c r="O236" s="1054"/>
      <c r="P236" s="1054"/>
      <c r="Q236" s="1054"/>
      <c r="R236" s="1054"/>
      <c r="S236" s="1054"/>
      <c r="T236" s="1055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53" t="s">
        <v>84</v>
      </c>
      <c r="C251" s="1054"/>
      <c r="D251" s="1054"/>
      <c r="E251" s="1054"/>
      <c r="F251" s="1054"/>
      <c r="G251" s="1054"/>
      <c r="H251" s="1055"/>
      <c r="I251" s="1056" t="s">
        <v>83</v>
      </c>
      <c r="J251" s="1057"/>
      <c r="K251" s="1057"/>
      <c r="L251" s="1058"/>
      <c r="M251" s="1053" t="s">
        <v>53</v>
      </c>
      <c r="N251" s="1054"/>
      <c r="O251" s="1054"/>
      <c r="P251" s="1054"/>
      <c r="Q251" s="1054"/>
      <c r="R251" s="1054"/>
      <c r="S251" s="1054"/>
      <c r="T251" s="1054"/>
      <c r="U251" s="492" t="s">
        <v>55</v>
      </c>
      <c r="V251" s="483"/>
      <c r="W251" s="483"/>
      <c r="X251" s="482"/>
      <c r="Y251" s="482"/>
      <c r="AH251" s="534" t="s">
        <v>117</v>
      </c>
      <c r="AI251" s="1053"/>
      <c r="AJ251" s="1054"/>
      <c r="AK251" s="1054"/>
      <c r="AL251" s="1054"/>
      <c r="AM251" s="1054"/>
      <c r="AN251" s="1054"/>
      <c r="AO251" s="1055"/>
      <c r="AP251" s="1056"/>
      <c r="AQ251" s="1057"/>
      <c r="AR251" s="1058"/>
      <c r="AS251" s="1054"/>
      <c r="AT251" s="1054"/>
      <c r="AU251" s="1054"/>
      <c r="AV251" s="1054"/>
      <c r="AW251" s="1054"/>
      <c r="AX251" s="1054"/>
      <c r="AY251" s="1054"/>
      <c r="AZ251" s="1054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53"/>
      <c r="C265" s="1054"/>
      <c r="D265" s="1054"/>
      <c r="E265" s="1054"/>
      <c r="F265" s="1054"/>
      <c r="G265" s="1054"/>
      <c r="H265" s="1055"/>
      <c r="I265" s="651"/>
      <c r="J265" s="652"/>
      <c r="K265" s="652"/>
      <c r="L265" s="653"/>
      <c r="M265" s="1054"/>
      <c r="N265" s="1054"/>
      <c r="O265" s="1054"/>
      <c r="P265" s="1054"/>
      <c r="Q265" s="1054"/>
      <c r="R265" s="1054"/>
      <c r="S265" s="1054"/>
      <c r="T265" s="1054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53" t="s">
        <v>84</v>
      </c>
      <c r="C279" s="1054"/>
      <c r="D279" s="1054"/>
      <c r="E279" s="1054"/>
      <c r="F279" s="1054"/>
      <c r="G279" s="1054"/>
      <c r="H279" s="1055"/>
      <c r="I279" s="1053" t="s">
        <v>83</v>
      </c>
      <c r="J279" s="1054"/>
      <c r="K279" s="1054"/>
      <c r="L279" s="1055"/>
      <c r="M279" s="1053" t="s">
        <v>53</v>
      </c>
      <c r="N279" s="1054"/>
      <c r="O279" s="1054"/>
      <c r="P279" s="1054"/>
      <c r="Q279" s="1054"/>
      <c r="R279" s="1054"/>
      <c r="S279" s="1054"/>
      <c r="T279" s="1055"/>
      <c r="U279" s="492" t="s">
        <v>55</v>
      </c>
      <c r="V279" s="490"/>
      <c r="W279" s="490"/>
      <c r="X279" s="490"/>
      <c r="AH279" s="534" t="s">
        <v>121</v>
      </c>
      <c r="AI279" s="1053"/>
      <c r="AJ279" s="1054"/>
      <c r="AK279" s="1054"/>
      <c r="AL279" s="1054"/>
      <c r="AM279" s="1054"/>
      <c r="AN279" s="1054"/>
      <c r="AO279" s="1055"/>
      <c r="AP279" s="1056"/>
      <c r="AQ279" s="1057"/>
      <c r="AR279" s="1058"/>
      <c r="AS279" s="1054"/>
      <c r="AT279" s="1054"/>
      <c r="AU279" s="1054"/>
      <c r="AV279" s="1054"/>
      <c r="AW279" s="1054"/>
      <c r="AX279" s="1054"/>
      <c r="AY279" s="1054"/>
      <c r="AZ279" s="1054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53" t="s">
        <v>84</v>
      </c>
      <c r="C293" s="1054"/>
      <c r="D293" s="1054"/>
      <c r="E293" s="1054"/>
      <c r="F293" s="1054"/>
      <c r="G293" s="1054"/>
      <c r="H293" s="1055"/>
      <c r="I293" s="1053" t="s">
        <v>83</v>
      </c>
      <c r="J293" s="1054"/>
      <c r="K293" s="1055"/>
      <c r="L293" s="1053" t="s">
        <v>53</v>
      </c>
      <c r="M293" s="1054"/>
      <c r="N293" s="1054"/>
      <c r="O293" s="1054"/>
      <c r="P293" s="1054"/>
      <c r="Q293" s="1054"/>
      <c r="R293" s="1054"/>
      <c r="S293" s="1055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53" t="s">
        <v>84</v>
      </c>
      <c r="C307" s="1054"/>
      <c r="D307" s="1054"/>
      <c r="E307" s="1054"/>
      <c r="F307" s="1054"/>
      <c r="G307" s="1054"/>
      <c r="H307" s="1055"/>
      <c r="I307" s="1053" t="s">
        <v>83</v>
      </c>
      <c r="J307" s="1054"/>
      <c r="K307" s="1055"/>
      <c r="L307" s="1053" t="s">
        <v>53</v>
      </c>
      <c r="M307" s="1054"/>
      <c r="N307" s="1054"/>
      <c r="O307" s="1054"/>
      <c r="P307" s="1054"/>
      <c r="Q307" s="1054"/>
      <c r="R307" s="1054"/>
      <c r="S307" s="1055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53" t="s">
        <v>84</v>
      </c>
      <c r="C321" s="1054"/>
      <c r="D321" s="1054"/>
      <c r="E321" s="1054"/>
      <c r="F321" s="1054"/>
      <c r="G321" s="1054"/>
      <c r="H321" s="1055"/>
      <c r="I321" s="1053" t="s">
        <v>83</v>
      </c>
      <c r="J321" s="1054"/>
      <c r="K321" s="1055"/>
      <c r="L321" s="1053" t="s">
        <v>53</v>
      </c>
      <c r="M321" s="1054"/>
      <c r="N321" s="1054"/>
      <c r="O321" s="1054"/>
      <c r="P321" s="1054"/>
      <c r="Q321" s="1054"/>
      <c r="R321" s="1054"/>
      <c r="S321" s="1055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53" t="s">
        <v>83</v>
      </c>
      <c r="J335" s="1054"/>
      <c r="K335" s="1055"/>
      <c r="L335" s="1053" t="s">
        <v>53</v>
      </c>
      <c r="M335" s="1054"/>
      <c r="N335" s="1054"/>
      <c r="O335" s="1054"/>
      <c r="P335" s="1054"/>
      <c r="Q335" s="1054"/>
      <c r="R335" s="1054"/>
      <c r="S335" s="1055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53" t="s">
        <v>84</v>
      </c>
      <c r="C349" s="1054"/>
      <c r="D349" s="1054"/>
      <c r="E349" s="1054"/>
      <c r="F349" s="1054"/>
      <c r="G349" s="1055"/>
      <c r="H349" s="1053" t="s">
        <v>84</v>
      </c>
      <c r="I349" s="1054"/>
      <c r="J349" s="1054"/>
      <c r="K349" s="1054"/>
      <c r="L349" s="1055"/>
      <c r="M349" s="1053" t="s">
        <v>53</v>
      </c>
      <c r="N349" s="1054"/>
      <c r="O349" s="1054"/>
      <c r="P349" s="1054"/>
      <c r="Q349" s="1054"/>
      <c r="R349" s="1054"/>
      <c r="S349" s="1055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53" t="s">
        <v>84</v>
      </c>
      <c r="C365" s="1054"/>
      <c r="D365" s="1054"/>
      <c r="E365" s="1054"/>
      <c r="F365" s="1054"/>
      <c r="G365" s="1055"/>
      <c r="H365" s="1053" t="s">
        <v>83</v>
      </c>
      <c r="I365" s="1054"/>
      <c r="J365" s="1054"/>
      <c r="K365" s="1054"/>
      <c r="L365" s="1054"/>
      <c r="M365" s="1055"/>
      <c r="N365" s="1053" t="s">
        <v>53</v>
      </c>
      <c r="O365" s="1054"/>
      <c r="P365" s="1054"/>
      <c r="Q365" s="1054"/>
      <c r="R365" s="1054"/>
      <c r="S365" s="1055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53" t="s">
        <v>84</v>
      </c>
      <c r="C379" s="1054"/>
      <c r="D379" s="1054"/>
      <c r="E379" s="1054"/>
      <c r="F379" s="1054"/>
      <c r="G379" s="1055"/>
      <c r="H379" s="1053" t="s">
        <v>83</v>
      </c>
      <c r="I379" s="1054"/>
      <c r="J379" s="1054"/>
      <c r="K379" s="1054"/>
      <c r="L379" s="1054"/>
      <c r="M379" s="1055"/>
      <c r="N379" s="1053" t="s">
        <v>53</v>
      </c>
      <c r="O379" s="1054"/>
      <c r="P379" s="1054"/>
      <c r="Q379" s="1054"/>
      <c r="R379" s="1054"/>
      <c r="S379" s="1055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53" t="s">
        <v>84</v>
      </c>
      <c r="C394" s="1054"/>
      <c r="D394" s="1054"/>
      <c r="E394" s="1054"/>
      <c r="F394" s="1054"/>
      <c r="G394" s="1055"/>
      <c r="H394" s="1053" t="s">
        <v>83</v>
      </c>
      <c r="I394" s="1054"/>
      <c r="J394" s="1054"/>
      <c r="K394" s="1054"/>
      <c r="L394" s="1054"/>
      <c r="M394" s="1055"/>
      <c r="N394" s="1053" t="s">
        <v>53</v>
      </c>
      <c r="O394" s="1054"/>
      <c r="P394" s="1054"/>
      <c r="Q394" s="1054"/>
      <c r="R394" s="1054"/>
      <c r="S394" s="1055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53" t="s">
        <v>84</v>
      </c>
      <c r="C407" s="1054"/>
      <c r="D407" s="1054"/>
      <c r="E407" s="1054"/>
      <c r="F407" s="1054"/>
      <c r="G407" s="1055"/>
      <c r="H407" s="1053" t="s">
        <v>83</v>
      </c>
      <c r="I407" s="1054"/>
      <c r="J407" s="1054"/>
      <c r="K407" s="1054"/>
      <c r="L407" s="1054"/>
      <c r="M407" s="1055"/>
      <c r="N407" s="1053" t="s">
        <v>53</v>
      </c>
      <c r="O407" s="1054"/>
      <c r="P407" s="1054"/>
      <c r="Q407" s="1054"/>
      <c r="R407" s="1054"/>
      <c r="S407" s="1055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53" t="s">
        <v>84</v>
      </c>
      <c r="C420" s="1054"/>
      <c r="D420" s="1054"/>
      <c r="E420" s="1054"/>
      <c r="F420" s="1054"/>
      <c r="G420" s="1055"/>
      <c r="H420" s="1053" t="s">
        <v>83</v>
      </c>
      <c r="I420" s="1054"/>
      <c r="J420" s="1054"/>
      <c r="K420" s="1054"/>
      <c r="L420" s="1054"/>
      <c r="M420" s="1055"/>
      <c r="N420" s="1053" t="s">
        <v>53</v>
      </c>
      <c r="O420" s="1054"/>
      <c r="P420" s="1054"/>
      <c r="Q420" s="1054"/>
      <c r="R420" s="1054"/>
      <c r="S420" s="1055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53" t="s">
        <v>84</v>
      </c>
      <c r="C433" s="1054"/>
      <c r="D433" s="1054"/>
      <c r="E433" s="1054"/>
      <c r="F433" s="1054"/>
      <c r="G433" s="1055"/>
      <c r="H433" s="1053" t="s">
        <v>83</v>
      </c>
      <c r="I433" s="1054"/>
      <c r="J433" s="1054"/>
      <c r="K433" s="1054"/>
      <c r="L433" s="1054"/>
      <c r="M433" s="1055"/>
      <c r="N433" s="1053" t="s">
        <v>53</v>
      </c>
      <c r="O433" s="1054"/>
      <c r="P433" s="1054"/>
      <c r="Q433" s="1054"/>
      <c r="R433" s="1054"/>
      <c r="S433" s="1055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53" t="s">
        <v>84</v>
      </c>
      <c r="C446" s="1054"/>
      <c r="D446" s="1054"/>
      <c r="E446" s="1054"/>
      <c r="F446" s="1054"/>
      <c r="G446" s="1055"/>
      <c r="H446" s="1053" t="s">
        <v>83</v>
      </c>
      <c r="I446" s="1054"/>
      <c r="J446" s="1054"/>
      <c r="K446" s="1054"/>
      <c r="L446" s="1054"/>
      <c r="M446" s="1055"/>
      <c r="N446" s="1053" t="s">
        <v>53</v>
      </c>
      <c r="O446" s="1054"/>
      <c r="P446" s="1054"/>
      <c r="Q446" s="1054"/>
      <c r="R446" s="1054"/>
      <c r="S446" s="1055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53" t="s">
        <v>84</v>
      </c>
      <c r="C459" s="1054"/>
      <c r="D459" s="1054"/>
      <c r="E459" s="1054"/>
      <c r="F459" s="1054"/>
      <c r="G459" s="1055"/>
      <c r="H459" s="1053" t="s">
        <v>83</v>
      </c>
      <c r="I459" s="1054"/>
      <c r="J459" s="1054"/>
      <c r="K459" s="1054"/>
      <c r="L459" s="1054"/>
      <c r="M459" s="1055"/>
      <c r="N459" s="1053" t="s">
        <v>53</v>
      </c>
      <c r="O459" s="1054"/>
      <c r="P459" s="1054"/>
      <c r="Q459" s="1054"/>
      <c r="R459" s="1054"/>
      <c r="S459" s="1055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53" t="s">
        <v>84</v>
      </c>
      <c r="C472" s="1054"/>
      <c r="D472" s="1054"/>
      <c r="E472" s="1054"/>
      <c r="F472" s="1054"/>
      <c r="G472" s="1055"/>
      <c r="H472" s="1053" t="s">
        <v>83</v>
      </c>
      <c r="I472" s="1054"/>
      <c r="J472" s="1054"/>
      <c r="K472" s="1054"/>
      <c r="L472" s="1054"/>
      <c r="M472" s="1055"/>
      <c r="N472" s="1053" t="s">
        <v>53</v>
      </c>
      <c r="O472" s="1054"/>
      <c r="P472" s="1054"/>
      <c r="Q472" s="1054"/>
      <c r="R472" s="1054"/>
      <c r="S472" s="1055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53" t="s">
        <v>84</v>
      </c>
      <c r="C485" s="1054"/>
      <c r="D485" s="1054"/>
      <c r="E485" s="1054"/>
      <c r="F485" s="1054"/>
      <c r="G485" s="1055"/>
      <c r="H485" s="1053" t="s">
        <v>83</v>
      </c>
      <c r="I485" s="1054"/>
      <c r="J485" s="1054"/>
      <c r="K485" s="1054"/>
      <c r="L485" s="1054"/>
      <c r="M485" s="1055"/>
      <c r="N485" s="1053" t="s">
        <v>53</v>
      </c>
      <c r="O485" s="1054"/>
      <c r="P485" s="1054"/>
      <c r="Q485" s="1054"/>
      <c r="R485" s="1054"/>
      <c r="S485" s="1055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53" t="s">
        <v>84</v>
      </c>
      <c r="C498" s="1054"/>
      <c r="D498" s="1054"/>
      <c r="E498" s="1054"/>
      <c r="F498" s="1054"/>
      <c r="G498" s="1055"/>
      <c r="H498" s="1053" t="s">
        <v>83</v>
      </c>
      <c r="I498" s="1054"/>
      <c r="J498" s="1054"/>
      <c r="K498" s="1054"/>
      <c r="L498" s="1054"/>
      <c r="M498" s="1055"/>
      <c r="N498" s="1053" t="s">
        <v>53</v>
      </c>
      <c r="O498" s="1054"/>
      <c r="P498" s="1054"/>
      <c r="Q498" s="1054"/>
      <c r="R498" s="1054"/>
      <c r="S498" s="1055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53" t="s">
        <v>84</v>
      </c>
      <c r="C511" s="1054"/>
      <c r="D511" s="1054"/>
      <c r="E511" s="1054"/>
      <c r="F511" s="1054"/>
      <c r="G511" s="1055"/>
      <c r="H511" s="1053" t="s">
        <v>83</v>
      </c>
      <c r="I511" s="1054"/>
      <c r="J511" s="1054"/>
      <c r="K511" s="1054"/>
      <c r="L511" s="1054"/>
      <c r="M511" s="1055"/>
      <c r="N511" s="1053" t="s">
        <v>53</v>
      </c>
      <c r="O511" s="1054"/>
      <c r="P511" s="1054"/>
      <c r="Q511" s="1054"/>
      <c r="R511" s="1054"/>
      <c r="S511" s="1055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53" t="s">
        <v>84</v>
      </c>
      <c r="C524" s="1054"/>
      <c r="D524" s="1054"/>
      <c r="E524" s="1054"/>
      <c r="F524" s="1054"/>
      <c r="G524" s="1055"/>
      <c r="H524" s="1053" t="s">
        <v>83</v>
      </c>
      <c r="I524" s="1054"/>
      <c r="J524" s="1054"/>
      <c r="K524" s="1054"/>
      <c r="L524" s="1054"/>
      <c r="M524" s="1055"/>
      <c r="N524" s="1053" t="s">
        <v>53</v>
      </c>
      <c r="O524" s="1054"/>
      <c r="P524" s="1054"/>
      <c r="Q524" s="1054"/>
      <c r="R524" s="1054"/>
      <c r="S524" s="1055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53" t="s">
        <v>84</v>
      </c>
      <c r="C537" s="1054"/>
      <c r="D537" s="1054"/>
      <c r="E537" s="1054"/>
      <c r="F537" s="1054"/>
      <c r="G537" s="1055"/>
      <c r="H537" s="1053" t="s">
        <v>83</v>
      </c>
      <c r="I537" s="1054"/>
      <c r="J537" s="1054"/>
      <c r="K537" s="1054"/>
      <c r="L537" s="1054"/>
      <c r="M537" s="1055"/>
      <c r="N537" s="1053" t="s">
        <v>53</v>
      </c>
      <c r="O537" s="1054"/>
      <c r="P537" s="1054"/>
      <c r="Q537" s="1054"/>
      <c r="R537" s="1054"/>
      <c r="S537" s="1055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53" t="s">
        <v>84</v>
      </c>
      <c r="C550" s="1054"/>
      <c r="D550" s="1054"/>
      <c r="E550" s="1054"/>
      <c r="F550" s="1054"/>
      <c r="G550" s="1055"/>
      <c r="H550" s="1053" t="s">
        <v>83</v>
      </c>
      <c r="I550" s="1054"/>
      <c r="J550" s="1054"/>
      <c r="K550" s="1054"/>
      <c r="L550" s="1054"/>
      <c r="M550" s="1055"/>
      <c r="N550" s="1053" t="s">
        <v>53</v>
      </c>
      <c r="O550" s="1054"/>
      <c r="P550" s="1054"/>
      <c r="Q550" s="1054"/>
      <c r="R550" s="1054"/>
      <c r="S550" s="1055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53" t="s">
        <v>84</v>
      </c>
      <c r="C563" s="1054"/>
      <c r="D563" s="1054"/>
      <c r="E563" s="1054"/>
      <c r="F563" s="1054"/>
      <c r="G563" s="1055"/>
      <c r="H563" s="1053" t="s">
        <v>83</v>
      </c>
      <c r="I563" s="1054"/>
      <c r="J563" s="1054"/>
      <c r="K563" s="1054"/>
      <c r="L563" s="1054"/>
      <c r="M563" s="1055"/>
      <c r="N563" s="1053" t="s">
        <v>53</v>
      </c>
      <c r="O563" s="1054"/>
      <c r="P563" s="1054"/>
      <c r="Q563" s="1054"/>
      <c r="R563" s="1054"/>
      <c r="S563" s="1055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53" t="s">
        <v>84</v>
      </c>
      <c r="C576" s="1054"/>
      <c r="D576" s="1054"/>
      <c r="E576" s="1054"/>
      <c r="F576" s="1054"/>
      <c r="G576" s="1055"/>
      <c r="H576" s="1053" t="s">
        <v>83</v>
      </c>
      <c r="I576" s="1054"/>
      <c r="J576" s="1054"/>
      <c r="K576" s="1054"/>
      <c r="L576" s="1054"/>
      <c r="M576" s="1055"/>
      <c r="N576" s="1053" t="s">
        <v>53</v>
      </c>
      <c r="O576" s="1054"/>
      <c r="P576" s="1054"/>
      <c r="Q576" s="1054"/>
      <c r="R576" s="1054"/>
      <c r="S576" s="1055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53" t="s">
        <v>84</v>
      </c>
      <c r="C589" s="1054"/>
      <c r="D589" s="1054"/>
      <c r="E589" s="1054"/>
      <c r="F589" s="1054"/>
      <c r="G589" s="1055"/>
      <c r="H589" s="1053" t="s">
        <v>83</v>
      </c>
      <c r="I589" s="1054"/>
      <c r="J589" s="1054"/>
      <c r="K589" s="1054"/>
      <c r="L589" s="1054"/>
      <c r="M589" s="1055"/>
      <c r="N589" s="1053" t="s">
        <v>53</v>
      </c>
      <c r="O589" s="1054"/>
      <c r="P589" s="1054"/>
      <c r="Q589" s="1054"/>
      <c r="R589" s="1054"/>
      <c r="S589" s="1055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53" t="s">
        <v>84</v>
      </c>
      <c r="C602" s="1054"/>
      <c r="D602" s="1054"/>
      <c r="E602" s="1054"/>
      <c r="F602" s="1054"/>
      <c r="G602" s="1055"/>
      <c r="H602" s="1053" t="s">
        <v>83</v>
      </c>
      <c r="I602" s="1054"/>
      <c r="J602" s="1054"/>
      <c r="K602" s="1054"/>
      <c r="L602" s="1054"/>
      <c r="M602" s="1055"/>
      <c r="N602" s="1053" t="s">
        <v>53</v>
      </c>
      <c r="O602" s="1054"/>
      <c r="P602" s="1054"/>
      <c r="Q602" s="1054"/>
      <c r="R602" s="1054"/>
      <c r="S602" s="1055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53" t="s">
        <v>84</v>
      </c>
      <c r="C615" s="1054"/>
      <c r="D615" s="1054"/>
      <c r="E615" s="1054"/>
      <c r="F615" s="1054"/>
      <c r="G615" s="1055"/>
      <c r="H615" s="1053" t="s">
        <v>83</v>
      </c>
      <c r="I615" s="1054"/>
      <c r="J615" s="1054"/>
      <c r="K615" s="1054"/>
      <c r="L615" s="1054"/>
      <c r="M615" s="1055"/>
      <c r="N615" s="1053" t="s">
        <v>53</v>
      </c>
      <c r="O615" s="1054"/>
      <c r="P615" s="1054"/>
      <c r="Q615" s="1054"/>
      <c r="R615" s="1054"/>
      <c r="S615" s="1055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53" t="s">
        <v>84</v>
      </c>
      <c r="C628" s="1054"/>
      <c r="D628" s="1054"/>
      <c r="E628" s="1054"/>
      <c r="F628" s="1054"/>
      <c r="G628" s="1055"/>
      <c r="H628" s="1053" t="s">
        <v>83</v>
      </c>
      <c r="I628" s="1054"/>
      <c r="J628" s="1054"/>
      <c r="K628" s="1054"/>
      <c r="L628" s="1054"/>
      <c r="M628" s="1055"/>
      <c r="N628" s="1053" t="s">
        <v>53</v>
      </c>
      <c r="O628" s="1054"/>
      <c r="P628" s="1054"/>
      <c r="Q628" s="1054"/>
      <c r="R628" s="1054"/>
      <c r="S628" s="1055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53" t="s">
        <v>84</v>
      </c>
      <c r="C641" s="1054"/>
      <c r="D641" s="1054"/>
      <c r="E641" s="1054"/>
      <c r="F641" s="1054"/>
      <c r="G641" s="1055"/>
      <c r="H641" s="1053" t="s">
        <v>83</v>
      </c>
      <c r="I641" s="1054"/>
      <c r="J641" s="1054"/>
      <c r="K641" s="1054"/>
      <c r="L641" s="1054"/>
      <c r="M641" s="1055"/>
      <c r="N641" s="1053" t="s">
        <v>53</v>
      </c>
      <c r="O641" s="1054"/>
      <c r="P641" s="1054"/>
      <c r="Q641" s="1054"/>
      <c r="R641" s="1054"/>
      <c r="S641" s="1055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53" t="s">
        <v>84</v>
      </c>
      <c r="C654" s="1054"/>
      <c r="D654" s="1054"/>
      <c r="E654" s="1054"/>
      <c r="F654" s="1054"/>
      <c r="G654" s="1055"/>
      <c r="H654" s="1053" t="s">
        <v>83</v>
      </c>
      <c r="I654" s="1054"/>
      <c r="J654" s="1054"/>
      <c r="K654" s="1054"/>
      <c r="L654" s="1054"/>
      <c r="M654" s="1055"/>
      <c r="N654" s="1053" t="s">
        <v>53</v>
      </c>
      <c r="O654" s="1054"/>
      <c r="P654" s="1054"/>
      <c r="Q654" s="1054"/>
      <c r="R654" s="1054"/>
      <c r="S654" s="1055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53" t="s">
        <v>84</v>
      </c>
      <c r="C667" s="1054"/>
      <c r="D667" s="1054"/>
      <c r="E667" s="1054"/>
      <c r="F667" s="1054"/>
      <c r="G667" s="1055"/>
      <c r="H667" s="1053" t="s">
        <v>83</v>
      </c>
      <c r="I667" s="1054"/>
      <c r="J667" s="1054"/>
      <c r="K667" s="1054"/>
      <c r="L667" s="1054"/>
      <c r="M667" s="1055"/>
      <c r="N667" s="1053" t="s">
        <v>53</v>
      </c>
      <c r="O667" s="1054"/>
      <c r="P667" s="1054"/>
      <c r="Q667" s="1054"/>
      <c r="R667" s="1054"/>
      <c r="S667" s="1055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  <row r="679" spans="1:23" ht="13.5" thickBot="1" x14ac:dyDescent="0.25"/>
    <row r="680" spans="1:23" ht="13.5" thickBot="1" x14ac:dyDescent="0.25">
      <c r="A680" s="968" t="s">
        <v>205</v>
      </c>
      <c r="B680" s="1053" t="s">
        <v>84</v>
      </c>
      <c r="C680" s="1054"/>
      <c r="D680" s="1054"/>
      <c r="E680" s="1054"/>
      <c r="F680" s="1054"/>
      <c r="G680" s="1055"/>
      <c r="H680" s="1053" t="s">
        <v>83</v>
      </c>
      <c r="I680" s="1054"/>
      <c r="J680" s="1054"/>
      <c r="K680" s="1054"/>
      <c r="L680" s="1054"/>
      <c r="M680" s="1055"/>
      <c r="N680" s="1053" t="s">
        <v>53</v>
      </c>
      <c r="O680" s="1054"/>
      <c r="P680" s="1054"/>
      <c r="Q680" s="1054"/>
      <c r="R680" s="1054"/>
      <c r="S680" s="1055"/>
      <c r="T680" s="948" t="s">
        <v>55</v>
      </c>
      <c r="U680" s="1037"/>
      <c r="V680" s="1037"/>
      <c r="W680" s="1037"/>
    </row>
    <row r="681" spans="1:23" x14ac:dyDescent="0.2">
      <c r="A681" s="969" t="s">
        <v>54</v>
      </c>
      <c r="B681" s="911">
        <v>1</v>
      </c>
      <c r="C681" s="912">
        <v>2</v>
      </c>
      <c r="D681" s="912">
        <v>3</v>
      </c>
      <c r="E681" s="912">
        <v>4</v>
      </c>
      <c r="F681" s="912">
        <v>5</v>
      </c>
      <c r="G681" s="864">
        <v>6</v>
      </c>
      <c r="H681" s="897">
        <v>1</v>
      </c>
      <c r="I681" s="959">
        <v>2</v>
      </c>
      <c r="J681" s="888">
        <v>3</v>
      </c>
      <c r="K681" s="888">
        <v>4</v>
      </c>
      <c r="L681" s="888">
        <v>5</v>
      </c>
      <c r="M681" s="889">
        <v>6</v>
      </c>
      <c r="N681" s="867">
        <v>1</v>
      </c>
      <c r="O681" s="912">
        <v>2</v>
      </c>
      <c r="P681" s="912">
        <v>3</v>
      </c>
      <c r="Q681" s="912">
        <v>4</v>
      </c>
      <c r="R681" s="912">
        <v>5</v>
      </c>
      <c r="S681" s="826">
        <v>6</v>
      </c>
      <c r="T681" s="898">
        <v>599</v>
      </c>
      <c r="U681" s="1037"/>
      <c r="V681" s="1037"/>
      <c r="W681" s="1037"/>
    </row>
    <row r="682" spans="1:23" x14ac:dyDescent="0.2">
      <c r="A682" s="970" t="s">
        <v>3</v>
      </c>
      <c r="B682" s="913">
        <v>4320</v>
      </c>
      <c r="C682" s="914">
        <v>4320</v>
      </c>
      <c r="D682" s="914">
        <v>4320</v>
      </c>
      <c r="E682" s="914">
        <v>4320</v>
      </c>
      <c r="F682" s="914">
        <v>4320</v>
      </c>
      <c r="G682" s="865">
        <v>4320</v>
      </c>
      <c r="H682" s="913">
        <v>4320</v>
      </c>
      <c r="I682" s="914">
        <v>4320</v>
      </c>
      <c r="J682" s="914">
        <v>4320</v>
      </c>
      <c r="K682" s="914">
        <v>4320</v>
      </c>
      <c r="L682" s="914">
        <v>4320</v>
      </c>
      <c r="M682" s="829">
        <v>4320</v>
      </c>
      <c r="N682" s="868">
        <v>4320</v>
      </c>
      <c r="O682" s="914">
        <v>4320</v>
      </c>
      <c r="P682" s="914">
        <v>4320</v>
      </c>
      <c r="Q682" s="914">
        <v>4320</v>
      </c>
      <c r="R682" s="914">
        <v>4320</v>
      </c>
      <c r="S682" s="829">
        <v>4320</v>
      </c>
      <c r="T682" s="856">
        <v>4320</v>
      </c>
      <c r="U682" s="1037"/>
      <c r="V682" s="1037"/>
      <c r="W682" s="1037"/>
    </row>
    <row r="683" spans="1:23" x14ac:dyDescent="0.2">
      <c r="A683" s="971" t="s">
        <v>6</v>
      </c>
      <c r="B683" s="915">
        <v>5013.8900000000003</v>
      </c>
      <c r="C683" s="916">
        <v>5135.1400000000003</v>
      </c>
      <c r="D683" s="916">
        <v>5093.08</v>
      </c>
      <c r="E683" s="916">
        <v>4909.67</v>
      </c>
      <c r="F683" s="916">
        <v>5074.57</v>
      </c>
      <c r="G683" s="848">
        <v>5070.57</v>
      </c>
      <c r="H683" s="915">
        <v>4905.1400000000003</v>
      </c>
      <c r="I683" s="916">
        <v>4836.67</v>
      </c>
      <c r="J683" s="916">
        <v>4559.4399999999996</v>
      </c>
      <c r="K683" s="916">
        <v>4831.76</v>
      </c>
      <c r="L683" s="916">
        <v>4994.72</v>
      </c>
      <c r="M683" s="832">
        <v>4956.92</v>
      </c>
      <c r="N683" s="869">
        <v>4744.72</v>
      </c>
      <c r="O683" s="916">
        <v>4757.63</v>
      </c>
      <c r="P683" s="916">
        <v>4528.67</v>
      </c>
      <c r="Q683" s="916">
        <v>4918.8900000000003</v>
      </c>
      <c r="R683" s="916">
        <v>4716.49</v>
      </c>
      <c r="S683" s="832">
        <v>4849.46</v>
      </c>
      <c r="T683" s="965">
        <v>4896.1099999999997</v>
      </c>
      <c r="U683" s="1037"/>
      <c r="V683" s="1037"/>
      <c r="W683" s="1037"/>
    </row>
    <row r="684" spans="1:23" x14ac:dyDescent="0.2">
      <c r="A684" s="969" t="s">
        <v>7</v>
      </c>
      <c r="B684" s="833">
        <v>75</v>
      </c>
      <c r="C684" s="917">
        <v>85.71</v>
      </c>
      <c r="D684" s="917">
        <v>76.92</v>
      </c>
      <c r="E684" s="917">
        <v>73.33</v>
      </c>
      <c r="F684" s="917">
        <v>71.430000000000007</v>
      </c>
      <c r="G684" s="849">
        <v>74.290000000000006</v>
      </c>
      <c r="H684" s="833">
        <v>80</v>
      </c>
      <c r="I684" s="917">
        <v>75</v>
      </c>
      <c r="J684" s="917">
        <v>77.78</v>
      </c>
      <c r="K684" s="917">
        <v>85.29</v>
      </c>
      <c r="L684" s="917">
        <v>75</v>
      </c>
      <c r="M684" s="835">
        <v>89.74</v>
      </c>
      <c r="N684" s="870">
        <v>80.56</v>
      </c>
      <c r="O684" s="917">
        <v>78.95</v>
      </c>
      <c r="P684" s="917">
        <v>80</v>
      </c>
      <c r="Q684" s="917">
        <v>77.78</v>
      </c>
      <c r="R684" s="917">
        <v>72.97</v>
      </c>
      <c r="S684" s="835">
        <v>78.38</v>
      </c>
      <c r="T684" s="858">
        <v>75.900000000000006</v>
      </c>
      <c r="U684" s="1037"/>
      <c r="V684" s="1037"/>
      <c r="W684" s="1037"/>
    </row>
    <row r="685" spans="1:23" x14ac:dyDescent="0.2">
      <c r="A685" s="969" t="s">
        <v>8</v>
      </c>
      <c r="B685" s="918">
        <v>8.7800000000000003E-2</v>
      </c>
      <c r="C685" s="919">
        <v>7.0400000000000004E-2</v>
      </c>
      <c r="D685" s="919">
        <v>7.3599999999999999E-2</v>
      </c>
      <c r="E685" s="919">
        <v>8.3199999999999996E-2</v>
      </c>
      <c r="F685" s="919">
        <v>9.6199999999999994E-2</v>
      </c>
      <c r="G685" s="850">
        <v>8.3299999999999999E-2</v>
      </c>
      <c r="H685" s="918">
        <v>7.2999999999999995E-2</v>
      </c>
      <c r="I685" s="919">
        <v>9.4399999999999998E-2</v>
      </c>
      <c r="J685" s="919">
        <v>7.5899999999999995E-2</v>
      </c>
      <c r="K685" s="919">
        <v>7.1599999999999997E-2</v>
      </c>
      <c r="L685" s="919">
        <v>8.4400000000000003E-2</v>
      </c>
      <c r="M685" s="838">
        <v>6.4600000000000005E-2</v>
      </c>
      <c r="N685" s="871">
        <v>7.4399999999999994E-2</v>
      </c>
      <c r="O685" s="919">
        <v>7.2900000000000006E-2</v>
      </c>
      <c r="P685" s="919">
        <v>7.5700000000000003E-2</v>
      </c>
      <c r="Q685" s="919">
        <v>7.9500000000000001E-2</v>
      </c>
      <c r="R685" s="919">
        <v>8.3299999999999999E-2</v>
      </c>
      <c r="S685" s="838">
        <v>8.3500000000000005E-2</v>
      </c>
      <c r="T685" s="859">
        <v>8.5800000000000001E-2</v>
      </c>
      <c r="U685" s="1037"/>
      <c r="V685" s="1037"/>
      <c r="W685" s="1037"/>
    </row>
    <row r="686" spans="1:23" x14ac:dyDescent="0.2">
      <c r="A686" s="971" t="s">
        <v>1</v>
      </c>
      <c r="B686" s="920">
        <f t="shared" ref="B686:G686" si="201">B683/B682*100-100</f>
        <v>16.062268518518536</v>
      </c>
      <c r="C686" s="921">
        <f t="shared" si="201"/>
        <v>18.868981481481484</v>
      </c>
      <c r="D686" s="921">
        <f t="shared" si="201"/>
        <v>17.895370370370372</v>
      </c>
      <c r="E686" s="921">
        <f t="shared" si="201"/>
        <v>13.649768518518513</v>
      </c>
      <c r="F686" s="921">
        <f t="shared" si="201"/>
        <v>17.466898148148147</v>
      </c>
      <c r="G686" s="884">
        <f t="shared" si="201"/>
        <v>17.374305555555551</v>
      </c>
      <c r="H686" s="920">
        <f>H683/H682*100-100</f>
        <v>13.544907407407408</v>
      </c>
      <c r="I686" s="921">
        <f>I683/I682*100-100</f>
        <v>11.959953703703704</v>
      </c>
      <c r="J686" s="921">
        <f t="shared" ref="J686:T686" si="202">J683/J682*100-100</f>
        <v>5.5425925925925696</v>
      </c>
      <c r="K686" s="921">
        <f t="shared" si="202"/>
        <v>11.846296296296302</v>
      </c>
      <c r="L686" s="921">
        <f t="shared" si="202"/>
        <v>15.618518518518528</v>
      </c>
      <c r="M686" s="922">
        <f t="shared" si="202"/>
        <v>14.743518518518513</v>
      </c>
      <c r="N686" s="872">
        <f t="shared" si="202"/>
        <v>9.8314814814814895</v>
      </c>
      <c r="O686" s="921">
        <f t="shared" si="202"/>
        <v>10.130324074074082</v>
      </c>
      <c r="P686" s="921">
        <f t="shared" si="202"/>
        <v>4.8303240740740705</v>
      </c>
      <c r="Q686" s="921">
        <f t="shared" si="202"/>
        <v>13.86319444444446</v>
      </c>
      <c r="R686" s="921">
        <f t="shared" si="202"/>
        <v>9.178009259259241</v>
      </c>
      <c r="S686" s="922">
        <f t="shared" si="202"/>
        <v>12.256018518518516</v>
      </c>
      <c r="T686" s="966">
        <f t="shared" si="202"/>
        <v>13.33587962962963</v>
      </c>
      <c r="U686" s="1037"/>
      <c r="V686" s="1037"/>
      <c r="W686" s="1037"/>
    </row>
    <row r="687" spans="1:23" ht="13.5" thickBot="1" x14ac:dyDescent="0.25">
      <c r="A687" s="895" t="s">
        <v>27</v>
      </c>
      <c r="B687" s="924">
        <f t="shared" ref="B687:T687" si="203">B683-B670</f>
        <v>206.94555555555598</v>
      </c>
      <c r="C687" s="925">
        <f t="shared" si="203"/>
        <v>155.71142857142877</v>
      </c>
      <c r="D687" s="925">
        <f t="shared" si="203"/>
        <v>391.50105263157911</v>
      </c>
      <c r="E687" s="925">
        <f t="shared" si="203"/>
        <v>15.886216216215871</v>
      </c>
      <c r="F687" s="925">
        <f t="shared" si="203"/>
        <v>69.569999999999709</v>
      </c>
      <c r="G687" s="885">
        <f t="shared" si="203"/>
        <v>165.29222222222234</v>
      </c>
      <c r="H687" s="894">
        <f t="shared" si="203"/>
        <v>49.028888888889014</v>
      </c>
      <c r="I687" s="891">
        <f t="shared" si="203"/>
        <v>-10.829999999999927</v>
      </c>
      <c r="J687" s="891">
        <f t="shared" si="203"/>
        <v>-74.244210526316238</v>
      </c>
      <c r="K687" s="891">
        <f t="shared" si="203"/>
        <v>19.868108108108572</v>
      </c>
      <c r="L687" s="891">
        <f t="shared" si="203"/>
        <v>-73.174736842104721</v>
      </c>
      <c r="M687" s="892">
        <f t="shared" si="203"/>
        <v>6.6635897435899096</v>
      </c>
      <c r="N687" s="873">
        <f t="shared" si="203"/>
        <v>34.720000000000255</v>
      </c>
      <c r="O687" s="925">
        <f t="shared" si="203"/>
        <v>-67.234864864864903</v>
      </c>
      <c r="P687" s="925">
        <f t="shared" si="203"/>
        <v>-44.329999999999927</v>
      </c>
      <c r="Q687" s="925">
        <f t="shared" si="203"/>
        <v>-31.109999999999673</v>
      </c>
      <c r="R687" s="925">
        <f t="shared" si="203"/>
        <v>20.934444444444125</v>
      </c>
      <c r="S687" s="926">
        <f t="shared" si="203"/>
        <v>-102.84769230769234</v>
      </c>
      <c r="T687" s="972">
        <f t="shared" si="203"/>
        <v>35.162287581699275</v>
      </c>
      <c r="U687" s="893"/>
      <c r="V687" s="863"/>
      <c r="W687" s="1037"/>
    </row>
    <row r="688" spans="1:23" x14ac:dyDescent="0.2">
      <c r="A688" s="896" t="s">
        <v>51</v>
      </c>
      <c r="B688" s="927">
        <v>604</v>
      </c>
      <c r="C688" s="928">
        <v>597</v>
      </c>
      <c r="D688" s="928">
        <v>199</v>
      </c>
      <c r="E688" s="928">
        <v>606</v>
      </c>
      <c r="F688" s="928">
        <v>606</v>
      </c>
      <c r="G688" s="866">
        <v>596</v>
      </c>
      <c r="H688" s="927">
        <v>584</v>
      </c>
      <c r="I688" s="928">
        <v>678</v>
      </c>
      <c r="J688" s="928">
        <v>214</v>
      </c>
      <c r="K688" s="928">
        <v>594</v>
      </c>
      <c r="L688" s="928">
        <v>621</v>
      </c>
      <c r="M688" s="847">
        <v>609</v>
      </c>
      <c r="N688" s="874">
        <v>601</v>
      </c>
      <c r="O688" s="928">
        <v>637</v>
      </c>
      <c r="P688" s="928">
        <v>261</v>
      </c>
      <c r="Q688" s="928">
        <v>637</v>
      </c>
      <c r="R688" s="928">
        <v>626</v>
      </c>
      <c r="S688" s="847">
        <v>646</v>
      </c>
      <c r="T688" s="861">
        <f>SUM(B688:S688)</f>
        <v>9916</v>
      </c>
      <c r="U688" s="904" t="s">
        <v>56</v>
      </c>
      <c r="V688" s="945">
        <f>T675-T688</f>
        <v>29</v>
      </c>
      <c r="W688" s="961">
        <f>V688/T675</f>
        <v>2.9160382101558573E-3</v>
      </c>
    </row>
    <row r="689" spans="1:23" x14ac:dyDescent="0.2">
      <c r="A689" s="973" t="s">
        <v>28</v>
      </c>
      <c r="B689" s="820"/>
      <c r="C689" s="818"/>
      <c r="D689" s="818"/>
      <c r="E689" s="818"/>
      <c r="F689" s="818"/>
      <c r="G689" s="886"/>
      <c r="H689" s="820"/>
      <c r="I689" s="818"/>
      <c r="J689" s="818"/>
      <c r="K689" s="818"/>
      <c r="L689" s="818"/>
      <c r="M689" s="821"/>
      <c r="N689" s="875"/>
      <c r="O689" s="818"/>
      <c r="P689" s="818"/>
      <c r="Q689" s="818"/>
      <c r="R689" s="818"/>
      <c r="S689" s="821"/>
      <c r="T689" s="964"/>
      <c r="U689" s="904" t="s">
        <v>57</v>
      </c>
      <c r="V689" s="904">
        <v>151.61000000000001</v>
      </c>
      <c r="W689" s="1037"/>
    </row>
    <row r="690" spans="1:23" ht="13.5" thickBot="1" x14ac:dyDescent="0.25">
      <c r="A690" s="974" t="s">
        <v>26</v>
      </c>
      <c r="B690" s="822">
        <f t="shared" ref="B690:S690" si="204">B689-B676</f>
        <v>0</v>
      </c>
      <c r="C690" s="819">
        <f t="shared" si="204"/>
        <v>0</v>
      </c>
      <c r="D690" s="819">
        <f t="shared" si="204"/>
        <v>0</v>
      </c>
      <c r="E690" s="819">
        <f t="shared" si="204"/>
        <v>0</v>
      </c>
      <c r="F690" s="819">
        <f t="shared" si="204"/>
        <v>0</v>
      </c>
      <c r="G690" s="887">
        <f t="shared" si="204"/>
        <v>0</v>
      </c>
      <c r="H690" s="822">
        <f t="shared" si="204"/>
        <v>0</v>
      </c>
      <c r="I690" s="819">
        <f t="shared" si="204"/>
        <v>0</v>
      </c>
      <c r="J690" s="819">
        <f t="shared" si="204"/>
        <v>0</v>
      </c>
      <c r="K690" s="819">
        <f t="shared" si="204"/>
        <v>0</v>
      </c>
      <c r="L690" s="819">
        <f t="shared" si="204"/>
        <v>0</v>
      </c>
      <c r="M690" s="823">
        <f t="shared" si="204"/>
        <v>0</v>
      </c>
      <c r="N690" s="876">
        <f t="shared" si="204"/>
        <v>0</v>
      </c>
      <c r="O690" s="819">
        <f t="shared" si="204"/>
        <v>0</v>
      </c>
      <c r="P690" s="819">
        <f t="shared" si="204"/>
        <v>0</v>
      </c>
      <c r="Q690" s="819">
        <f t="shared" si="204"/>
        <v>0</v>
      </c>
      <c r="R690" s="819">
        <f t="shared" si="204"/>
        <v>0</v>
      </c>
      <c r="S690" s="823">
        <f t="shared" si="204"/>
        <v>0</v>
      </c>
      <c r="T690" s="967"/>
      <c r="U690" s="904" t="s">
        <v>26</v>
      </c>
      <c r="V690" s="904">
        <f>V689-V676</f>
        <v>-8.9999999999974989E-2</v>
      </c>
      <c r="W690" s="1037"/>
    </row>
    <row r="692" spans="1:23" ht="13.5" thickBot="1" x14ac:dyDescent="0.25"/>
    <row r="693" spans="1:23" ht="13.5" thickBot="1" x14ac:dyDescent="0.25">
      <c r="A693" s="968" t="s">
        <v>208</v>
      </c>
      <c r="B693" s="1053" t="s">
        <v>84</v>
      </c>
      <c r="C693" s="1054"/>
      <c r="D693" s="1054"/>
      <c r="E693" s="1054"/>
      <c r="F693" s="1054"/>
      <c r="G693" s="1055"/>
      <c r="H693" s="1053" t="s">
        <v>83</v>
      </c>
      <c r="I693" s="1054"/>
      <c r="J693" s="1054"/>
      <c r="K693" s="1054"/>
      <c r="L693" s="1054"/>
      <c r="M693" s="1055"/>
      <c r="N693" s="1053" t="s">
        <v>53</v>
      </c>
      <c r="O693" s="1054"/>
      <c r="P693" s="1054"/>
      <c r="Q693" s="1054"/>
      <c r="R693" s="1054"/>
      <c r="S693" s="1055"/>
      <c r="T693" s="948" t="s">
        <v>55</v>
      </c>
      <c r="U693" s="1040"/>
      <c r="V693" s="1040"/>
      <c r="W693" s="1040"/>
    </row>
    <row r="694" spans="1:23" x14ac:dyDescent="0.2">
      <c r="A694" s="969" t="s">
        <v>54</v>
      </c>
      <c r="B694" s="911">
        <v>1</v>
      </c>
      <c r="C694" s="912">
        <v>2</v>
      </c>
      <c r="D694" s="912">
        <v>3</v>
      </c>
      <c r="E694" s="912">
        <v>4</v>
      </c>
      <c r="F694" s="912">
        <v>5</v>
      </c>
      <c r="G694" s="864">
        <v>6</v>
      </c>
      <c r="H694" s="897">
        <v>1</v>
      </c>
      <c r="I694" s="959">
        <v>2</v>
      </c>
      <c r="J694" s="888">
        <v>3</v>
      </c>
      <c r="K694" s="888">
        <v>4</v>
      </c>
      <c r="L694" s="888">
        <v>5</v>
      </c>
      <c r="M694" s="889">
        <v>6</v>
      </c>
      <c r="N694" s="867">
        <v>1</v>
      </c>
      <c r="O694" s="912">
        <v>2</v>
      </c>
      <c r="P694" s="912">
        <v>3</v>
      </c>
      <c r="Q694" s="912">
        <v>4</v>
      </c>
      <c r="R694" s="912">
        <v>5</v>
      </c>
      <c r="S694" s="826">
        <v>6</v>
      </c>
      <c r="T694" s="898">
        <v>556</v>
      </c>
      <c r="U694" s="1040"/>
      <c r="V694" s="1040"/>
      <c r="W694" s="1040"/>
    </row>
    <row r="695" spans="1:23" x14ac:dyDescent="0.2">
      <c r="A695" s="970" t="s">
        <v>3</v>
      </c>
      <c r="B695" s="913">
        <v>4356</v>
      </c>
      <c r="C695" s="914">
        <v>4356</v>
      </c>
      <c r="D695" s="914">
        <v>4356</v>
      </c>
      <c r="E695" s="914">
        <v>4356</v>
      </c>
      <c r="F695" s="914">
        <v>4356</v>
      </c>
      <c r="G695" s="865">
        <v>4356</v>
      </c>
      <c r="H695" s="913">
        <v>4356</v>
      </c>
      <c r="I695" s="914">
        <v>4356</v>
      </c>
      <c r="J695" s="914">
        <v>4356</v>
      </c>
      <c r="K695" s="914">
        <v>4356</v>
      </c>
      <c r="L695" s="914">
        <v>4356</v>
      </c>
      <c r="M695" s="829">
        <v>4356</v>
      </c>
      <c r="N695" s="868">
        <v>4356</v>
      </c>
      <c r="O695" s="914">
        <v>4356</v>
      </c>
      <c r="P695" s="914">
        <v>4356</v>
      </c>
      <c r="Q695" s="914">
        <v>4356</v>
      </c>
      <c r="R695" s="914">
        <v>4356</v>
      </c>
      <c r="S695" s="829">
        <v>4356</v>
      </c>
      <c r="T695" s="856">
        <v>4356</v>
      </c>
      <c r="U695" s="1040"/>
      <c r="V695" s="1040"/>
      <c r="W695" s="1040"/>
    </row>
    <row r="696" spans="1:23" x14ac:dyDescent="0.2">
      <c r="A696" s="971" t="s">
        <v>6</v>
      </c>
      <c r="B696" s="915">
        <v>4831.7241379310344</v>
      </c>
      <c r="C696" s="916">
        <v>5016.060606060606</v>
      </c>
      <c r="D696" s="916">
        <v>4595.8823529411766</v>
      </c>
      <c r="E696" s="916">
        <v>4984.1935483870966</v>
      </c>
      <c r="F696" s="916">
        <v>4917.0588235294117</v>
      </c>
      <c r="G696" s="848">
        <v>4877.2972972972975</v>
      </c>
      <c r="H696" s="915">
        <v>4905.4285714285716</v>
      </c>
      <c r="I696" s="916">
        <v>4954.8571428571431</v>
      </c>
      <c r="J696" s="916">
        <v>4637.6470588235297</v>
      </c>
      <c r="K696" s="916">
        <v>4865.2777777777774</v>
      </c>
      <c r="L696" s="916">
        <v>5012</v>
      </c>
      <c r="M696" s="832">
        <v>4934.7058823529414</v>
      </c>
      <c r="N696" s="869">
        <v>4839.1891891891892</v>
      </c>
      <c r="O696" s="916">
        <v>4740.8</v>
      </c>
      <c r="P696" s="916">
        <v>4782.666666666667</v>
      </c>
      <c r="Q696" s="916">
        <v>5032.0588235294117</v>
      </c>
      <c r="R696" s="916">
        <v>4980.2941176470586</v>
      </c>
      <c r="S696" s="832">
        <v>5130.7894736842109</v>
      </c>
      <c r="T696" s="965">
        <v>4915.3417266187053</v>
      </c>
      <c r="U696" s="1040"/>
      <c r="V696" s="1040"/>
      <c r="W696" s="1040"/>
    </row>
    <row r="697" spans="1:23" x14ac:dyDescent="0.2">
      <c r="A697" s="969" t="s">
        <v>7</v>
      </c>
      <c r="B697" s="833">
        <v>89.65517241379311</v>
      </c>
      <c r="C697" s="917">
        <v>81.818181818181813</v>
      </c>
      <c r="D697" s="917">
        <v>58.823529411764703</v>
      </c>
      <c r="E697" s="917">
        <v>80.645161290322577</v>
      </c>
      <c r="F697" s="917">
        <v>88.235294117647058</v>
      </c>
      <c r="G697" s="849">
        <v>83.78378378378379</v>
      </c>
      <c r="H697" s="833">
        <v>71.428571428571431</v>
      </c>
      <c r="I697" s="917">
        <v>65.714285714285708</v>
      </c>
      <c r="J697" s="917">
        <v>64.705882352941174</v>
      </c>
      <c r="K697" s="917">
        <v>77.777777777777771</v>
      </c>
      <c r="L697" s="917">
        <v>80</v>
      </c>
      <c r="M697" s="835">
        <v>73.529411764705884</v>
      </c>
      <c r="N697" s="870">
        <v>83.78378378378379</v>
      </c>
      <c r="O697" s="917">
        <v>92</v>
      </c>
      <c r="P697" s="917">
        <v>86.666666666666671</v>
      </c>
      <c r="Q697" s="917">
        <v>79.411764705882348</v>
      </c>
      <c r="R697" s="917">
        <v>76.470588235294116</v>
      </c>
      <c r="S697" s="835">
        <v>81.578947368421055</v>
      </c>
      <c r="T697" s="858">
        <v>79.136690647482013</v>
      </c>
      <c r="U697" s="1040"/>
      <c r="V697" s="1040"/>
      <c r="W697" s="1040"/>
    </row>
    <row r="698" spans="1:23" x14ac:dyDescent="0.2">
      <c r="A698" s="969" t="s">
        <v>8</v>
      </c>
      <c r="B698" s="918">
        <v>6.6262545372161585E-2</v>
      </c>
      <c r="C698" s="919">
        <v>7.0559313809473515E-2</v>
      </c>
      <c r="D698" s="919">
        <v>8.7545087163101581E-2</v>
      </c>
      <c r="E698" s="919">
        <v>7.063365598844365E-2</v>
      </c>
      <c r="F698" s="919">
        <v>7.4624095557852543E-2</v>
      </c>
      <c r="G698" s="850">
        <v>7.1388257048907514E-2</v>
      </c>
      <c r="H698" s="918">
        <v>8.978696862010388E-2</v>
      </c>
      <c r="I698" s="919">
        <v>9.0960656079925983E-2</v>
      </c>
      <c r="J698" s="919">
        <v>8.7141923915227501E-2</v>
      </c>
      <c r="K698" s="919">
        <v>7.358737365702013E-2</v>
      </c>
      <c r="L698" s="919">
        <v>7.5512589122392143E-2</v>
      </c>
      <c r="M698" s="838">
        <v>8.8563951241510744E-2</v>
      </c>
      <c r="N698" s="871">
        <v>7.5928752942464789E-2</v>
      </c>
      <c r="O698" s="919">
        <v>7.1041960099227933E-2</v>
      </c>
      <c r="P698" s="919">
        <v>5.9729863674676906E-2</v>
      </c>
      <c r="Q698" s="919">
        <v>8.6795084703992109E-2</v>
      </c>
      <c r="R698" s="919">
        <v>9.2678648969627853E-2</v>
      </c>
      <c r="S698" s="838">
        <v>7.9062559766410412E-2</v>
      </c>
      <c r="T698" s="859">
        <v>8.2972970315511721E-2</v>
      </c>
      <c r="U698" s="1040"/>
      <c r="V698" s="1040"/>
      <c r="W698" s="1040"/>
    </row>
    <row r="699" spans="1:23" x14ac:dyDescent="0.2">
      <c r="A699" s="971" t="s">
        <v>1</v>
      </c>
      <c r="B699" s="920">
        <f t="shared" ref="B699:G699" si="205">B696/B695*100-100</f>
        <v>10.921123460308408</v>
      </c>
      <c r="C699" s="921">
        <f t="shared" si="205"/>
        <v>15.152906475220519</v>
      </c>
      <c r="D699" s="921">
        <f t="shared" si="205"/>
        <v>5.5069410684383797</v>
      </c>
      <c r="E699" s="921">
        <f t="shared" si="205"/>
        <v>14.421339494653267</v>
      </c>
      <c r="F699" s="921">
        <f t="shared" si="205"/>
        <v>12.880138281207792</v>
      </c>
      <c r="G699" s="884">
        <f t="shared" si="205"/>
        <v>11.967339240066522</v>
      </c>
      <c r="H699" s="920">
        <f>H696/H695*100-100</f>
        <v>12.613144431326262</v>
      </c>
      <c r="I699" s="921">
        <f>I696/I695*100-100</f>
        <v>13.747868293322838</v>
      </c>
      <c r="J699" s="921">
        <f t="shared" ref="J699:T699" si="206">J696/J695*100-100</f>
        <v>6.4657267865824224</v>
      </c>
      <c r="K699" s="921">
        <f t="shared" si="206"/>
        <v>11.69140903989387</v>
      </c>
      <c r="L699" s="921">
        <f t="shared" si="206"/>
        <v>15.059687786960524</v>
      </c>
      <c r="M699" s="922">
        <f t="shared" si="206"/>
        <v>13.285259007184152</v>
      </c>
      <c r="N699" s="872">
        <f t="shared" si="206"/>
        <v>11.092497456133813</v>
      </c>
      <c r="O699" s="921">
        <f t="shared" si="206"/>
        <v>8.8337924701561263</v>
      </c>
      <c r="P699" s="921">
        <f t="shared" si="206"/>
        <v>9.7949188858279683</v>
      </c>
      <c r="Q699" s="921">
        <f t="shared" si="206"/>
        <v>15.520175012153615</v>
      </c>
      <c r="R699" s="921">
        <f t="shared" si="206"/>
        <v>14.33182088262302</v>
      </c>
      <c r="S699" s="922">
        <f t="shared" si="206"/>
        <v>17.786718863273904</v>
      </c>
      <c r="T699" s="966">
        <f t="shared" si="206"/>
        <v>12.840719160209034</v>
      </c>
      <c r="U699" s="1040"/>
      <c r="V699" s="1040"/>
      <c r="W699" s="1040"/>
    </row>
    <row r="700" spans="1:23" ht="13.5" thickBot="1" x14ac:dyDescent="0.25">
      <c r="A700" s="895" t="s">
        <v>27</v>
      </c>
      <c r="B700" s="924">
        <f t="shared" ref="B700:T700" si="207">B696-B683</f>
        <v>-182.16586206896591</v>
      </c>
      <c r="C700" s="925">
        <f t="shared" si="207"/>
        <v>-119.07939393939432</v>
      </c>
      <c r="D700" s="925">
        <f t="shared" si="207"/>
        <v>-497.19764705882335</v>
      </c>
      <c r="E700" s="925">
        <f t="shared" si="207"/>
        <v>74.523548387096525</v>
      </c>
      <c r="F700" s="925">
        <f t="shared" si="207"/>
        <v>-157.511176470588</v>
      </c>
      <c r="G700" s="885">
        <f t="shared" si="207"/>
        <v>-193.27270270270219</v>
      </c>
      <c r="H700" s="894">
        <f t="shared" si="207"/>
        <v>0.28857142857123108</v>
      </c>
      <c r="I700" s="891">
        <f t="shared" si="207"/>
        <v>118.18714285714304</v>
      </c>
      <c r="J700" s="891">
        <f t="shared" si="207"/>
        <v>78.207058823530133</v>
      </c>
      <c r="K700" s="891">
        <f t="shared" si="207"/>
        <v>33.517777777777155</v>
      </c>
      <c r="L700" s="891">
        <f t="shared" si="207"/>
        <v>17.279999999999745</v>
      </c>
      <c r="M700" s="892">
        <f t="shared" si="207"/>
        <v>-22.214117647058629</v>
      </c>
      <c r="N700" s="873">
        <f t="shared" si="207"/>
        <v>94.46918918918891</v>
      </c>
      <c r="O700" s="925">
        <f t="shared" si="207"/>
        <v>-16.829999999999927</v>
      </c>
      <c r="P700" s="925">
        <f t="shared" si="207"/>
        <v>253.9966666666669</v>
      </c>
      <c r="Q700" s="925">
        <f t="shared" si="207"/>
        <v>113.16882352941138</v>
      </c>
      <c r="R700" s="925">
        <f t="shared" si="207"/>
        <v>263.80411764705877</v>
      </c>
      <c r="S700" s="926">
        <f t="shared" si="207"/>
        <v>281.32947368421083</v>
      </c>
      <c r="T700" s="972">
        <f t="shared" si="207"/>
        <v>19.231726618705579</v>
      </c>
      <c r="U700" s="893"/>
      <c r="V700" s="863"/>
      <c r="W700" s="1040"/>
    </row>
    <row r="701" spans="1:23" x14ac:dyDescent="0.2">
      <c r="A701" s="896" t="s">
        <v>51</v>
      </c>
      <c r="B701" s="927">
        <v>596</v>
      </c>
      <c r="C701" s="928">
        <v>590</v>
      </c>
      <c r="D701" s="928">
        <v>193</v>
      </c>
      <c r="E701" s="928">
        <v>606</v>
      </c>
      <c r="F701" s="928">
        <v>606</v>
      </c>
      <c r="G701" s="866">
        <v>596</v>
      </c>
      <c r="H701" s="927">
        <v>584</v>
      </c>
      <c r="I701" s="928">
        <v>677</v>
      </c>
      <c r="J701" s="928">
        <v>211</v>
      </c>
      <c r="K701" s="928">
        <v>593</v>
      </c>
      <c r="L701" s="928">
        <v>617</v>
      </c>
      <c r="M701" s="847">
        <v>608</v>
      </c>
      <c r="N701" s="874">
        <v>600</v>
      </c>
      <c r="O701" s="928">
        <v>636</v>
      </c>
      <c r="P701" s="928">
        <v>259</v>
      </c>
      <c r="Q701" s="928">
        <v>637</v>
      </c>
      <c r="R701" s="928">
        <v>626</v>
      </c>
      <c r="S701" s="847">
        <v>646</v>
      </c>
      <c r="T701" s="861">
        <f>SUM(B701:S701)</f>
        <v>9881</v>
      </c>
      <c r="U701" s="904" t="s">
        <v>56</v>
      </c>
      <c r="V701" s="945">
        <f>T688-T701</f>
        <v>35</v>
      </c>
      <c r="W701" s="961">
        <f>V701/T688</f>
        <v>3.5296490520371118E-3</v>
      </c>
    </row>
    <row r="702" spans="1:23" x14ac:dyDescent="0.2">
      <c r="A702" s="973" t="s">
        <v>28</v>
      </c>
      <c r="B702" s="820"/>
      <c r="C702" s="818"/>
      <c r="D702" s="818"/>
      <c r="E702" s="818"/>
      <c r="F702" s="818"/>
      <c r="G702" s="886"/>
      <c r="H702" s="820"/>
      <c r="I702" s="818"/>
      <c r="J702" s="818"/>
      <c r="K702" s="818"/>
      <c r="L702" s="818"/>
      <c r="M702" s="821"/>
      <c r="N702" s="875"/>
      <c r="O702" s="818"/>
      <c r="P702" s="818"/>
      <c r="Q702" s="818"/>
      <c r="R702" s="818"/>
      <c r="S702" s="821"/>
      <c r="T702" s="964"/>
      <c r="U702" s="904" t="s">
        <v>57</v>
      </c>
      <c r="V702" s="904">
        <v>151.6</v>
      </c>
      <c r="W702" s="1040"/>
    </row>
    <row r="703" spans="1:23" ht="13.5" thickBot="1" x14ac:dyDescent="0.25">
      <c r="A703" s="974" t="s">
        <v>26</v>
      </c>
      <c r="B703" s="822">
        <f t="shared" ref="B703:S703" si="208">B702-B689</f>
        <v>0</v>
      </c>
      <c r="C703" s="819">
        <f t="shared" si="208"/>
        <v>0</v>
      </c>
      <c r="D703" s="819">
        <f t="shared" si="208"/>
        <v>0</v>
      </c>
      <c r="E703" s="819">
        <f t="shared" si="208"/>
        <v>0</v>
      </c>
      <c r="F703" s="819">
        <f t="shared" si="208"/>
        <v>0</v>
      </c>
      <c r="G703" s="887">
        <f t="shared" si="208"/>
        <v>0</v>
      </c>
      <c r="H703" s="822">
        <f t="shared" si="208"/>
        <v>0</v>
      </c>
      <c r="I703" s="819">
        <f t="shared" si="208"/>
        <v>0</v>
      </c>
      <c r="J703" s="819">
        <f t="shared" si="208"/>
        <v>0</v>
      </c>
      <c r="K703" s="819">
        <f t="shared" si="208"/>
        <v>0</v>
      </c>
      <c r="L703" s="819">
        <f t="shared" si="208"/>
        <v>0</v>
      </c>
      <c r="M703" s="823">
        <f t="shared" si="208"/>
        <v>0</v>
      </c>
      <c r="N703" s="876">
        <f t="shared" si="208"/>
        <v>0</v>
      </c>
      <c r="O703" s="819">
        <f t="shared" si="208"/>
        <v>0</v>
      </c>
      <c r="P703" s="819">
        <f t="shared" si="208"/>
        <v>0</v>
      </c>
      <c r="Q703" s="819">
        <f t="shared" si="208"/>
        <v>0</v>
      </c>
      <c r="R703" s="819">
        <f t="shared" si="208"/>
        <v>0</v>
      </c>
      <c r="S703" s="823">
        <f t="shared" si="208"/>
        <v>0</v>
      </c>
      <c r="T703" s="967"/>
      <c r="U703" s="904" t="s">
        <v>26</v>
      </c>
      <c r="V703" s="904">
        <f>V702-V689</f>
        <v>-1.0000000000019327E-2</v>
      </c>
      <c r="W703" s="1040"/>
    </row>
    <row r="705" spans="1:23" ht="13.5" thickBot="1" x14ac:dyDescent="0.25"/>
    <row r="706" spans="1:23" ht="13.5" thickBot="1" x14ac:dyDescent="0.25">
      <c r="A706" s="968" t="s">
        <v>211</v>
      </c>
      <c r="B706" s="1053" t="s">
        <v>84</v>
      </c>
      <c r="C706" s="1054"/>
      <c r="D706" s="1054"/>
      <c r="E706" s="1054"/>
      <c r="F706" s="1054"/>
      <c r="G706" s="1055"/>
      <c r="H706" s="1053" t="s">
        <v>83</v>
      </c>
      <c r="I706" s="1054"/>
      <c r="J706" s="1054"/>
      <c r="K706" s="1054"/>
      <c r="L706" s="1054"/>
      <c r="M706" s="1055"/>
      <c r="N706" s="1053" t="s">
        <v>53</v>
      </c>
      <c r="O706" s="1054"/>
      <c r="P706" s="1054"/>
      <c r="Q706" s="1054"/>
      <c r="R706" s="1054"/>
      <c r="S706" s="1055"/>
      <c r="T706" s="948" t="s">
        <v>55</v>
      </c>
      <c r="U706" s="1045"/>
      <c r="V706" s="1045"/>
      <c r="W706" s="1045"/>
    </row>
    <row r="707" spans="1:23" x14ac:dyDescent="0.2">
      <c r="A707" s="969" t="s">
        <v>54</v>
      </c>
      <c r="B707" s="911">
        <v>1</v>
      </c>
      <c r="C707" s="912">
        <v>2</v>
      </c>
      <c r="D707" s="912">
        <v>3</v>
      </c>
      <c r="E707" s="912">
        <v>4</v>
      </c>
      <c r="F707" s="912">
        <v>5</v>
      </c>
      <c r="G707" s="864">
        <v>6</v>
      </c>
      <c r="H707" s="897">
        <v>1</v>
      </c>
      <c r="I707" s="959">
        <v>2</v>
      </c>
      <c r="J707" s="888">
        <v>3</v>
      </c>
      <c r="K707" s="888">
        <v>4</v>
      </c>
      <c r="L707" s="888">
        <v>5</v>
      </c>
      <c r="M707" s="889">
        <v>6</v>
      </c>
      <c r="N707" s="867">
        <v>1</v>
      </c>
      <c r="O707" s="912">
        <v>2</v>
      </c>
      <c r="P707" s="912">
        <v>3</v>
      </c>
      <c r="Q707" s="912">
        <v>4</v>
      </c>
      <c r="R707" s="912">
        <v>5</v>
      </c>
      <c r="S707" s="826">
        <v>6</v>
      </c>
      <c r="T707" s="898">
        <v>556</v>
      </c>
      <c r="U707" s="1045"/>
      <c r="V707" s="1045"/>
      <c r="W707" s="1045"/>
    </row>
    <row r="708" spans="1:23" x14ac:dyDescent="0.2">
      <c r="A708" s="970" t="s">
        <v>3</v>
      </c>
      <c r="B708" s="913">
        <v>4392</v>
      </c>
      <c r="C708" s="914">
        <v>4392</v>
      </c>
      <c r="D708" s="913">
        <v>4392</v>
      </c>
      <c r="E708" s="914">
        <v>4392</v>
      </c>
      <c r="F708" s="913">
        <v>4392</v>
      </c>
      <c r="G708" s="914">
        <v>4392</v>
      </c>
      <c r="H708" s="913">
        <v>4392</v>
      </c>
      <c r="I708" s="914">
        <v>4392</v>
      </c>
      <c r="J708" s="913">
        <v>4392</v>
      </c>
      <c r="K708" s="914">
        <v>4392</v>
      </c>
      <c r="L708" s="913">
        <v>4392</v>
      </c>
      <c r="M708" s="914">
        <v>4392</v>
      </c>
      <c r="N708" s="913">
        <v>4392</v>
      </c>
      <c r="O708" s="914">
        <v>4392</v>
      </c>
      <c r="P708" s="913">
        <v>4392</v>
      </c>
      <c r="Q708" s="914">
        <v>4392</v>
      </c>
      <c r="R708" s="913">
        <v>4392</v>
      </c>
      <c r="S708" s="914">
        <v>4392</v>
      </c>
      <c r="T708" s="913">
        <v>4392</v>
      </c>
      <c r="U708" s="1045"/>
      <c r="V708" s="1045"/>
      <c r="W708" s="1045"/>
    </row>
    <row r="709" spans="1:23" x14ac:dyDescent="0.2">
      <c r="A709" s="971" t="s">
        <v>6</v>
      </c>
      <c r="B709" s="915">
        <v>4775.4285714285716</v>
      </c>
      <c r="C709" s="916">
        <v>5021.3157894736842</v>
      </c>
      <c r="D709" s="916">
        <v>4716.666666666667</v>
      </c>
      <c r="E709" s="916">
        <v>4956.4864864864867</v>
      </c>
      <c r="F709" s="916">
        <v>4951.3513513513517</v>
      </c>
      <c r="G709" s="848">
        <v>5007.9411764705883</v>
      </c>
      <c r="H709" s="915">
        <v>4823.333333333333</v>
      </c>
      <c r="I709" s="916">
        <v>4867.4285714285716</v>
      </c>
      <c r="J709" s="916">
        <v>4704</v>
      </c>
      <c r="K709" s="916">
        <v>4857.9411764705883</v>
      </c>
      <c r="L709" s="916">
        <v>5009.1176470588234</v>
      </c>
      <c r="M709" s="832">
        <v>4870.606060606061</v>
      </c>
      <c r="N709" s="869">
        <v>4800.8823529411766</v>
      </c>
      <c r="O709" s="916">
        <v>4907.4285714285716</v>
      </c>
      <c r="P709" s="916">
        <v>4956.666666666667</v>
      </c>
      <c r="Q709" s="916">
        <v>4909.7142857142853</v>
      </c>
      <c r="R709" s="916">
        <v>4961.5789473684208</v>
      </c>
      <c r="S709" s="832">
        <v>5081.4705882352937</v>
      </c>
      <c r="T709" s="965">
        <v>4909.5818815331013</v>
      </c>
      <c r="U709" s="1045"/>
      <c r="V709" s="1045"/>
      <c r="W709" s="1045"/>
    </row>
    <row r="710" spans="1:23" x14ac:dyDescent="0.2">
      <c r="A710" s="969" t="s">
        <v>7</v>
      </c>
      <c r="B710" s="833">
        <v>65.714285714285708</v>
      </c>
      <c r="C710" s="917">
        <v>81.578947368421055</v>
      </c>
      <c r="D710" s="917">
        <v>66.666666666666671</v>
      </c>
      <c r="E710" s="917">
        <v>81.081081081081081</v>
      </c>
      <c r="F710" s="917">
        <v>81.081081081081081</v>
      </c>
      <c r="G710" s="849">
        <v>73.529411764705884</v>
      </c>
      <c r="H710" s="833">
        <v>77.777777777777771</v>
      </c>
      <c r="I710" s="917">
        <v>74.285714285714292</v>
      </c>
      <c r="J710" s="917">
        <v>73.333333333333329</v>
      </c>
      <c r="K710" s="917">
        <v>79.411764705882348</v>
      </c>
      <c r="L710" s="917">
        <v>73.529411764705884</v>
      </c>
      <c r="M710" s="835">
        <v>78.787878787878782</v>
      </c>
      <c r="N710" s="870">
        <v>67.647058823529406</v>
      </c>
      <c r="O710" s="917">
        <v>74.285714285714292</v>
      </c>
      <c r="P710" s="917">
        <v>91.666666666666671</v>
      </c>
      <c r="Q710" s="917">
        <v>74.285714285714292</v>
      </c>
      <c r="R710" s="917">
        <v>78.94736842105263</v>
      </c>
      <c r="S710" s="835">
        <v>64.705882352941174</v>
      </c>
      <c r="T710" s="858">
        <v>76.306620209059233</v>
      </c>
      <c r="U710" s="1045"/>
      <c r="V710" s="1045"/>
      <c r="W710" s="1045"/>
    </row>
    <row r="711" spans="1:23" x14ac:dyDescent="0.2">
      <c r="A711" s="969" t="s">
        <v>8</v>
      </c>
      <c r="B711" s="918">
        <v>8.5202617140519812E-2</v>
      </c>
      <c r="C711" s="919">
        <v>8.1402484436966557E-2</v>
      </c>
      <c r="D711" s="919">
        <v>8.4330233949348077E-2</v>
      </c>
      <c r="E711" s="919">
        <v>7.6687608985999439E-2</v>
      </c>
      <c r="F711" s="919">
        <v>8.5718887559541712E-2</v>
      </c>
      <c r="G711" s="850">
        <v>9.1191364508383277E-2</v>
      </c>
      <c r="H711" s="918">
        <v>8.4777006059378046E-2</v>
      </c>
      <c r="I711" s="919">
        <v>8.4931795102799176E-2</v>
      </c>
      <c r="J711" s="919">
        <v>7.0910414079555728E-2</v>
      </c>
      <c r="K711" s="919">
        <v>8.2565801573912967E-2</v>
      </c>
      <c r="L711" s="919">
        <v>8.874178303692272E-2</v>
      </c>
      <c r="M711" s="838">
        <v>8.3934436870016338E-2</v>
      </c>
      <c r="N711" s="871">
        <v>8.96556816549198E-2</v>
      </c>
      <c r="O711" s="919">
        <v>8.4119729600810211E-2</v>
      </c>
      <c r="P711" s="919">
        <v>6.087843933426642E-2</v>
      </c>
      <c r="Q711" s="919">
        <v>7.7126789285480113E-2</v>
      </c>
      <c r="R711" s="919">
        <v>7.6446757515165553E-2</v>
      </c>
      <c r="S711" s="838">
        <v>8.7810623913772104E-2</v>
      </c>
      <c r="T711" s="859">
        <v>8.5568076729007514E-2</v>
      </c>
      <c r="U711" s="1045"/>
      <c r="V711" s="1045"/>
      <c r="W711" s="1045"/>
    </row>
    <row r="712" spans="1:23" x14ac:dyDescent="0.2">
      <c r="A712" s="971" t="s">
        <v>1</v>
      </c>
      <c r="B712" s="920">
        <f t="shared" ref="B712:G712" si="209">B709/B708*100-100</f>
        <v>8.7301587301587489</v>
      </c>
      <c r="C712" s="921">
        <f t="shared" si="209"/>
        <v>14.328683731185876</v>
      </c>
      <c r="D712" s="921">
        <f t="shared" si="209"/>
        <v>7.392228293867646</v>
      </c>
      <c r="E712" s="921">
        <f t="shared" si="209"/>
        <v>12.85260670506571</v>
      </c>
      <c r="F712" s="921">
        <f t="shared" si="209"/>
        <v>12.735686506178311</v>
      </c>
      <c r="G712" s="884">
        <f t="shared" si="209"/>
        <v>14.024161577199195</v>
      </c>
      <c r="H712" s="920">
        <f>H709/H708*100-100</f>
        <v>9.8208864602307102</v>
      </c>
      <c r="I712" s="921">
        <f>I709/I708*100-100</f>
        <v>10.824876398646893</v>
      </c>
      <c r="J712" s="921">
        <f t="shared" ref="J712:T712" si="210">J709/J708*100-100</f>
        <v>7.1038251366120306</v>
      </c>
      <c r="K712" s="921">
        <f t="shared" si="210"/>
        <v>10.608861030751086</v>
      </c>
      <c r="L712" s="921">
        <f t="shared" si="210"/>
        <v>14.050948248151713</v>
      </c>
      <c r="M712" s="922">
        <f t="shared" si="210"/>
        <v>10.897223602141651</v>
      </c>
      <c r="N712" s="872">
        <f t="shared" si="210"/>
        <v>9.3097074895532046</v>
      </c>
      <c r="O712" s="921">
        <f t="shared" si="210"/>
        <v>11.735623211033058</v>
      </c>
      <c r="P712" s="921">
        <f t="shared" si="210"/>
        <v>12.85670916818458</v>
      </c>
      <c r="Q712" s="921">
        <f t="shared" si="210"/>
        <v>11.787665886026531</v>
      </c>
      <c r="R712" s="921">
        <f t="shared" si="210"/>
        <v>12.968555267951288</v>
      </c>
      <c r="S712" s="922">
        <f t="shared" si="210"/>
        <v>15.698328511732569</v>
      </c>
      <c r="T712" s="966">
        <f t="shared" si="210"/>
        <v>11.784651218877528</v>
      </c>
      <c r="U712" s="1045"/>
      <c r="V712" s="1045"/>
      <c r="W712" s="1045"/>
    </row>
    <row r="713" spans="1:23" ht="13.5" thickBot="1" x14ac:dyDescent="0.25">
      <c r="A713" s="895" t="s">
        <v>27</v>
      </c>
      <c r="B713" s="924">
        <f t="shared" ref="B713:T713" si="211">B709-B696</f>
        <v>-56.295566502462862</v>
      </c>
      <c r="C713" s="925">
        <f t="shared" si="211"/>
        <v>5.2551834130781572</v>
      </c>
      <c r="D713" s="925">
        <f t="shared" si="211"/>
        <v>120.78431372549039</v>
      </c>
      <c r="E713" s="925">
        <f t="shared" si="211"/>
        <v>-27.707061900609915</v>
      </c>
      <c r="F713" s="925">
        <f t="shared" si="211"/>
        <v>34.292527821939984</v>
      </c>
      <c r="G713" s="885">
        <f t="shared" si="211"/>
        <v>130.64387917329077</v>
      </c>
      <c r="H713" s="894">
        <f t="shared" si="211"/>
        <v>-82.095238095238528</v>
      </c>
      <c r="I713" s="891">
        <f t="shared" si="211"/>
        <v>-87.428571428571558</v>
      </c>
      <c r="J713" s="891">
        <f t="shared" si="211"/>
        <v>66.352941176470267</v>
      </c>
      <c r="K713" s="891">
        <f t="shared" si="211"/>
        <v>-7.3366013071890848</v>
      </c>
      <c r="L713" s="891">
        <f t="shared" si="211"/>
        <v>-2.8823529411765776</v>
      </c>
      <c r="M713" s="892">
        <f t="shared" si="211"/>
        <v>-64.09982174688048</v>
      </c>
      <c r="N713" s="873">
        <f t="shared" si="211"/>
        <v>-38.306836248012587</v>
      </c>
      <c r="O713" s="925">
        <f t="shared" si="211"/>
        <v>166.62857142857138</v>
      </c>
      <c r="P713" s="925">
        <f t="shared" si="211"/>
        <v>174</v>
      </c>
      <c r="Q713" s="925">
        <f t="shared" si="211"/>
        <v>-122.34453781512639</v>
      </c>
      <c r="R713" s="925">
        <f t="shared" si="211"/>
        <v>-18.715170278637743</v>
      </c>
      <c r="S713" s="926">
        <f t="shared" si="211"/>
        <v>-49.318885448917172</v>
      </c>
      <c r="T713" s="972">
        <f t="shared" si="211"/>
        <v>-5.7598450856039562</v>
      </c>
      <c r="U713" s="893"/>
      <c r="V713" s="863"/>
      <c r="W713" s="1045"/>
    </row>
    <row r="714" spans="1:23" x14ac:dyDescent="0.2">
      <c r="A714" s="896" t="s">
        <v>51</v>
      </c>
      <c r="B714" s="927">
        <v>592</v>
      </c>
      <c r="C714" s="928">
        <v>588</v>
      </c>
      <c r="D714" s="928">
        <v>188</v>
      </c>
      <c r="E714" s="928">
        <v>601</v>
      </c>
      <c r="F714" s="928">
        <v>604</v>
      </c>
      <c r="G714" s="866">
        <v>596</v>
      </c>
      <c r="H714" s="927">
        <v>579</v>
      </c>
      <c r="I714" s="928">
        <v>676</v>
      </c>
      <c r="J714" s="928">
        <v>204</v>
      </c>
      <c r="K714" s="928">
        <v>591</v>
      </c>
      <c r="L714" s="928">
        <v>614</v>
      </c>
      <c r="M714" s="847">
        <v>601</v>
      </c>
      <c r="N714" s="874">
        <v>599</v>
      </c>
      <c r="O714" s="928">
        <v>633</v>
      </c>
      <c r="P714" s="928">
        <v>257</v>
      </c>
      <c r="Q714" s="928">
        <v>636</v>
      </c>
      <c r="R714" s="928">
        <v>626</v>
      </c>
      <c r="S714" s="847">
        <v>644</v>
      </c>
      <c r="T714" s="861">
        <f>SUM(B714:S714)</f>
        <v>9829</v>
      </c>
      <c r="U714" s="904" t="s">
        <v>56</v>
      </c>
      <c r="V714" s="945">
        <f>T701-T714</f>
        <v>52</v>
      </c>
      <c r="W714" s="961">
        <f>V714/T701</f>
        <v>5.2626252403602872E-3</v>
      </c>
    </row>
    <row r="715" spans="1:23" x14ac:dyDescent="0.2">
      <c r="A715" s="973" t="s">
        <v>28</v>
      </c>
      <c r="B715" s="820"/>
      <c r="C715" s="818"/>
      <c r="D715" s="818"/>
      <c r="E715" s="818"/>
      <c r="F715" s="818"/>
      <c r="G715" s="886"/>
      <c r="H715" s="820"/>
      <c r="I715" s="818"/>
      <c r="J715" s="818"/>
      <c r="K715" s="818"/>
      <c r="L715" s="818"/>
      <c r="M715" s="821"/>
      <c r="N715" s="875"/>
      <c r="O715" s="818"/>
      <c r="P715" s="818"/>
      <c r="Q715" s="818"/>
      <c r="R715" s="818"/>
      <c r="S715" s="821"/>
      <c r="T715" s="964"/>
      <c r="U715" s="904" t="s">
        <v>57</v>
      </c>
      <c r="V715" s="904">
        <v>151.6</v>
      </c>
      <c r="W715" s="1045"/>
    </row>
    <row r="716" spans="1:23" ht="13.5" thickBot="1" x14ac:dyDescent="0.25">
      <c r="A716" s="974" t="s">
        <v>26</v>
      </c>
      <c r="B716" s="822">
        <f t="shared" ref="B716:S716" si="212">B715-B702</f>
        <v>0</v>
      </c>
      <c r="C716" s="819">
        <f t="shared" si="212"/>
        <v>0</v>
      </c>
      <c r="D716" s="819">
        <f t="shared" si="212"/>
        <v>0</v>
      </c>
      <c r="E716" s="819">
        <f t="shared" si="212"/>
        <v>0</v>
      </c>
      <c r="F716" s="819">
        <f t="shared" si="212"/>
        <v>0</v>
      </c>
      <c r="G716" s="887">
        <f t="shared" si="212"/>
        <v>0</v>
      </c>
      <c r="H716" s="822">
        <f t="shared" si="212"/>
        <v>0</v>
      </c>
      <c r="I716" s="819">
        <f t="shared" si="212"/>
        <v>0</v>
      </c>
      <c r="J716" s="819">
        <f t="shared" si="212"/>
        <v>0</v>
      </c>
      <c r="K716" s="819">
        <f t="shared" si="212"/>
        <v>0</v>
      </c>
      <c r="L716" s="819">
        <f t="shared" si="212"/>
        <v>0</v>
      </c>
      <c r="M716" s="823">
        <f t="shared" si="212"/>
        <v>0</v>
      </c>
      <c r="N716" s="876">
        <f t="shared" si="212"/>
        <v>0</v>
      </c>
      <c r="O716" s="819">
        <f t="shared" si="212"/>
        <v>0</v>
      </c>
      <c r="P716" s="819">
        <f t="shared" si="212"/>
        <v>0</v>
      </c>
      <c r="Q716" s="819">
        <f t="shared" si="212"/>
        <v>0</v>
      </c>
      <c r="R716" s="819">
        <f t="shared" si="212"/>
        <v>0</v>
      </c>
      <c r="S716" s="823">
        <f t="shared" si="212"/>
        <v>0</v>
      </c>
      <c r="T716" s="967"/>
      <c r="U716" s="904" t="s">
        <v>26</v>
      </c>
      <c r="V716" s="904">
        <f>V715-V702</f>
        <v>0</v>
      </c>
      <c r="W716" s="1045"/>
    </row>
  </sheetData>
  <mergeCells count="155">
    <mergeCell ref="B706:G706"/>
    <mergeCell ref="H706:M706"/>
    <mergeCell ref="N706:S706"/>
    <mergeCell ref="B680:G680"/>
    <mergeCell ref="H680:M680"/>
    <mergeCell ref="N680:S680"/>
    <mergeCell ref="B667:G667"/>
    <mergeCell ref="H667:M667"/>
    <mergeCell ref="N667:S667"/>
    <mergeCell ref="B693:G693"/>
    <mergeCell ref="H693:M693"/>
    <mergeCell ref="N693:S693"/>
    <mergeCell ref="B615:G615"/>
    <mergeCell ref="H615:M615"/>
    <mergeCell ref="N615:S615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B589:G589"/>
    <mergeCell ref="H589:M589"/>
    <mergeCell ref="N589:S58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2023-11-29T16:00:21Z</dcterms:modified>
</cp:coreProperties>
</file>