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FFFFB872-B1EC-471E-A87D-4223AC684798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N801" i="249" l="1"/>
  <c r="O801" i="249"/>
  <c r="P801" i="249"/>
  <c r="Q801" i="249"/>
  <c r="V801" i="249" l="1"/>
  <c r="S801" i="249"/>
  <c r="R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801" i="251"/>
  <c r="G801" i="251"/>
  <c r="F801" i="251"/>
  <c r="E801" i="251"/>
  <c r="D801" i="251"/>
  <c r="C801" i="251"/>
  <c r="B801" i="251"/>
  <c r="H799" i="25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H681" i="250" l="1"/>
  <c r="H682" i="250"/>
  <c r="H683" i="250"/>
  <c r="J788" i="251" l="1"/>
  <c r="G788" i="251"/>
  <c r="F788" i="251"/>
  <c r="E788" i="251"/>
  <c r="D788" i="251"/>
  <c r="C788" i="251"/>
  <c r="B788" i="251"/>
  <c r="H786" i="251"/>
  <c r="J799" i="251" s="1"/>
  <c r="K799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5" i="250"/>
  <c r="G685" i="250"/>
  <c r="F685" i="250"/>
  <c r="E685" i="250"/>
  <c r="D685" i="250"/>
  <c r="C685" i="250"/>
  <c r="B685" i="250"/>
  <c r="G682" i="250"/>
  <c r="F682" i="250"/>
  <c r="E682" i="250"/>
  <c r="D682" i="250"/>
  <c r="C682" i="250"/>
  <c r="B682" i="250"/>
  <c r="G681" i="250"/>
  <c r="F681" i="250"/>
  <c r="E681" i="250"/>
  <c r="D681" i="250"/>
  <c r="C681" i="250"/>
  <c r="B681" i="250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V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T714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2" i="248"/>
  <c r="S712" i="248"/>
  <c r="R712" i="248"/>
  <c r="Q712" i="248"/>
  <c r="P712" i="248"/>
  <c r="O712" i="248"/>
  <c r="N712" i="248"/>
  <c r="M712" i="248"/>
  <c r="L712" i="248"/>
  <c r="K712" i="248"/>
  <c r="J712" i="248"/>
  <c r="I712" i="248"/>
  <c r="H712" i="248"/>
  <c r="G712" i="248"/>
  <c r="F712" i="248"/>
  <c r="E712" i="248"/>
  <c r="D712" i="248"/>
  <c r="C712" i="248"/>
  <c r="B712" i="248"/>
  <c r="V799" i="249" l="1"/>
  <c r="W799" i="249" s="1"/>
  <c r="J775" i="251"/>
  <c r="G775" i="251"/>
  <c r="F775" i="251"/>
  <c r="E775" i="251"/>
  <c r="D775" i="251"/>
  <c r="C775" i="251"/>
  <c r="B775" i="251"/>
  <c r="H773" i="25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J786" i="251" l="1"/>
  <c r="K786" i="251" s="1"/>
  <c r="V786" i="249"/>
  <c r="W786" i="249" s="1"/>
  <c r="G762" i="25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J773" i="251" s="1"/>
  <c r="K773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J683" i="250" s="1"/>
  <c r="K683" i="250" s="1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V773" i="249" s="1"/>
  <c r="W773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V714" i="248" s="1"/>
  <c r="W714" i="248" s="1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88" i="248" s="1"/>
  <c r="W688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<sst xmlns="http://schemas.openxmlformats.org/spreadsheetml/2006/main" count="4316" uniqueCount="213">
  <si>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</si>
  <si>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</si>
  <si>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</si>
  <si>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</si>
  <si>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</si>
  <si>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</si>
  <si>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</si>
  <si>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</si>
  <si>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</si>
  <si>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</si>
  <si>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</si>
  <si>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</si>
  <si>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</si>
  <si>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</si>
  <si>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</si>
  <si>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</si>
  <si>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</si>
  <si>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</si>
  <si>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</si>
  <si>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</si>
  <si>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</si>
  <si>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</si>
  <si>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</si>
  <si>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</si>
  <si>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</si>
  <si>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</si>
  <si>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</si>
  <si>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</si>
  <si>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</si>
  <si>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</si>
  <si>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</si>
  <si>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</si>
  <si>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</si>
  <si>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</si>
  <si>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</si>
  <si>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</si>
  <si>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</si>
  <si>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</si>
  <si>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</si>
  <si>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</si>
  <si>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</si>
  <si>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</si>
  <si>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</si>
  <si>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</si>
  <si>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</si>
  <si>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</si>
  <si>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</si>
  <si>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</si>
  <si>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</si>
  <si>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</si>
  <si>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</si>
  <si>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</si>
  <si>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</si>
  <si>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</si>
  <si>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</si>
  <si>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</si>
  <si>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</si>
  <si>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</si>
  <si>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</si>
  <si>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</si>
  <si>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</si>
  <si>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</si>
  <si>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</si>
  <si>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</si>
  <si>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</si>
  <si>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</si>
  <si>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</si>
  <si>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</si>
  <si>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</si>
  <si>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</si>
  <si>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</si>
  <si>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</si>
  <si>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</si>
  <si>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</si>
  <si>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</si>
  <si>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</si>
  <si>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</si>
  <si>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</si>
  <si>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</si>
  <si>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</si>
  <si>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</si>
  <si>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</si>
  <si>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</si>
  <si>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</si>
  <si>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</si>
  <si>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</si>
  <si>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</si>
  <si>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</si>
  <si>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</si>
  <si>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</si>
  <si>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</si>
  <si>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</si>
  <si>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</si>
  <si>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</si>
  <si>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</si>
  <si>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</si>
  <si>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</si>
  <si>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</si>
  <si>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</si>
  <si>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</si>
  <si>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</si>
  <si>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</si>
  <si>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</si>
  <si>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</si>
  <si>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</si>
  <si>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</si>
  <si>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</si>
  <si>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</si>
  <si>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</si>
  <si>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</si>
  <si>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</si>
  <si>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</si>
  <si>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</si>
  <si>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</si>
  <si>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</si>
  <si>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</si>
  <si>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</si>
  <si>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</si>
  <si>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</si>
  <si>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</si>
  <si>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</si>
  <si>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</si>
  <si>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</si>
  <si>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</si>
  <si>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</si>
  <si>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</si>
  <si>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</si>
  <si>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</si>
  <si>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</si>
  <si>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</si>
  <si>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</si>
  <si>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</si>
  <si>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</si>
  <si>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</si>
  <si>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</si>
  <si>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</si>
  <si>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</si>
  <si>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</si>
  <si>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</si>
  <si>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</si>
  <si>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</si>
  <si>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</si>
  <si>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</si>
  <si>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</si>
  <si>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</si>
  <si>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</si>
  <si>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</si>
  <si>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</si>
  <si>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</si>
  <si>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</si>
  <si>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</si>
  <si>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</si>
  <si>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</si>
  <si>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</si>
  <si>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</si>
  <si>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</si>
  <si>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</si>
  <si>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</si>
  <si>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</si>
  <si>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</si>
  <si>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</si>
  <si>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</si>
  <si>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</si>
  <si>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</si>
  <si>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</si>
  <si>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</si>
  <si>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</si>
  <si>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</si>
  <si>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</si>
  <si>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</si>
  <si>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</si>
  <si>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</si>
  <si>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</si>
  <si>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</si>
  <si>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</si>
  <si>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</si>
  <si>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</si>
  <si>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</si>
  <si>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</si>
  <si>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</si>
  <si>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</si>
  <si>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</si>
  <si>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</si>
  <si>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</si>
  <si>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</si>
  <si>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</si>
  <si>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</si>
  <si>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</si>
  <si>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</si>
  <si>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</si>
  <si>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</si>
  <si>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</si>
  <si>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</si>
  <si>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</si>
  <si>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</si>
  <si>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</si>
  <si>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</si>
  <si>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</si>
  <si>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</si>
  <si>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</si>
  <si>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</si>
  <si>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</si>
  <si>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</si>
  <si>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</si>
  <si>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</si>
  <si>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</si>
  <si>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</si>
  <si>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</si>
  <si>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</si>
  <si>
    <t>Semana 59</t>
  </si>
  <si>
    <t>Revisar corral 5 con mala uniformidad</t>
  </si>
  <si>
    <t>Semana 60</t>
  </si>
  <si>
    <t>Semana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</si>
</sst>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66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50" t="s">
        <v>18</v>
      </c>
      <c r="C4" s="1051"/>
      <c r="D4" s="1051"/>
      <c r="E4" s="1051"/>
      <c r="F4" s="1051"/>
      <c r="G4" s="1051"/>
      <c r="H4" s="1051"/>
      <c r="I4" s="1051"/>
      <c r="J4" s="1052"/>
      <c r="K4" s="1050" t="s">
        <v>21</v>
      </c>
      <c r="L4" s="1051"/>
      <c r="M4" s="1051"/>
      <c r="N4" s="1051"/>
      <c r="O4" s="1051"/>
      <c r="P4" s="1051"/>
      <c r="Q4" s="1051"/>
      <c r="R4" s="1051"/>
      <c r="S4" s="1051"/>
      <c r="T4" s="105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50" t="s">
        <v>23</v>
      </c>
      <c r="C17" s="1051"/>
      <c r="D17" s="1051"/>
      <c r="E17" s="1051"/>
      <c r="F17" s="105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801"/>
  <sheetViews>
    <sheetView showGridLines="0" tabSelected="1" topLeftCell="A771" zoomScale="75" zoomScaleNormal="75" workbookViewId="0">
      <selection activeCell="B800" sqref="B800:S80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5" t="s">
        <v>53</v>
      </c>
      <c r="C9" s="1056"/>
      <c r="D9" s="1056"/>
      <c r="E9" s="1056"/>
      <c r="F9" s="105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55" t="s">
        <v>53</v>
      </c>
      <c r="C22" s="1056"/>
      <c r="D22" s="1056"/>
      <c r="E22" s="1056"/>
      <c r="F22" s="105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55" t="s">
        <v>53</v>
      </c>
      <c r="C35" s="1056"/>
      <c r="D35" s="1056"/>
      <c r="E35" s="1056"/>
      <c r="F35" s="105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55" t="s">
        <v>53</v>
      </c>
      <c r="C48" s="1056"/>
      <c r="D48" s="1056"/>
      <c r="E48" s="1056"/>
      <c r="F48" s="105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5" t="s">
        <v>50</v>
      </c>
      <c r="C61" s="1056"/>
      <c r="D61" s="1056"/>
      <c r="E61" s="1056"/>
      <c r="F61" s="105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55" t="s">
        <v>50</v>
      </c>
      <c r="C74" s="1056"/>
      <c r="D74" s="1056"/>
      <c r="E74" s="1056"/>
      <c r="F74" s="105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5" t="s">
        <v>50</v>
      </c>
      <c r="C87" s="1056"/>
      <c r="D87" s="1056"/>
      <c r="E87" s="1056"/>
      <c r="F87" s="105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55" t="s">
        <v>50</v>
      </c>
      <c r="C100" s="1056"/>
      <c r="D100" s="1056"/>
      <c r="E100" s="1056"/>
      <c r="F100" s="105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55" t="s">
        <v>50</v>
      </c>
      <c r="C114" s="1056"/>
      <c r="D114" s="1056"/>
      <c r="E114" s="1056"/>
      <c r="F114" s="105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55" t="s">
        <v>50</v>
      </c>
      <c r="C127" s="1056"/>
      <c r="D127" s="1056"/>
      <c r="E127" s="1056"/>
      <c r="F127" s="105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55" t="s">
        <v>50</v>
      </c>
      <c r="C140" s="1056"/>
      <c r="D140" s="1056"/>
      <c r="E140" s="1056"/>
      <c r="F140" s="105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55" t="s">
        <v>50</v>
      </c>
      <c r="C153" s="1056"/>
      <c r="D153" s="1056"/>
      <c r="E153" s="1056"/>
      <c r="F153" s="105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55" t="s">
        <v>50</v>
      </c>
      <c r="C166" s="1056"/>
      <c r="D166" s="1056"/>
      <c r="E166" s="1056"/>
      <c r="F166" s="105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55" t="s">
        <v>50</v>
      </c>
      <c r="C179" s="1056"/>
      <c r="D179" s="1056"/>
      <c r="E179" s="1056"/>
      <c r="F179" s="105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55" t="s">
        <v>50</v>
      </c>
      <c r="C192" s="1056"/>
      <c r="D192" s="1056"/>
      <c r="E192" s="1056"/>
      <c r="F192" s="105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55" t="s">
        <v>50</v>
      </c>
      <c r="C205" s="1056"/>
      <c r="D205" s="1056"/>
      <c r="E205" s="1056"/>
      <c r="F205" s="105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55" t="s">
        <v>50</v>
      </c>
      <c r="C218" s="1056"/>
      <c r="D218" s="1056"/>
      <c r="E218" s="1056"/>
      <c r="F218" s="105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55" t="s">
        <v>50</v>
      </c>
      <c r="C231" s="1056"/>
      <c r="D231" s="1056"/>
      <c r="E231" s="1056"/>
      <c r="F231" s="105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55" t="s">
        <v>50</v>
      </c>
      <c r="C244" s="1056"/>
      <c r="D244" s="1056"/>
      <c r="E244" s="1056"/>
      <c r="F244" s="105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55" t="s">
        <v>50</v>
      </c>
      <c r="C257" s="1056"/>
      <c r="D257" s="1056"/>
      <c r="E257" s="1056"/>
      <c r="F257" s="105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55" t="s">
        <v>50</v>
      </c>
      <c r="C270" s="1056"/>
      <c r="D270" s="1056"/>
      <c r="E270" s="1056"/>
      <c r="F270" s="105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55" t="s">
        <v>50</v>
      </c>
      <c r="C283" s="1056"/>
      <c r="D283" s="1056"/>
      <c r="E283" s="1056"/>
      <c r="F283" s="105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55" t="s">
        <v>50</v>
      </c>
      <c r="C296" s="1056"/>
      <c r="D296" s="1056"/>
      <c r="E296" s="1056"/>
      <c r="F296" s="105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55" t="s">
        <v>84</v>
      </c>
      <c r="C310" s="1056"/>
      <c r="D310" s="1056"/>
      <c r="E310" s="1056"/>
      <c r="F310" s="1056"/>
      <c r="G310" s="1057"/>
      <c r="H310" s="1055" t="s">
        <v>83</v>
      </c>
      <c r="I310" s="1056"/>
      <c r="J310" s="1056"/>
      <c r="K310" s="1056"/>
      <c r="L310" s="1056"/>
      <c r="M310" s="1057"/>
      <c r="N310" s="1055" t="s">
        <v>53</v>
      </c>
      <c r="O310" s="1056"/>
      <c r="P310" s="1056"/>
      <c r="Q310" s="1056"/>
      <c r="R310" s="1056"/>
      <c r="S310" s="105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55" t="s">
        <v>84</v>
      </c>
      <c r="C323" s="1056"/>
      <c r="D323" s="1056"/>
      <c r="E323" s="1056"/>
      <c r="F323" s="1056"/>
      <c r="G323" s="1057"/>
      <c r="H323" s="1055" t="s">
        <v>83</v>
      </c>
      <c r="I323" s="1056"/>
      <c r="J323" s="1056"/>
      <c r="K323" s="1056"/>
      <c r="L323" s="1056"/>
      <c r="M323" s="1057"/>
      <c r="N323" s="1055" t="s">
        <v>53</v>
      </c>
      <c r="O323" s="1056"/>
      <c r="P323" s="1056"/>
      <c r="Q323" s="1056"/>
      <c r="R323" s="1056"/>
      <c r="S323" s="105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55" t="s">
        <v>84</v>
      </c>
      <c r="C336" s="1056"/>
      <c r="D336" s="1056"/>
      <c r="E336" s="1056"/>
      <c r="F336" s="1056"/>
      <c r="G336" s="1057"/>
      <c r="H336" s="1055" t="s">
        <v>83</v>
      </c>
      <c r="I336" s="1056"/>
      <c r="J336" s="1056"/>
      <c r="K336" s="1056"/>
      <c r="L336" s="1056"/>
      <c r="M336" s="1057"/>
      <c r="N336" s="1055" t="s">
        <v>53</v>
      </c>
      <c r="O336" s="1056"/>
      <c r="P336" s="1056"/>
      <c r="Q336" s="1056"/>
      <c r="R336" s="1056"/>
      <c r="S336" s="105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55" t="s">
        <v>84</v>
      </c>
      <c r="C349" s="1056"/>
      <c r="D349" s="1056"/>
      <c r="E349" s="1056"/>
      <c r="F349" s="1056"/>
      <c r="G349" s="1057"/>
      <c r="H349" s="1055" t="s">
        <v>83</v>
      </c>
      <c r="I349" s="1056"/>
      <c r="J349" s="1056"/>
      <c r="K349" s="1056"/>
      <c r="L349" s="1056"/>
      <c r="M349" s="1057"/>
      <c r="N349" s="1055" t="s">
        <v>53</v>
      </c>
      <c r="O349" s="1056"/>
      <c r="P349" s="1056"/>
      <c r="Q349" s="1056"/>
      <c r="R349" s="1056"/>
      <c r="S349" s="105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55" t="s">
        <v>84</v>
      </c>
      <c r="C362" s="1056"/>
      <c r="D362" s="1056"/>
      <c r="E362" s="1056"/>
      <c r="F362" s="1056"/>
      <c r="G362" s="1057"/>
      <c r="H362" s="1055" t="s">
        <v>83</v>
      </c>
      <c r="I362" s="1056"/>
      <c r="J362" s="1056"/>
      <c r="K362" s="1056"/>
      <c r="L362" s="1056"/>
      <c r="M362" s="1057"/>
      <c r="N362" s="1055" t="s">
        <v>53</v>
      </c>
      <c r="O362" s="1056"/>
      <c r="P362" s="1056"/>
      <c r="Q362" s="1056"/>
      <c r="R362" s="1056"/>
      <c r="S362" s="105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55" t="s">
        <v>84</v>
      </c>
      <c r="C375" s="1056"/>
      <c r="D375" s="1056"/>
      <c r="E375" s="1056"/>
      <c r="F375" s="1056"/>
      <c r="G375" s="1057"/>
      <c r="H375" s="1055" t="s">
        <v>83</v>
      </c>
      <c r="I375" s="1056"/>
      <c r="J375" s="1056"/>
      <c r="K375" s="1056"/>
      <c r="L375" s="1056"/>
      <c r="M375" s="1057"/>
      <c r="N375" s="1055" t="s">
        <v>53</v>
      </c>
      <c r="O375" s="1056"/>
      <c r="P375" s="1056"/>
      <c r="Q375" s="1056"/>
      <c r="R375" s="1056"/>
      <c r="S375" s="105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55" t="s">
        <v>84</v>
      </c>
      <c r="C388" s="1056"/>
      <c r="D388" s="1056"/>
      <c r="E388" s="1056"/>
      <c r="F388" s="1056"/>
      <c r="G388" s="1057"/>
      <c r="H388" s="1055" t="s">
        <v>83</v>
      </c>
      <c r="I388" s="1056"/>
      <c r="J388" s="1056"/>
      <c r="K388" s="1056"/>
      <c r="L388" s="1056"/>
      <c r="M388" s="1057"/>
      <c r="N388" s="1055" t="s">
        <v>53</v>
      </c>
      <c r="O388" s="1056"/>
      <c r="P388" s="1056"/>
      <c r="Q388" s="1056"/>
      <c r="R388" s="1056"/>
      <c r="S388" s="105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55" t="s">
        <v>84</v>
      </c>
      <c r="C401" s="1056"/>
      <c r="D401" s="1056"/>
      <c r="E401" s="1056"/>
      <c r="F401" s="1056"/>
      <c r="G401" s="1057"/>
      <c r="H401" s="1055" t="s">
        <v>83</v>
      </c>
      <c r="I401" s="1056"/>
      <c r="J401" s="1056"/>
      <c r="K401" s="1056"/>
      <c r="L401" s="1056"/>
      <c r="M401" s="1057"/>
      <c r="N401" s="1055" t="s">
        <v>53</v>
      </c>
      <c r="O401" s="1056"/>
      <c r="P401" s="1056"/>
      <c r="Q401" s="1056"/>
      <c r="R401" s="1056"/>
      <c r="S401" s="1057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55" t="s">
        <v>84</v>
      </c>
      <c r="C414" s="1056"/>
      <c r="D414" s="1056"/>
      <c r="E414" s="1056"/>
      <c r="F414" s="1056"/>
      <c r="G414" s="1057"/>
      <c r="H414" s="1055" t="s">
        <v>83</v>
      </c>
      <c r="I414" s="1056"/>
      <c r="J414" s="1056"/>
      <c r="K414" s="1056"/>
      <c r="L414" s="1056"/>
      <c r="M414" s="1057"/>
      <c r="N414" s="1055" t="s">
        <v>53</v>
      </c>
      <c r="O414" s="1056"/>
      <c r="P414" s="1056"/>
      <c r="Q414" s="1056"/>
      <c r="R414" s="1056"/>
      <c r="S414" s="1057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55" t="s">
        <v>84</v>
      </c>
      <c r="C427" s="1056"/>
      <c r="D427" s="1056"/>
      <c r="E427" s="1056"/>
      <c r="F427" s="1056"/>
      <c r="G427" s="1057"/>
      <c r="H427" s="1055" t="s">
        <v>83</v>
      </c>
      <c r="I427" s="1056"/>
      <c r="J427" s="1056"/>
      <c r="K427" s="1056"/>
      <c r="L427" s="1056"/>
      <c r="M427" s="1057"/>
      <c r="N427" s="1055" t="s">
        <v>53</v>
      </c>
      <c r="O427" s="1056"/>
      <c r="P427" s="1056"/>
      <c r="Q427" s="1056"/>
      <c r="R427" s="1056"/>
      <c r="S427" s="1057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55" t="s">
        <v>84</v>
      </c>
      <c r="C440" s="1056"/>
      <c r="D440" s="1056"/>
      <c r="E440" s="1056"/>
      <c r="F440" s="1056"/>
      <c r="G440" s="1057"/>
      <c r="H440" s="1055" t="s">
        <v>83</v>
      </c>
      <c r="I440" s="1056"/>
      <c r="J440" s="1056"/>
      <c r="K440" s="1056"/>
      <c r="L440" s="1056"/>
      <c r="M440" s="1057"/>
      <c r="N440" s="1055" t="s">
        <v>53</v>
      </c>
      <c r="O440" s="1056"/>
      <c r="P440" s="1056"/>
      <c r="Q440" s="1056"/>
      <c r="R440" s="1056"/>
      <c r="S440" s="1057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55" t="s">
        <v>84</v>
      </c>
      <c r="C453" s="1056"/>
      <c r="D453" s="1056"/>
      <c r="E453" s="1056"/>
      <c r="F453" s="1056"/>
      <c r="G453" s="1057"/>
      <c r="H453" s="1055" t="s">
        <v>83</v>
      </c>
      <c r="I453" s="1056"/>
      <c r="J453" s="1056"/>
      <c r="K453" s="1056"/>
      <c r="L453" s="1056"/>
      <c r="M453" s="1057"/>
      <c r="N453" s="1055" t="s">
        <v>53</v>
      </c>
      <c r="O453" s="1056"/>
      <c r="P453" s="1056"/>
      <c r="Q453" s="1056"/>
      <c r="R453" s="1056"/>
      <c r="S453" s="1057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55" t="s">
        <v>84</v>
      </c>
      <c r="C466" s="1056"/>
      <c r="D466" s="1056"/>
      <c r="E466" s="1056"/>
      <c r="F466" s="1056"/>
      <c r="G466" s="1057"/>
      <c r="H466" s="1055" t="s">
        <v>83</v>
      </c>
      <c r="I466" s="1056"/>
      <c r="J466" s="1056"/>
      <c r="K466" s="1056"/>
      <c r="L466" s="1056"/>
      <c r="M466" s="1057"/>
      <c r="N466" s="1055" t="s">
        <v>53</v>
      </c>
      <c r="O466" s="1056"/>
      <c r="P466" s="1056"/>
      <c r="Q466" s="1056"/>
      <c r="R466" s="1056"/>
      <c r="S466" s="1057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55" t="s">
        <v>84</v>
      </c>
      <c r="C479" s="1056"/>
      <c r="D479" s="1056"/>
      <c r="E479" s="1056"/>
      <c r="F479" s="1056"/>
      <c r="G479" s="1057"/>
      <c r="H479" s="1055" t="s">
        <v>83</v>
      </c>
      <c r="I479" s="1056"/>
      <c r="J479" s="1056"/>
      <c r="K479" s="1056"/>
      <c r="L479" s="1056"/>
      <c r="M479" s="1057"/>
      <c r="N479" s="1055" t="s">
        <v>53</v>
      </c>
      <c r="O479" s="1056"/>
      <c r="P479" s="1056"/>
      <c r="Q479" s="1056"/>
      <c r="R479" s="1056"/>
      <c r="S479" s="1057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55" t="s">
        <v>84</v>
      </c>
      <c r="C492" s="1056"/>
      <c r="D492" s="1056"/>
      <c r="E492" s="1056"/>
      <c r="F492" s="1056"/>
      <c r="G492" s="1057"/>
      <c r="H492" s="1055" t="s">
        <v>83</v>
      </c>
      <c r="I492" s="1056"/>
      <c r="J492" s="1056"/>
      <c r="K492" s="1056"/>
      <c r="L492" s="1056"/>
      <c r="M492" s="1057"/>
      <c r="N492" s="1055" t="s">
        <v>53</v>
      </c>
      <c r="O492" s="1056"/>
      <c r="P492" s="1056"/>
      <c r="Q492" s="1056"/>
      <c r="R492" s="1056"/>
      <c r="S492" s="1057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55" t="s">
        <v>84</v>
      </c>
      <c r="C505" s="1056"/>
      <c r="D505" s="1056"/>
      <c r="E505" s="1056"/>
      <c r="F505" s="1056"/>
      <c r="G505" s="1057"/>
      <c r="H505" s="1055" t="s">
        <v>83</v>
      </c>
      <c r="I505" s="1056"/>
      <c r="J505" s="1056"/>
      <c r="K505" s="1056"/>
      <c r="L505" s="1056"/>
      <c r="M505" s="1057"/>
      <c r="N505" s="1055" t="s">
        <v>53</v>
      </c>
      <c r="O505" s="1056"/>
      <c r="P505" s="1056"/>
      <c r="Q505" s="1056"/>
      <c r="R505" s="1056"/>
      <c r="S505" s="1057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55" t="s">
        <v>84</v>
      </c>
      <c r="C518" s="1056"/>
      <c r="D518" s="1056"/>
      <c r="E518" s="1056"/>
      <c r="F518" s="1056"/>
      <c r="G518" s="1057"/>
      <c r="H518" s="1055" t="s">
        <v>83</v>
      </c>
      <c r="I518" s="1056"/>
      <c r="J518" s="1056"/>
      <c r="K518" s="1056"/>
      <c r="L518" s="1056"/>
      <c r="M518" s="1057"/>
      <c r="N518" s="1055" t="s">
        <v>53</v>
      </c>
      <c r="O518" s="1056"/>
      <c r="P518" s="1056"/>
      <c r="Q518" s="1056"/>
      <c r="R518" s="1056"/>
      <c r="S518" s="1057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55" t="s">
        <v>84</v>
      </c>
      <c r="C531" s="1056"/>
      <c r="D531" s="1056"/>
      <c r="E531" s="1056"/>
      <c r="F531" s="1056"/>
      <c r="G531" s="1057"/>
      <c r="H531" s="1055" t="s">
        <v>83</v>
      </c>
      <c r="I531" s="1056"/>
      <c r="J531" s="1056"/>
      <c r="K531" s="1056"/>
      <c r="L531" s="1056"/>
      <c r="M531" s="1057"/>
      <c r="N531" s="1055" t="s">
        <v>53</v>
      </c>
      <c r="O531" s="1056"/>
      <c r="P531" s="1056"/>
      <c r="Q531" s="1056"/>
      <c r="R531" s="1056"/>
      <c r="S531" s="1057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55" t="s">
        <v>84</v>
      </c>
      <c r="C544" s="1056"/>
      <c r="D544" s="1056"/>
      <c r="E544" s="1056"/>
      <c r="F544" s="1056"/>
      <c r="G544" s="1057"/>
      <c r="H544" s="1055" t="s">
        <v>83</v>
      </c>
      <c r="I544" s="1056"/>
      <c r="J544" s="1056"/>
      <c r="K544" s="1056"/>
      <c r="L544" s="1056"/>
      <c r="M544" s="1057"/>
      <c r="N544" s="1055" t="s">
        <v>53</v>
      </c>
      <c r="O544" s="1056"/>
      <c r="P544" s="1056"/>
      <c r="Q544" s="1056"/>
      <c r="R544" s="1056"/>
      <c r="S544" s="1057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55" t="s">
        <v>84</v>
      </c>
      <c r="C557" s="1056"/>
      <c r="D557" s="1056"/>
      <c r="E557" s="1056"/>
      <c r="F557" s="1056"/>
      <c r="G557" s="1057"/>
      <c r="H557" s="1055" t="s">
        <v>83</v>
      </c>
      <c r="I557" s="1056"/>
      <c r="J557" s="1056"/>
      <c r="K557" s="1056"/>
      <c r="L557" s="1056"/>
      <c r="M557" s="1057"/>
      <c r="N557" s="1055" t="s">
        <v>53</v>
      </c>
      <c r="O557" s="1056"/>
      <c r="P557" s="1056"/>
      <c r="Q557" s="1056"/>
      <c r="R557" s="1056"/>
      <c r="S557" s="1057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55" t="s">
        <v>84</v>
      </c>
      <c r="C570" s="1056"/>
      <c r="D570" s="1056"/>
      <c r="E570" s="1056"/>
      <c r="F570" s="1056"/>
      <c r="G570" s="1057"/>
      <c r="H570" s="1055" t="s">
        <v>83</v>
      </c>
      <c r="I570" s="1056"/>
      <c r="J570" s="1056"/>
      <c r="K570" s="1056"/>
      <c r="L570" s="1056"/>
      <c r="M570" s="1057"/>
      <c r="N570" s="1055" t="s">
        <v>53</v>
      </c>
      <c r="O570" s="1056"/>
      <c r="P570" s="1056"/>
      <c r="Q570" s="1056"/>
      <c r="R570" s="1056"/>
      <c r="S570" s="1057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55" t="s">
        <v>84</v>
      </c>
      <c r="C583" s="1056"/>
      <c r="D583" s="1056"/>
      <c r="E583" s="1056"/>
      <c r="F583" s="1056"/>
      <c r="G583" s="1057"/>
      <c r="H583" s="1055" t="s">
        <v>83</v>
      </c>
      <c r="I583" s="1056"/>
      <c r="J583" s="1056"/>
      <c r="K583" s="1056"/>
      <c r="L583" s="1056"/>
      <c r="M583" s="1057"/>
      <c r="N583" s="1055" t="s">
        <v>53</v>
      </c>
      <c r="O583" s="1056"/>
      <c r="P583" s="1056"/>
      <c r="Q583" s="1056"/>
      <c r="R583" s="1056"/>
      <c r="S583" s="1057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55" t="s">
        <v>84</v>
      </c>
      <c r="C596" s="1056"/>
      <c r="D596" s="1056"/>
      <c r="E596" s="1056"/>
      <c r="F596" s="1056"/>
      <c r="G596" s="1057"/>
      <c r="H596" s="1055" t="s">
        <v>83</v>
      </c>
      <c r="I596" s="1056"/>
      <c r="J596" s="1056"/>
      <c r="K596" s="1056"/>
      <c r="L596" s="1056"/>
      <c r="M596" s="1057"/>
      <c r="N596" s="1055" t="s">
        <v>53</v>
      </c>
      <c r="O596" s="1056"/>
      <c r="P596" s="1056"/>
      <c r="Q596" s="1056"/>
      <c r="R596" s="1056"/>
      <c r="S596" s="1057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55" t="s">
        <v>84</v>
      </c>
      <c r="C609" s="1056"/>
      <c r="D609" s="1056"/>
      <c r="E609" s="1056"/>
      <c r="F609" s="1056"/>
      <c r="G609" s="1057"/>
      <c r="H609" s="1055" t="s">
        <v>83</v>
      </c>
      <c r="I609" s="1056"/>
      <c r="J609" s="1056"/>
      <c r="K609" s="1056"/>
      <c r="L609" s="1056"/>
      <c r="M609" s="1057"/>
      <c r="N609" s="1055" t="s">
        <v>53</v>
      </c>
      <c r="O609" s="1056"/>
      <c r="P609" s="1056"/>
      <c r="Q609" s="1056"/>
      <c r="R609" s="1056"/>
      <c r="S609" s="1057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55" t="s">
        <v>84</v>
      </c>
      <c r="C622" s="1056"/>
      <c r="D622" s="1056"/>
      <c r="E622" s="1056"/>
      <c r="F622" s="1056"/>
      <c r="G622" s="1057"/>
      <c r="H622" s="1055" t="s">
        <v>83</v>
      </c>
      <c r="I622" s="1056"/>
      <c r="J622" s="1056"/>
      <c r="K622" s="1056"/>
      <c r="L622" s="1056"/>
      <c r="M622" s="1057"/>
      <c r="N622" s="1055" t="s">
        <v>53</v>
      </c>
      <c r="O622" s="1056"/>
      <c r="P622" s="1056"/>
      <c r="Q622" s="1056"/>
      <c r="R622" s="1056"/>
      <c r="S622" s="1057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55" t="s">
        <v>84</v>
      </c>
      <c r="C635" s="1056"/>
      <c r="D635" s="1056"/>
      <c r="E635" s="1056"/>
      <c r="F635" s="1056"/>
      <c r="G635" s="1057"/>
      <c r="H635" s="1055" t="s">
        <v>83</v>
      </c>
      <c r="I635" s="1056"/>
      <c r="J635" s="1056"/>
      <c r="K635" s="1056"/>
      <c r="L635" s="1056"/>
      <c r="M635" s="1057"/>
      <c r="N635" s="1055" t="s">
        <v>53</v>
      </c>
      <c r="O635" s="1056"/>
      <c r="P635" s="1056"/>
      <c r="Q635" s="1056"/>
      <c r="R635" s="1056"/>
      <c r="S635" s="1057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55" t="s">
        <v>84</v>
      </c>
      <c r="C648" s="1056"/>
      <c r="D648" s="1056"/>
      <c r="E648" s="1056"/>
      <c r="F648" s="1056"/>
      <c r="G648" s="1057"/>
      <c r="H648" s="1055" t="s">
        <v>83</v>
      </c>
      <c r="I648" s="1056"/>
      <c r="J648" s="1056"/>
      <c r="K648" s="1056"/>
      <c r="L648" s="1056"/>
      <c r="M648" s="1057"/>
      <c r="N648" s="1055" t="s">
        <v>53</v>
      </c>
      <c r="O648" s="1056"/>
      <c r="P648" s="1056"/>
      <c r="Q648" s="1056"/>
      <c r="R648" s="1056"/>
      <c r="S648" s="1057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55" t="s">
        <v>84</v>
      </c>
      <c r="C661" s="1056"/>
      <c r="D661" s="1056"/>
      <c r="E661" s="1056"/>
      <c r="F661" s="1056"/>
      <c r="G661" s="1057"/>
      <c r="H661" s="1055" t="s">
        <v>83</v>
      </c>
      <c r="I661" s="1056"/>
      <c r="J661" s="1056"/>
      <c r="K661" s="1056"/>
      <c r="L661" s="1056"/>
      <c r="M661" s="1057"/>
      <c r="N661" s="1055" t="s">
        <v>53</v>
      </c>
      <c r="O661" s="1056"/>
      <c r="P661" s="1056"/>
      <c r="Q661" s="1056"/>
      <c r="R661" s="1056"/>
      <c r="S661" s="1057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55" t="s">
        <v>84</v>
      </c>
      <c r="C674" s="1056"/>
      <c r="D674" s="1056"/>
      <c r="E674" s="1056"/>
      <c r="F674" s="1056"/>
      <c r="G674" s="1057"/>
      <c r="H674" s="1055" t="s">
        <v>83</v>
      </c>
      <c r="I674" s="1056"/>
      <c r="J674" s="1056"/>
      <c r="K674" s="1056"/>
      <c r="L674" s="1056"/>
      <c r="M674" s="1057"/>
      <c r="N674" s="1055" t="s">
        <v>53</v>
      </c>
      <c r="O674" s="1056"/>
      <c r="P674" s="1056"/>
      <c r="Q674" s="1056"/>
      <c r="R674" s="1056"/>
      <c r="S674" s="1057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55" t="s">
        <v>84</v>
      </c>
      <c r="C687" s="1056"/>
      <c r="D687" s="1056"/>
      <c r="E687" s="1056"/>
      <c r="F687" s="1056"/>
      <c r="G687" s="1057"/>
      <c r="H687" s="1055" t="s">
        <v>83</v>
      </c>
      <c r="I687" s="1056"/>
      <c r="J687" s="1056"/>
      <c r="K687" s="1056"/>
      <c r="L687" s="1056"/>
      <c r="M687" s="1057"/>
      <c r="N687" s="1055" t="s">
        <v>53</v>
      </c>
      <c r="O687" s="1056"/>
      <c r="P687" s="1056"/>
      <c r="Q687" s="1056"/>
      <c r="R687" s="1056"/>
      <c r="S687" s="1057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55" t="s">
        <v>84</v>
      </c>
      <c r="C700" s="1056"/>
      <c r="D700" s="1056"/>
      <c r="E700" s="1056"/>
      <c r="F700" s="1056"/>
      <c r="G700" s="1057"/>
      <c r="H700" s="1055" t="s">
        <v>83</v>
      </c>
      <c r="I700" s="1056"/>
      <c r="J700" s="1056"/>
      <c r="K700" s="1056"/>
      <c r="L700" s="1056"/>
      <c r="M700" s="1057"/>
      <c r="N700" s="1055" t="s">
        <v>53</v>
      </c>
      <c r="O700" s="1056"/>
      <c r="P700" s="1056"/>
      <c r="Q700" s="1056"/>
      <c r="R700" s="1056"/>
      <c r="S700" s="1057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55" t="s">
        <v>84</v>
      </c>
      <c r="C713" s="1056"/>
      <c r="D713" s="1056"/>
      <c r="E713" s="1056"/>
      <c r="F713" s="1056"/>
      <c r="G713" s="1057"/>
      <c r="H713" s="1055" t="s">
        <v>83</v>
      </c>
      <c r="I713" s="1056"/>
      <c r="J713" s="1056"/>
      <c r="K713" s="1056"/>
      <c r="L713" s="1056"/>
      <c r="M713" s="1057"/>
      <c r="N713" s="1055" t="s">
        <v>53</v>
      </c>
      <c r="O713" s="1056"/>
      <c r="P713" s="1056"/>
      <c r="Q713" s="1056"/>
      <c r="R713" s="1056"/>
      <c r="S713" s="1057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55" t="s">
        <v>84</v>
      </c>
      <c r="C726" s="1056"/>
      <c r="D726" s="1056"/>
      <c r="E726" s="1056"/>
      <c r="F726" s="1056"/>
      <c r="G726" s="1057"/>
      <c r="H726" s="1055" t="s">
        <v>83</v>
      </c>
      <c r="I726" s="1056"/>
      <c r="J726" s="1056"/>
      <c r="K726" s="1056"/>
      <c r="L726" s="1056"/>
      <c r="M726" s="1057"/>
      <c r="N726" s="1055" t="s">
        <v>53</v>
      </c>
      <c r="O726" s="1056"/>
      <c r="P726" s="1056"/>
      <c r="Q726" s="1056"/>
      <c r="R726" s="1056"/>
      <c r="S726" s="1057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55" t="s">
        <v>84</v>
      </c>
      <c r="C739" s="1056"/>
      <c r="D739" s="1056"/>
      <c r="E739" s="1056"/>
      <c r="F739" s="1056"/>
      <c r="G739" s="1057"/>
      <c r="H739" s="1055" t="s">
        <v>83</v>
      </c>
      <c r="I739" s="1056"/>
      <c r="J739" s="1056"/>
      <c r="K739" s="1056"/>
      <c r="L739" s="1056"/>
      <c r="M739" s="1057"/>
      <c r="N739" s="1055" t="s">
        <v>53</v>
      </c>
      <c r="O739" s="1056"/>
      <c r="P739" s="1056"/>
      <c r="Q739" s="1056"/>
      <c r="R739" s="1056"/>
      <c r="S739" s="1057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55" t="s">
        <v>84</v>
      </c>
      <c r="C752" s="1056"/>
      <c r="D752" s="1056"/>
      <c r="E752" s="1056"/>
      <c r="F752" s="1056"/>
      <c r="G752" s="1057"/>
      <c r="H752" s="1055" t="s">
        <v>83</v>
      </c>
      <c r="I752" s="1056"/>
      <c r="J752" s="1056"/>
      <c r="K752" s="1056"/>
      <c r="L752" s="1056"/>
      <c r="M752" s="1057"/>
      <c r="N752" s="1055" t="s">
        <v>53</v>
      </c>
      <c r="O752" s="1056"/>
      <c r="P752" s="1056"/>
      <c r="Q752" s="1056"/>
      <c r="R752" s="1056"/>
      <c r="S752" s="1057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/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  <row r="764" spans="1:23" ht="13.5" thickBot="1" x14ac:dyDescent="0.25"/>
    <row r="765" spans="1:23" ht="13.5" thickBot="1" x14ac:dyDescent="0.25">
      <c r="A765" s="968" t="s">
        <v>209</v>
      </c>
      <c r="B765" s="1055" t="s">
        <v>84</v>
      </c>
      <c r="C765" s="1056"/>
      <c r="D765" s="1056"/>
      <c r="E765" s="1056"/>
      <c r="F765" s="1056"/>
      <c r="G765" s="1057"/>
      <c r="H765" s="1055" t="s">
        <v>83</v>
      </c>
      <c r="I765" s="1056"/>
      <c r="J765" s="1056"/>
      <c r="K765" s="1056"/>
      <c r="L765" s="1056"/>
      <c r="M765" s="1057"/>
      <c r="N765" s="1055" t="s">
        <v>53</v>
      </c>
      <c r="O765" s="1056"/>
      <c r="P765" s="1056"/>
      <c r="Q765" s="1056"/>
      <c r="R765" s="1056"/>
      <c r="S765" s="1057"/>
      <c r="T765" s="948" t="s">
        <v>55</v>
      </c>
      <c r="U765" s="1042"/>
      <c r="V765" s="1042"/>
      <c r="W765" s="1042"/>
    </row>
    <row r="766" spans="1:23" x14ac:dyDescent="0.2">
      <c r="A766" s="969" t="s">
        <v>54</v>
      </c>
      <c r="B766" s="911">
        <v>1</v>
      </c>
      <c r="C766" s="912">
        <v>2</v>
      </c>
      <c r="D766" s="912">
        <v>3</v>
      </c>
      <c r="E766" s="912">
        <v>4</v>
      </c>
      <c r="F766" s="912">
        <v>5</v>
      </c>
      <c r="G766" s="864">
        <v>6</v>
      </c>
      <c r="H766" s="897">
        <v>1</v>
      </c>
      <c r="I766" s="959">
        <v>2</v>
      </c>
      <c r="J766" s="888">
        <v>3</v>
      </c>
      <c r="K766" s="888">
        <v>4</v>
      </c>
      <c r="L766" s="888">
        <v>5</v>
      </c>
      <c r="M766" s="889">
        <v>6</v>
      </c>
      <c r="N766" s="867">
        <v>1</v>
      </c>
      <c r="O766" s="912">
        <v>2</v>
      </c>
      <c r="P766" s="912">
        <v>3</v>
      </c>
      <c r="Q766" s="912">
        <v>4</v>
      </c>
      <c r="R766" s="912">
        <v>5</v>
      </c>
      <c r="S766" s="826">
        <v>6</v>
      </c>
      <c r="T766" s="812"/>
      <c r="U766" s="1042"/>
      <c r="V766" s="1042"/>
      <c r="W766" s="1042"/>
    </row>
    <row r="767" spans="1:23" x14ac:dyDescent="0.2">
      <c r="A767" s="970" t="s">
        <v>3</v>
      </c>
      <c r="B767" s="913">
        <v>4595</v>
      </c>
      <c r="C767" s="914">
        <v>4595</v>
      </c>
      <c r="D767" s="914">
        <v>4595</v>
      </c>
      <c r="E767" s="914">
        <v>4595</v>
      </c>
      <c r="F767" s="914">
        <v>4595</v>
      </c>
      <c r="G767" s="865">
        <v>4595</v>
      </c>
      <c r="H767" s="913">
        <v>4595</v>
      </c>
      <c r="I767" s="914">
        <v>4595</v>
      </c>
      <c r="J767" s="914">
        <v>4595</v>
      </c>
      <c r="K767" s="914">
        <v>4595</v>
      </c>
      <c r="L767" s="914">
        <v>4595</v>
      </c>
      <c r="M767" s="829">
        <v>4595</v>
      </c>
      <c r="N767" s="868">
        <v>4595</v>
      </c>
      <c r="O767" s="914">
        <v>4595</v>
      </c>
      <c r="P767" s="914">
        <v>4595</v>
      </c>
      <c r="Q767" s="914">
        <v>4595</v>
      </c>
      <c r="R767" s="914">
        <v>4595</v>
      </c>
      <c r="S767" s="829">
        <v>4595</v>
      </c>
      <c r="T767" s="829">
        <v>4595</v>
      </c>
      <c r="U767" s="1042"/>
      <c r="V767" s="1042"/>
      <c r="W767" s="1042"/>
    </row>
    <row r="768" spans="1:23" x14ac:dyDescent="0.2">
      <c r="A768" s="971" t="s">
        <v>6</v>
      </c>
      <c r="B768" s="915">
        <v>5128.57</v>
      </c>
      <c r="C768" s="916">
        <v>5389.23</v>
      </c>
      <c r="D768" s="916">
        <v>4786.67</v>
      </c>
      <c r="E768" s="916">
        <v>5370.71</v>
      </c>
      <c r="F768" s="916">
        <v>5468.57</v>
      </c>
      <c r="G768" s="848">
        <v>5578.8</v>
      </c>
      <c r="H768" s="915">
        <v>4956.43</v>
      </c>
      <c r="I768" s="916">
        <v>5248.67</v>
      </c>
      <c r="J768" s="916">
        <v>4853.33</v>
      </c>
      <c r="K768" s="916">
        <v>5215</v>
      </c>
      <c r="L768" s="916">
        <v>5342.86</v>
      </c>
      <c r="M768" s="832">
        <v>5635</v>
      </c>
      <c r="N768" s="869">
        <v>5075</v>
      </c>
      <c r="O768" s="916">
        <v>5122.1000000000004</v>
      </c>
      <c r="P768" s="916">
        <v>4960</v>
      </c>
      <c r="Q768" s="916">
        <v>4978.6000000000004</v>
      </c>
      <c r="R768" s="916">
        <v>5137.6899999999996</v>
      </c>
      <c r="S768" s="832">
        <v>5572.14</v>
      </c>
      <c r="T768" s="965">
        <v>5269.96</v>
      </c>
      <c r="U768" s="1042"/>
      <c r="V768" s="1042"/>
      <c r="W768" s="1042"/>
    </row>
    <row r="769" spans="1:23" x14ac:dyDescent="0.2">
      <c r="A769" s="969" t="s">
        <v>7</v>
      </c>
      <c r="B769" s="833">
        <v>100</v>
      </c>
      <c r="C769" s="917">
        <v>100</v>
      </c>
      <c r="D769" s="917">
        <v>83.3</v>
      </c>
      <c r="E769" s="917">
        <v>100</v>
      </c>
      <c r="F769" s="917">
        <v>100</v>
      </c>
      <c r="G769" s="849">
        <v>96</v>
      </c>
      <c r="H769" s="833">
        <v>92.86</v>
      </c>
      <c r="I769" s="917">
        <v>100</v>
      </c>
      <c r="J769" s="917">
        <v>100</v>
      </c>
      <c r="K769" s="917">
        <v>100</v>
      </c>
      <c r="L769" s="917">
        <v>100</v>
      </c>
      <c r="M769" s="835">
        <v>92.86</v>
      </c>
      <c r="N769" s="870">
        <v>100</v>
      </c>
      <c r="O769" s="917">
        <v>100</v>
      </c>
      <c r="P769" s="917">
        <v>100</v>
      </c>
      <c r="Q769" s="917">
        <v>100</v>
      </c>
      <c r="R769" s="917">
        <v>100</v>
      </c>
      <c r="S769" s="835">
        <v>92.86</v>
      </c>
      <c r="T769" s="858">
        <v>93.62</v>
      </c>
      <c r="U769" s="1042"/>
      <c r="V769" s="1042"/>
      <c r="W769" s="1042"/>
    </row>
    <row r="770" spans="1:23" x14ac:dyDescent="0.2">
      <c r="A770" s="969" t="s">
        <v>8</v>
      </c>
      <c r="B770" s="918">
        <v>3.32E-2</v>
      </c>
      <c r="C770" s="919">
        <v>2.6700000000000002E-2</v>
      </c>
      <c r="D770" s="919">
        <v>6.3200000000000006E-2</v>
      </c>
      <c r="E770" s="919">
        <v>3.0200000000000001E-2</v>
      </c>
      <c r="F770" s="919">
        <v>2.9000000000000001E-2</v>
      </c>
      <c r="G770" s="850">
        <v>3.6999999999999998E-2</v>
      </c>
      <c r="H770" s="918">
        <v>4.9000000000000002E-2</v>
      </c>
      <c r="I770" s="919">
        <v>4.1399999999999999E-2</v>
      </c>
      <c r="J770" s="919">
        <v>4.9000000000000002E-2</v>
      </c>
      <c r="K770" s="919">
        <v>3.15E-2</v>
      </c>
      <c r="L770" s="919">
        <v>2.69E-2</v>
      </c>
      <c r="M770" s="838">
        <v>4.9799999999999997E-2</v>
      </c>
      <c r="N770" s="871">
        <v>2.6200000000000001E-2</v>
      </c>
      <c r="O770" s="919">
        <v>0.04</v>
      </c>
      <c r="P770" s="919">
        <v>2.9000000000000001E-2</v>
      </c>
      <c r="Q770" s="919">
        <v>2.6599999999999999E-2</v>
      </c>
      <c r="R770" s="919">
        <v>1.6E-2</v>
      </c>
      <c r="S770" s="838">
        <v>3.8300000000000001E-2</v>
      </c>
      <c r="T770" s="859">
        <v>5.6599999999999998E-2</v>
      </c>
      <c r="U770" s="1042"/>
      <c r="V770" s="1042"/>
      <c r="W770" s="1042"/>
    </row>
    <row r="771" spans="1:23" x14ac:dyDescent="0.2">
      <c r="A771" s="971" t="s">
        <v>1</v>
      </c>
      <c r="B771" s="920">
        <f t="shared" ref="B771:G771" si="206">B768/B767*100-100</f>
        <v>11.611969532100105</v>
      </c>
      <c r="C771" s="921">
        <f t="shared" si="206"/>
        <v>17.284657236126222</v>
      </c>
      <c r="D771" s="921">
        <f t="shared" si="206"/>
        <v>4.1712731229597466</v>
      </c>
      <c r="E771" s="921">
        <f t="shared" si="206"/>
        <v>16.881610446137103</v>
      </c>
      <c r="F771" s="921">
        <f t="shared" si="206"/>
        <v>19.011316648530993</v>
      </c>
      <c r="G771" s="884">
        <f t="shared" si="206"/>
        <v>21.41022850924918</v>
      </c>
      <c r="H771" s="920">
        <f>H768/H767*100-100</f>
        <v>7.8657236126224319</v>
      </c>
      <c r="I771" s="921">
        <f>I768/I767*100-100</f>
        <v>14.225680087051146</v>
      </c>
      <c r="J771" s="921">
        <f t="shared" ref="J771:T771" si="207">J768/J767*100-100</f>
        <v>5.6219804134929348</v>
      </c>
      <c r="K771" s="921">
        <f t="shared" si="207"/>
        <v>13.492927094668119</v>
      </c>
      <c r="L771" s="921">
        <f t="shared" si="207"/>
        <v>16.275516866158867</v>
      </c>
      <c r="M771" s="922">
        <f t="shared" si="207"/>
        <v>22.633297062023956</v>
      </c>
      <c r="N771" s="872">
        <f t="shared" si="207"/>
        <v>10.446137105549511</v>
      </c>
      <c r="O771" s="921">
        <f t="shared" si="207"/>
        <v>11.471164309031565</v>
      </c>
      <c r="P771" s="921">
        <f t="shared" si="207"/>
        <v>7.9434167573449344</v>
      </c>
      <c r="Q771" s="921">
        <f t="shared" si="207"/>
        <v>8.3482045701849898</v>
      </c>
      <c r="R771" s="921">
        <f t="shared" si="207"/>
        <v>11.810446137105529</v>
      </c>
      <c r="S771" s="922">
        <f t="shared" si="207"/>
        <v>21.265288356909679</v>
      </c>
      <c r="T771" s="966">
        <f t="shared" si="207"/>
        <v>14.689009793253533</v>
      </c>
      <c r="U771" s="1042"/>
      <c r="V771" s="1042"/>
      <c r="W771" s="1042"/>
    </row>
    <row r="772" spans="1:23" ht="13.5" thickBot="1" x14ac:dyDescent="0.25">
      <c r="A772" s="895" t="s">
        <v>27</v>
      </c>
      <c r="B772" s="924">
        <f t="shared" ref="B772:T772" si="208">B768-B755</f>
        <v>1.9033333333327391</v>
      </c>
      <c r="C772" s="925">
        <f t="shared" si="208"/>
        <v>183.89666666666653</v>
      </c>
      <c r="D772" s="925">
        <f t="shared" si="208"/>
        <v>106.67000000000007</v>
      </c>
      <c r="E772" s="925">
        <f t="shared" si="208"/>
        <v>109.37666666666701</v>
      </c>
      <c r="F772" s="925">
        <f t="shared" si="208"/>
        <v>16.569999999999709</v>
      </c>
      <c r="G772" s="885">
        <f t="shared" si="208"/>
        <v>-76.914285714285143</v>
      </c>
      <c r="H772" s="924">
        <f t="shared" si="208"/>
        <v>-48.903333333332739</v>
      </c>
      <c r="I772" s="925">
        <f t="shared" si="208"/>
        <v>95.812857142856956</v>
      </c>
      <c r="J772" s="925">
        <f t="shared" si="208"/>
        <v>35.329999999999927</v>
      </c>
      <c r="K772" s="925">
        <f t="shared" si="208"/>
        <v>96.428571428571558</v>
      </c>
      <c r="L772" s="925">
        <f t="shared" si="208"/>
        <v>46.193333333332703</v>
      </c>
      <c r="M772" s="926">
        <f t="shared" si="208"/>
        <v>171.66666666666697</v>
      </c>
      <c r="N772" s="873">
        <f t="shared" si="208"/>
        <v>171.15384615384573</v>
      </c>
      <c r="O772" s="925">
        <f t="shared" si="208"/>
        <v>152.10000000000036</v>
      </c>
      <c r="P772" s="925">
        <f t="shared" si="208"/>
        <v>316.66666666666697</v>
      </c>
      <c r="Q772" s="925">
        <f t="shared" si="208"/>
        <v>-12.828571428571195</v>
      </c>
      <c r="R772" s="925">
        <f t="shared" si="208"/>
        <v>12.35666666666657</v>
      </c>
      <c r="S772" s="926">
        <f t="shared" si="208"/>
        <v>189.99714285714344</v>
      </c>
      <c r="T772" s="972">
        <f t="shared" si="208"/>
        <v>81.986431718061795</v>
      </c>
      <c r="U772" s="893"/>
      <c r="V772" s="863"/>
      <c r="W772" s="1042"/>
    </row>
    <row r="773" spans="1:23" x14ac:dyDescent="0.2">
      <c r="A773" s="896" t="s">
        <v>51</v>
      </c>
      <c r="B773" s="927">
        <v>46</v>
      </c>
      <c r="C773" s="928">
        <v>46</v>
      </c>
      <c r="D773" s="928">
        <v>12</v>
      </c>
      <c r="E773" s="928">
        <v>46</v>
      </c>
      <c r="F773" s="928">
        <v>47</v>
      </c>
      <c r="G773" s="866">
        <v>46</v>
      </c>
      <c r="H773" s="927">
        <v>45</v>
      </c>
      <c r="I773" s="928">
        <v>52</v>
      </c>
      <c r="J773" s="928">
        <v>12</v>
      </c>
      <c r="K773" s="928">
        <v>45</v>
      </c>
      <c r="L773" s="928">
        <v>47</v>
      </c>
      <c r="M773" s="847">
        <v>47</v>
      </c>
      <c r="N773" s="874">
        <v>46</v>
      </c>
      <c r="O773" s="928">
        <v>49</v>
      </c>
      <c r="P773" s="928">
        <v>12</v>
      </c>
      <c r="Q773" s="928">
        <v>49</v>
      </c>
      <c r="R773" s="928">
        <v>48</v>
      </c>
      <c r="S773" s="847">
        <v>50</v>
      </c>
      <c r="T773" s="861">
        <f>SUM(B773:S773)</f>
        <v>745</v>
      </c>
      <c r="U773" s="904" t="s">
        <v>56</v>
      </c>
      <c r="V773" s="945">
        <f>T760-T773</f>
        <v>0</v>
      </c>
      <c r="W773" s="961">
        <f>V773/T760</f>
        <v>0</v>
      </c>
    </row>
    <row r="774" spans="1:23" x14ac:dyDescent="0.2">
      <c r="A774" s="973" t="s">
        <v>28</v>
      </c>
      <c r="B774" s="955">
        <v>152</v>
      </c>
      <c r="C774" s="956">
        <v>151</v>
      </c>
      <c r="D774" s="956">
        <v>153</v>
      </c>
      <c r="E774" s="956">
        <v>150</v>
      </c>
      <c r="F774" s="956">
        <v>149</v>
      </c>
      <c r="G774" s="805">
        <v>148.5</v>
      </c>
      <c r="H774" s="955">
        <v>153</v>
      </c>
      <c r="I774" s="956">
        <v>152</v>
      </c>
      <c r="J774" s="956">
        <v>154</v>
      </c>
      <c r="K774" s="956">
        <v>151</v>
      </c>
      <c r="L774" s="956">
        <v>150</v>
      </c>
      <c r="M774" s="806">
        <v>149</v>
      </c>
      <c r="N774" s="807">
        <v>153</v>
      </c>
      <c r="O774" s="956">
        <v>153</v>
      </c>
      <c r="P774" s="956">
        <v>154</v>
      </c>
      <c r="Q774" s="956">
        <v>151</v>
      </c>
      <c r="R774" s="956">
        <v>150</v>
      </c>
      <c r="S774" s="806">
        <v>149</v>
      </c>
      <c r="T774" s="964"/>
      <c r="U774" s="904" t="s">
        <v>57</v>
      </c>
      <c r="V774" s="904">
        <v>150.91</v>
      </c>
      <c r="W774" s="1042"/>
    </row>
    <row r="775" spans="1:23" ht="13.5" thickBot="1" x14ac:dyDescent="0.25">
      <c r="A775" s="974" t="s">
        <v>26</v>
      </c>
      <c r="B775" s="804">
        <f>B774-B761</f>
        <v>0</v>
      </c>
      <c r="C775" s="808">
        <f t="shared" ref="C775:S775" si="209">C774-C761</f>
        <v>0</v>
      </c>
      <c r="D775" s="808">
        <f t="shared" si="209"/>
        <v>0</v>
      </c>
      <c r="E775" s="808">
        <f t="shared" si="209"/>
        <v>0</v>
      </c>
      <c r="F775" s="808">
        <f t="shared" si="209"/>
        <v>0</v>
      </c>
      <c r="G775" s="809">
        <f t="shared" si="209"/>
        <v>0</v>
      </c>
      <c r="H775" s="804">
        <f t="shared" si="209"/>
        <v>0</v>
      </c>
      <c r="I775" s="808">
        <f t="shared" si="209"/>
        <v>0</v>
      </c>
      <c r="J775" s="808">
        <f t="shared" si="209"/>
        <v>0</v>
      </c>
      <c r="K775" s="808">
        <f t="shared" si="209"/>
        <v>0</v>
      </c>
      <c r="L775" s="808">
        <f t="shared" si="209"/>
        <v>0</v>
      </c>
      <c r="M775" s="810">
        <f t="shared" si="209"/>
        <v>0</v>
      </c>
      <c r="N775" s="811">
        <f t="shared" si="209"/>
        <v>0</v>
      </c>
      <c r="O775" s="808">
        <f t="shared" si="209"/>
        <v>0</v>
      </c>
      <c r="P775" s="808">
        <f t="shared" si="209"/>
        <v>0</v>
      </c>
      <c r="Q775" s="808">
        <f t="shared" si="209"/>
        <v>0</v>
      </c>
      <c r="R775" s="808">
        <f t="shared" si="209"/>
        <v>0</v>
      </c>
      <c r="S775" s="810">
        <f t="shared" si="209"/>
        <v>0</v>
      </c>
      <c r="T775" s="967"/>
      <c r="U775" s="904" t="s">
        <v>26</v>
      </c>
      <c r="V775" s="904">
        <f>V774-V761</f>
        <v>-0.12999999999999545</v>
      </c>
      <c r="W775" s="1042"/>
    </row>
    <row r="777" spans="1:23" ht="13.5" thickBot="1" x14ac:dyDescent="0.25"/>
    <row r="778" spans="1:23" ht="13.5" thickBot="1" x14ac:dyDescent="0.25">
      <c r="A778" s="968" t="s">
        <v>211</v>
      </c>
      <c r="B778" s="1055" t="s">
        <v>84</v>
      </c>
      <c r="C778" s="1056"/>
      <c r="D778" s="1056"/>
      <c r="E778" s="1056"/>
      <c r="F778" s="1056"/>
      <c r="G778" s="1057"/>
      <c r="H778" s="1055" t="s">
        <v>83</v>
      </c>
      <c r="I778" s="1056"/>
      <c r="J778" s="1056"/>
      <c r="K778" s="1056"/>
      <c r="L778" s="1056"/>
      <c r="M778" s="1057"/>
      <c r="N778" s="1055" t="s">
        <v>53</v>
      </c>
      <c r="O778" s="1056"/>
      <c r="P778" s="1056"/>
      <c r="Q778" s="1056"/>
      <c r="R778" s="1056"/>
      <c r="S778" s="1057"/>
      <c r="T778" s="948" t="s">
        <v>55</v>
      </c>
      <c r="U778" s="1045"/>
      <c r="V778" s="1045"/>
      <c r="W778" s="1045"/>
    </row>
    <row r="779" spans="1:23" x14ac:dyDescent="0.2">
      <c r="A779" s="969" t="s">
        <v>54</v>
      </c>
      <c r="B779" s="911">
        <v>1</v>
      </c>
      <c r="C779" s="912">
        <v>2</v>
      </c>
      <c r="D779" s="912">
        <v>3</v>
      </c>
      <c r="E779" s="912">
        <v>4</v>
      </c>
      <c r="F779" s="912">
        <v>5</v>
      </c>
      <c r="G779" s="864">
        <v>6</v>
      </c>
      <c r="H779" s="897">
        <v>1</v>
      </c>
      <c r="I779" s="959">
        <v>2</v>
      </c>
      <c r="J779" s="888">
        <v>3</v>
      </c>
      <c r="K779" s="888">
        <v>4</v>
      </c>
      <c r="L779" s="888">
        <v>5</v>
      </c>
      <c r="M779" s="889">
        <v>6</v>
      </c>
      <c r="N779" s="867">
        <v>1</v>
      </c>
      <c r="O779" s="912">
        <v>2</v>
      </c>
      <c r="P779" s="912">
        <v>3</v>
      </c>
      <c r="Q779" s="912">
        <v>4</v>
      </c>
      <c r="R779" s="912">
        <v>5</v>
      </c>
      <c r="S779" s="826">
        <v>6</v>
      </c>
      <c r="T779" s="812"/>
      <c r="U779" s="1045"/>
      <c r="V779" s="1045"/>
      <c r="W779" s="1045"/>
    </row>
    <row r="780" spans="1:23" x14ac:dyDescent="0.2">
      <c r="A780" s="970" t="s">
        <v>3</v>
      </c>
      <c r="B780" s="913">
        <v>4610</v>
      </c>
      <c r="C780" s="914">
        <v>4610</v>
      </c>
      <c r="D780" s="914">
        <v>4610</v>
      </c>
      <c r="E780" s="914">
        <v>4610</v>
      </c>
      <c r="F780" s="914">
        <v>4610</v>
      </c>
      <c r="G780" s="865">
        <v>4610</v>
      </c>
      <c r="H780" s="913">
        <v>4610</v>
      </c>
      <c r="I780" s="914">
        <v>4610</v>
      </c>
      <c r="J780" s="914">
        <v>4610</v>
      </c>
      <c r="K780" s="914">
        <v>4610</v>
      </c>
      <c r="L780" s="914">
        <v>4610</v>
      </c>
      <c r="M780" s="829">
        <v>4610</v>
      </c>
      <c r="N780" s="868">
        <v>4610</v>
      </c>
      <c r="O780" s="914">
        <v>4610</v>
      </c>
      <c r="P780" s="914">
        <v>4610</v>
      </c>
      <c r="Q780" s="914">
        <v>4610</v>
      </c>
      <c r="R780" s="914">
        <v>4610</v>
      </c>
      <c r="S780" s="829">
        <v>4610</v>
      </c>
      <c r="T780" s="829">
        <v>4610</v>
      </c>
      <c r="U780" s="1045"/>
      <c r="V780" s="1045"/>
      <c r="W780" s="1045"/>
    </row>
    <row r="781" spans="1:23" x14ac:dyDescent="0.2">
      <c r="A781" s="971" t="s">
        <v>6</v>
      </c>
      <c r="B781" s="915">
        <v>5074.6153846153848</v>
      </c>
      <c r="C781" s="916">
        <v>5284</v>
      </c>
      <c r="D781" s="916">
        <v>4492</v>
      </c>
      <c r="E781" s="916">
        <v>5330.7692307692305</v>
      </c>
      <c r="F781" s="916">
        <v>5570.7692307692305</v>
      </c>
      <c r="G781" s="848">
        <v>5682.8571428571431</v>
      </c>
      <c r="H781" s="915">
        <v>5002.3076923076924</v>
      </c>
      <c r="I781" s="916">
        <v>5181.4285714285716</v>
      </c>
      <c r="J781" s="916">
        <v>4488</v>
      </c>
      <c r="K781" s="916">
        <v>5255</v>
      </c>
      <c r="L781" s="916">
        <v>5400</v>
      </c>
      <c r="M781" s="832">
        <v>5558.5714285714284</v>
      </c>
      <c r="N781" s="869">
        <v>5152</v>
      </c>
      <c r="O781" s="916">
        <v>5182</v>
      </c>
      <c r="P781" s="916">
        <v>4660</v>
      </c>
      <c r="Q781" s="916">
        <v>5040.666666666667</v>
      </c>
      <c r="R781" s="916">
        <v>5272.666666666667</v>
      </c>
      <c r="S781" s="832">
        <v>5518.5714285714284</v>
      </c>
      <c r="T781" s="965">
        <v>5276.1751152073703</v>
      </c>
      <c r="U781" s="1045"/>
      <c r="V781" s="1045"/>
      <c r="W781" s="1045"/>
    </row>
    <row r="782" spans="1:23" x14ac:dyDescent="0.2">
      <c r="A782" s="969" t="s">
        <v>7</v>
      </c>
      <c r="B782" s="833">
        <v>100</v>
      </c>
      <c r="C782" s="917">
        <v>100</v>
      </c>
      <c r="D782" s="917">
        <v>100</v>
      </c>
      <c r="E782" s="917">
        <v>100</v>
      </c>
      <c r="F782" s="917">
        <v>100</v>
      </c>
      <c r="G782" s="849">
        <v>100</v>
      </c>
      <c r="H782" s="833">
        <v>100</v>
      </c>
      <c r="I782" s="917">
        <v>100</v>
      </c>
      <c r="J782" s="917">
        <v>100</v>
      </c>
      <c r="K782" s="917">
        <v>100</v>
      </c>
      <c r="L782" s="917">
        <v>100</v>
      </c>
      <c r="M782" s="835">
        <v>100</v>
      </c>
      <c r="N782" s="870">
        <v>100</v>
      </c>
      <c r="O782" s="917">
        <v>100</v>
      </c>
      <c r="P782" s="917">
        <v>100</v>
      </c>
      <c r="Q782" s="917">
        <v>100</v>
      </c>
      <c r="R782" s="917">
        <v>100</v>
      </c>
      <c r="S782" s="835">
        <v>100</v>
      </c>
      <c r="T782" s="858">
        <v>94.47004608294931</v>
      </c>
      <c r="U782" s="1045"/>
      <c r="V782" s="1045"/>
      <c r="W782" s="1045"/>
    </row>
    <row r="783" spans="1:23" x14ac:dyDescent="0.2">
      <c r="A783" s="969" t="s">
        <v>8</v>
      </c>
      <c r="B783" s="918">
        <v>3.6390277006211502E-2</v>
      </c>
      <c r="C783" s="919">
        <v>3.5999417901361568E-2</v>
      </c>
      <c r="D783" s="919">
        <v>2.5241385187993529E-2</v>
      </c>
      <c r="E783" s="919">
        <v>3.2076205100429023E-2</v>
      </c>
      <c r="F783" s="919">
        <v>3.3207838177139508E-2</v>
      </c>
      <c r="G783" s="850">
        <v>3.5583738196557746E-2</v>
      </c>
      <c r="H783" s="918">
        <v>2.7999753795128441E-2</v>
      </c>
      <c r="I783" s="919">
        <v>2.6879953000509025E-2</v>
      </c>
      <c r="J783" s="919">
        <v>2.6529190848729442E-2</v>
      </c>
      <c r="K783" s="919">
        <v>2.6533468536921016E-2</v>
      </c>
      <c r="L783" s="919">
        <v>3.7575451561660686E-2</v>
      </c>
      <c r="M783" s="838">
        <v>4.3025613929110772E-2</v>
      </c>
      <c r="N783" s="871">
        <v>2.2737536159029681E-2</v>
      </c>
      <c r="O783" s="919">
        <v>2.7210712088310381E-2</v>
      </c>
      <c r="P783" s="919">
        <v>4.3366757353027051E-2</v>
      </c>
      <c r="Q783" s="919">
        <v>2.708990293145374E-2</v>
      </c>
      <c r="R783" s="919">
        <v>1.9824612084985156E-2</v>
      </c>
      <c r="S783" s="838">
        <v>3.2788238359809069E-2</v>
      </c>
      <c r="T783" s="859">
        <v>5.3729559672344565E-2</v>
      </c>
      <c r="U783" s="1045"/>
      <c r="V783" s="1045"/>
      <c r="W783" s="1045"/>
    </row>
    <row r="784" spans="1:23" x14ac:dyDescent="0.2">
      <c r="A784" s="971" t="s">
        <v>1</v>
      </c>
      <c r="B784" s="920">
        <f t="shared" ref="B784:G784" si="210">B781/B780*100-100</f>
        <v>10.07842482896713</v>
      </c>
      <c r="C784" s="921">
        <f t="shared" si="210"/>
        <v>14.620390455531449</v>
      </c>
      <c r="D784" s="921">
        <f t="shared" si="210"/>
        <v>-2.5596529284164831</v>
      </c>
      <c r="E784" s="921">
        <f t="shared" si="210"/>
        <v>15.63490739195727</v>
      </c>
      <c r="F784" s="921">
        <f t="shared" si="210"/>
        <v>20.840981144668774</v>
      </c>
      <c r="G784" s="884">
        <f t="shared" si="210"/>
        <v>23.272389215990088</v>
      </c>
      <c r="H784" s="920">
        <f>H781/H780*100-100</f>
        <v>8.5099282496245507</v>
      </c>
      <c r="I784" s="921">
        <f>I781/I780*100-100</f>
        <v>12.395413696932138</v>
      </c>
      <c r="J784" s="921">
        <f t="shared" ref="J784:T784" si="211">J781/J780*100-100</f>
        <v>-2.6464208242950207</v>
      </c>
      <c r="K784" s="921">
        <f t="shared" si="211"/>
        <v>13.991323210412148</v>
      </c>
      <c r="L784" s="921">
        <f t="shared" si="211"/>
        <v>17.136659436008685</v>
      </c>
      <c r="M784" s="922">
        <f t="shared" si="211"/>
        <v>20.576386736907338</v>
      </c>
      <c r="N784" s="872">
        <f t="shared" si="211"/>
        <v>11.757049891540134</v>
      </c>
      <c r="O784" s="921">
        <f t="shared" si="211"/>
        <v>12.40780911062906</v>
      </c>
      <c r="P784" s="921">
        <f t="shared" si="211"/>
        <v>1.084598698481571</v>
      </c>
      <c r="Q784" s="921">
        <f t="shared" si="211"/>
        <v>9.3420101229211951</v>
      </c>
      <c r="R784" s="921">
        <f t="shared" si="211"/>
        <v>14.374548083875638</v>
      </c>
      <c r="S784" s="922">
        <f t="shared" si="211"/>
        <v>19.708707778122076</v>
      </c>
      <c r="T784" s="966">
        <f t="shared" si="211"/>
        <v>14.450653258294352</v>
      </c>
      <c r="U784" s="1045"/>
      <c r="V784" s="1045"/>
      <c r="W784" s="1045"/>
    </row>
    <row r="785" spans="1:23" ht="13.5" thickBot="1" x14ac:dyDescent="0.25">
      <c r="A785" s="895" t="s">
        <v>27</v>
      </c>
      <c r="B785" s="924">
        <f t="shared" ref="B785:T785" si="212">B781-B768</f>
        <v>-53.954615384614954</v>
      </c>
      <c r="C785" s="925">
        <f t="shared" si="212"/>
        <v>-105.22999999999956</v>
      </c>
      <c r="D785" s="925">
        <f t="shared" si="212"/>
        <v>-294.67000000000007</v>
      </c>
      <c r="E785" s="925">
        <f t="shared" si="212"/>
        <v>-39.940769230769547</v>
      </c>
      <c r="F785" s="925">
        <f t="shared" si="212"/>
        <v>102.19923076923078</v>
      </c>
      <c r="G785" s="885">
        <f t="shared" si="212"/>
        <v>104.05714285714294</v>
      </c>
      <c r="H785" s="924">
        <f t="shared" si="212"/>
        <v>45.877692307692087</v>
      </c>
      <c r="I785" s="925">
        <f t="shared" si="212"/>
        <v>-67.241428571428514</v>
      </c>
      <c r="J785" s="925">
        <f t="shared" si="212"/>
        <v>-365.32999999999993</v>
      </c>
      <c r="K785" s="925">
        <f t="shared" si="212"/>
        <v>40</v>
      </c>
      <c r="L785" s="925">
        <f t="shared" si="212"/>
        <v>57.140000000000327</v>
      </c>
      <c r="M785" s="926">
        <f t="shared" si="212"/>
        <v>-76.428571428571558</v>
      </c>
      <c r="N785" s="873">
        <f t="shared" si="212"/>
        <v>77</v>
      </c>
      <c r="O785" s="925">
        <f t="shared" si="212"/>
        <v>59.899999999999636</v>
      </c>
      <c r="P785" s="925">
        <f t="shared" si="212"/>
        <v>-300</v>
      </c>
      <c r="Q785" s="925">
        <f t="shared" si="212"/>
        <v>62.066666666666606</v>
      </c>
      <c r="R785" s="925">
        <f t="shared" si="212"/>
        <v>134.97666666666737</v>
      </c>
      <c r="S785" s="926">
        <f t="shared" si="212"/>
        <v>-53.568571428571886</v>
      </c>
      <c r="T785" s="972">
        <f t="shared" si="212"/>
        <v>6.2151152073702178</v>
      </c>
      <c r="U785" s="893"/>
      <c r="V785" s="863"/>
      <c r="W785" s="1045"/>
    </row>
    <row r="786" spans="1:23" x14ac:dyDescent="0.2">
      <c r="A786" s="896" t="s">
        <v>51</v>
      </c>
      <c r="B786" s="927">
        <v>46</v>
      </c>
      <c r="C786" s="928">
        <v>46</v>
      </c>
      <c r="D786" s="928">
        <v>12</v>
      </c>
      <c r="E786" s="928">
        <v>45</v>
      </c>
      <c r="F786" s="928">
        <v>47</v>
      </c>
      <c r="G786" s="866">
        <v>46</v>
      </c>
      <c r="H786" s="927">
        <v>45</v>
      </c>
      <c r="I786" s="928">
        <v>52</v>
      </c>
      <c r="J786" s="928">
        <v>11</v>
      </c>
      <c r="K786" s="928">
        <v>45</v>
      </c>
      <c r="L786" s="928">
        <v>47</v>
      </c>
      <c r="M786" s="847">
        <v>47</v>
      </c>
      <c r="N786" s="874">
        <v>46</v>
      </c>
      <c r="O786" s="928">
        <v>49</v>
      </c>
      <c r="P786" s="928">
        <v>12</v>
      </c>
      <c r="Q786" s="928">
        <v>49</v>
      </c>
      <c r="R786" s="928">
        <v>48</v>
      </c>
      <c r="S786" s="847">
        <v>50</v>
      </c>
      <c r="T786" s="861">
        <f>SUM(B786:S786)</f>
        <v>743</v>
      </c>
      <c r="U786" s="904" t="s">
        <v>56</v>
      </c>
      <c r="V786" s="945">
        <f>T773-T786</f>
        <v>2</v>
      </c>
      <c r="W786" s="961">
        <f>V786/T773</f>
        <v>2.6845637583892616E-3</v>
      </c>
    </row>
    <row r="787" spans="1:23" x14ac:dyDescent="0.2">
      <c r="A787" s="973" t="s">
        <v>28</v>
      </c>
      <c r="B787" s="955">
        <v>152</v>
      </c>
      <c r="C787" s="956">
        <v>151</v>
      </c>
      <c r="D787" s="956">
        <v>153</v>
      </c>
      <c r="E787" s="956">
        <v>150</v>
      </c>
      <c r="F787" s="956">
        <v>149</v>
      </c>
      <c r="G787" s="805">
        <v>148.5</v>
      </c>
      <c r="H787" s="955">
        <v>153</v>
      </c>
      <c r="I787" s="956">
        <v>152</v>
      </c>
      <c r="J787" s="956">
        <v>154</v>
      </c>
      <c r="K787" s="956">
        <v>151</v>
      </c>
      <c r="L787" s="956">
        <v>150</v>
      </c>
      <c r="M787" s="806">
        <v>149</v>
      </c>
      <c r="N787" s="807">
        <v>153</v>
      </c>
      <c r="O787" s="956">
        <v>153</v>
      </c>
      <c r="P787" s="956">
        <v>154</v>
      </c>
      <c r="Q787" s="956">
        <v>151</v>
      </c>
      <c r="R787" s="956">
        <v>150</v>
      </c>
      <c r="S787" s="806">
        <v>149</v>
      </c>
      <c r="T787" s="964"/>
      <c r="U787" s="904" t="s">
        <v>57</v>
      </c>
      <c r="V787" s="904">
        <v>150.91</v>
      </c>
      <c r="W787" s="1045"/>
    </row>
    <row r="788" spans="1:23" ht="13.5" thickBot="1" x14ac:dyDescent="0.25">
      <c r="A788" s="974" t="s">
        <v>26</v>
      </c>
      <c r="B788" s="804">
        <f>B787-B774</f>
        <v>0</v>
      </c>
      <c r="C788" s="808">
        <f t="shared" ref="C788:S788" si="213">C787-C774</f>
        <v>0</v>
      </c>
      <c r="D788" s="808">
        <f t="shared" si="213"/>
        <v>0</v>
      </c>
      <c r="E788" s="808">
        <f t="shared" si="213"/>
        <v>0</v>
      </c>
      <c r="F788" s="808">
        <f t="shared" si="213"/>
        <v>0</v>
      </c>
      <c r="G788" s="809">
        <f t="shared" si="213"/>
        <v>0</v>
      </c>
      <c r="H788" s="804">
        <f t="shared" si="213"/>
        <v>0</v>
      </c>
      <c r="I788" s="808">
        <f t="shared" si="213"/>
        <v>0</v>
      </c>
      <c r="J788" s="808">
        <f t="shared" si="213"/>
        <v>0</v>
      </c>
      <c r="K788" s="808">
        <f t="shared" si="213"/>
        <v>0</v>
      </c>
      <c r="L788" s="808">
        <f t="shared" si="213"/>
        <v>0</v>
      </c>
      <c r="M788" s="810">
        <f t="shared" si="213"/>
        <v>0</v>
      </c>
      <c r="N788" s="811">
        <f t="shared" si="213"/>
        <v>0</v>
      </c>
      <c r="O788" s="808">
        <f t="shared" si="213"/>
        <v>0</v>
      </c>
      <c r="P788" s="808">
        <f t="shared" si="213"/>
        <v>0</v>
      </c>
      <c r="Q788" s="808">
        <f t="shared" si="213"/>
        <v>0</v>
      </c>
      <c r="R788" s="808">
        <f t="shared" si="213"/>
        <v>0</v>
      </c>
      <c r="S788" s="810">
        <f t="shared" si="213"/>
        <v>0</v>
      </c>
      <c r="T788" s="967"/>
      <c r="U788" s="904" t="s">
        <v>26</v>
      </c>
      <c r="V788" s="904">
        <f>V787-V774</f>
        <v>0</v>
      </c>
      <c r="W788" s="1045"/>
    </row>
    <row r="790" spans="1:23" ht="13.5" thickBot="1" x14ac:dyDescent="0.25"/>
    <row r="791" spans="1:23" ht="13.5" thickBot="1" x14ac:dyDescent="0.25">
      <c r="A791" s="968" t="s">
        <v>212</v>
      </c>
      <c r="B791" s="1055" t="s">
        <v>84</v>
      </c>
      <c r="C791" s="1056"/>
      <c r="D791" s="1056"/>
      <c r="E791" s="1056"/>
      <c r="F791" s="1056"/>
      <c r="G791" s="1057"/>
      <c r="H791" s="1055" t="s">
        <v>83</v>
      </c>
      <c r="I791" s="1056"/>
      <c r="J791" s="1056"/>
      <c r="K791" s="1056"/>
      <c r="L791" s="1056"/>
      <c r="M791" s="1057"/>
      <c r="N791" s="1055" t="s">
        <v>53</v>
      </c>
      <c r="O791" s="1056"/>
      <c r="P791" s="1056"/>
      <c r="Q791" s="1056"/>
      <c r="R791" s="1056"/>
      <c r="S791" s="1057"/>
      <c r="T791" s="948" t="s">
        <v>55</v>
      </c>
      <c r="U791" s="1048"/>
      <c r="V791" s="1048"/>
      <c r="W791" s="1048"/>
    </row>
    <row r="792" spans="1:23" x14ac:dyDescent="0.2">
      <c r="A792" s="969" t="s">
        <v>54</v>
      </c>
      <c r="B792" s="911">
        <v>1</v>
      </c>
      <c r="C792" s="912">
        <v>2</v>
      </c>
      <c r="D792" s="912">
        <v>3</v>
      </c>
      <c r="E792" s="912">
        <v>4</v>
      </c>
      <c r="F792" s="912">
        <v>5</v>
      </c>
      <c r="G792" s="864">
        <v>6</v>
      </c>
      <c r="H792" s="897">
        <v>1</v>
      </c>
      <c r="I792" s="959">
        <v>2</v>
      </c>
      <c r="J792" s="888">
        <v>3</v>
      </c>
      <c r="K792" s="888">
        <v>4</v>
      </c>
      <c r="L792" s="888">
        <v>5</v>
      </c>
      <c r="M792" s="889">
        <v>6</v>
      </c>
      <c r="N792" s="867">
        <v>1</v>
      </c>
      <c r="O792" s="912">
        <v>2</v>
      </c>
      <c r="P792" s="912">
        <v>3</v>
      </c>
      <c r="Q792" s="912">
        <v>4</v>
      </c>
      <c r="R792" s="912">
        <v>5</v>
      </c>
      <c r="S792" s="826">
        <v>6</v>
      </c>
      <c r="T792" s="812">
        <v>231</v>
      </c>
      <c r="U792" s="1048"/>
      <c r="V792" s="1048"/>
      <c r="W792" s="1048"/>
    </row>
    <row r="793" spans="1:23" x14ac:dyDescent="0.2">
      <c r="A793" s="970" t="s">
        <v>3</v>
      </c>
      <c r="B793" s="913">
        <v>4625</v>
      </c>
      <c r="C793" s="914">
        <v>4625</v>
      </c>
      <c r="D793" s="914">
        <v>4625</v>
      </c>
      <c r="E793" s="914">
        <v>4625</v>
      </c>
      <c r="F793" s="914">
        <v>4625</v>
      </c>
      <c r="G793" s="865">
        <v>4625</v>
      </c>
      <c r="H793" s="913">
        <v>4625</v>
      </c>
      <c r="I793" s="914">
        <v>4625</v>
      </c>
      <c r="J793" s="914">
        <v>4625</v>
      </c>
      <c r="K793" s="914">
        <v>4625</v>
      </c>
      <c r="L793" s="914">
        <v>4625</v>
      </c>
      <c r="M793" s="829">
        <v>4625</v>
      </c>
      <c r="N793" s="868">
        <v>4625</v>
      </c>
      <c r="O793" s="914">
        <v>4625</v>
      </c>
      <c r="P793" s="914">
        <v>4625</v>
      </c>
      <c r="Q793" s="914">
        <v>4625</v>
      </c>
      <c r="R793" s="914">
        <v>4625</v>
      </c>
      <c r="S793" s="829">
        <v>4625</v>
      </c>
      <c r="T793" s="829">
        <v>4625</v>
      </c>
      <c r="U793" s="1048"/>
      <c r="V793" s="1048"/>
      <c r="W793" s="1048"/>
    </row>
    <row r="794" spans="1:23" x14ac:dyDescent="0.2">
      <c r="A794" s="971" t="s">
        <v>6</v>
      </c>
      <c r="B794" s="915">
        <v>5144.666666666667</v>
      </c>
      <c r="C794" s="916">
        <v>5382.666666666667</v>
      </c>
      <c r="D794" s="916">
        <v>5174</v>
      </c>
      <c r="E794" s="916">
        <v>5415.333333333333</v>
      </c>
      <c r="F794" s="916">
        <v>5518</v>
      </c>
      <c r="G794" s="848">
        <v>5708.666666666667</v>
      </c>
      <c r="H794" s="915">
        <v>5082.666666666667</v>
      </c>
      <c r="I794" s="916">
        <v>5124</v>
      </c>
      <c r="J794" s="916">
        <v>4812</v>
      </c>
      <c r="K794" s="916">
        <v>5162.8571428571431</v>
      </c>
      <c r="L794" s="916">
        <v>5450</v>
      </c>
      <c r="M794" s="832">
        <v>5510</v>
      </c>
      <c r="N794" s="869">
        <v>5104.166666666667</v>
      </c>
      <c r="O794" s="916">
        <v>5100</v>
      </c>
      <c r="P794" s="916">
        <v>4652.5</v>
      </c>
      <c r="Q794" s="916">
        <v>5194</v>
      </c>
      <c r="R794" s="916">
        <v>5260</v>
      </c>
      <c r="S794" s="832">
        <v>5634</v>
      </c>
      <c r="T794" s="965">
        <v>5306.363636363636</v>
      </c>
      <c r="U794" s="1048"/>
      <c r="V794" s="1048"/>
      <c r="W794" s="1048"/>
    </row>
    <row r="795" spans="1:23" x14ac:dyDescent="0.2">
      <c r="A795" s="969" t="s">
        <v>7</v>
      </c>
      <c r="B795" s="833">
        <v>100</v>
      </c>
      <c r="C795" s="917">
        <v>100</v>
      </c>
      <c r="D795" s="917">
        <v>60</v>
      </c>
      <c r="E795" s="917">
        <v>100</v>
      </c>
      <c r="F795" s="917">
        <v>100</v>
      </c>
      <c r="G795" s="849">
        <v>93.333333333333329</v>
      </c>
      <c r="H795" s="833">
        <v>86.666666666666671</v>
      </c>
      <c r="I795" s="917">
        <v>93.333333333333329</v>
      </c>
      <c r="J795" s="917">
        <v>100</v>
      </c>
      <c r="K795" s="917">
        <v>100</v>
      </c>
      <c r="L795" s="917">
        <v>100</v>
      </c>
      <c r="M795" s="835">
        <v>100</v>
      </c>
      <c r="N795" s="870">
        <v>100</v>
      </c>
      <c r="O795" s="917">
        <v>100</v>
      </c>
      <c r="P795" s="917">
        <v>100</v>
      </c>
      <c r="Q795" s="917">
        <v>93.333333333333329</v>
      </c>
      <c r="R795" s="917">
        <v>100</v>
      </c>
      <c r="S795" s="835">
        <v>100</v>
      </c>
      <c r="T795" s="858">
        <v>89.177489177489178</v>
      </c>
      <c r="U795" s="1048"/>
      <c r="V795" s="1048"/>
      <c r="W795" s="1048"/>
    </row>
    <row r="796" spans="1:23" x14ac:dyDescent="0.2">
      <c r="A796" s="969" t="s">
        <v>8</v>
      </c>
      <c r="B796" s="918">
        <v>3.1605224758659414E-2</v>
      </c>
      <c r="C796" s="919">
        <v>3.7852449830141535E-2</v>
      </c>
      <c r="D796" s="919">
        <v>9.3554229655389842E-2</v>
      </c>
      <c r="E796" s="919">
        <v>3.1654600166754303E-2</v>
      </c>
      <c r="F796" s="919">
        <v>3.9295348313720883E-2</v>
      </c>
      <c r="G796" s="850">
        <v>5.4683928019468746E-2</v>
      </c>
      <c r="H796" s="918">
        <v>7.1602495574826522E-2</v>
      </c>
      <c r="I796" s="919">
        <v>4.7632909428829855E-2</v>
      </c>
      <c r="J796" s="919">
        <v>3.9917563436551853E-2</v>
      </c>
      <c r="K796" s="919">
        <v>2.9885066278474714E-2</v>
      </c>
      <c r="L796" s="919">
        <v>4.8216515483818827E-2</v>
      </c>
      <c r="M796" s="838">
        <v>5.3111275385718103E-2</v>
      </c>
      <c r="N796" s="871">
        <v>3.9154751230726627E-2</v>
      </c>
      <c r="O796" s="919">
        <v>3.6056198240209975E-2</v>
      </c>
      <c r="P796" s="919">
        <v>4.4216059273875785E-2</v>
      </c>
      <c r="Q796" s="919">
        <v>5.0830795356254871E-2</v>
      </c>
      <c r="R796" s="919">
        <v>2.9818226504483122E-2</v>
      </c>
      <c r="S796" s="838">
        <v>4.6010735612404756E-2</v>
      </c>
      <c r="T796" s="859">
        <v>6.1444163712581157E-2</v>
      </c>
      <c r="U796" s="1048"/>
      <c r="V796" s="1048"/>
      <c r="W796" s="1048"/>
    </row>
    <row r="797" spans="1:23" x14ac:dyDescent="0.2">
      <c r="A797" s="971" t="s">
        <v>1</v>
      </c>
      <c r="B797" s="920">
        <f t="shared" ref="B797:G797" si="214">B794/B793*100-100</f>
        <v>11.23603603603604</v>
      </c>
      <c r="C797" s="921">
        <f t="shared" si="214"/>
        <v>16.381981981981994</v>
      </c>
      <c r="D797" s="921">
        <f t="shared" si="214"/>
        <v>11.870270270270282</v>
      </c>
      <c r="E797" s="921">
        <f t="shared" si="214"/>
        <v>17.088288288288283</v>
      </c>
      <c r="F797" s="921">
        <f t="shared" si="214"/>
        <v>19.308108108108101</v>
      </c>
      <c r="G797" s="884">
        <f t="shared" si="214"/>
        <v>23.430630630630645</v>
      </c>
      <c r="H797" s="920">
        <f>H794/H793*100-100</f>
        <v>9.8954954954955099</v>
      </c>
      <c r="I797" s="921">
        <f>I794/I793*100-100</f>
        <v>10.789189189189187</v>
      </c>
      <c r="J797" s="921">
        <f t="shared" ref="J797:T797" si="215">J794/J793*100-100</f>
        <v>4.0432432432432392</v>
      </c>
      <c r="K797" s="921">
        <f t="shared" si="215"/>
        <v>11.629343629343623</v>
      </c>
      <c r="L797" s="921">
        <f t="shared" si="215"/>
        <v>17.837837837837839</v>
      </c>
      <c r="M797" s="922">
        <f t="shared" si="215"/>
        <v>19.135135135135144</v>
      </c>
      <c r="N797" s="872">
        <f t="shared" si="215"/>
        <v>10.36036036036036</v>
      </c>
      <c r="O797" s="921">
        <f t="shared" si="215"/>
        <v>10.270270270270274</v>
      </c>
      <c r="P797" s="921">
        <f t="shared" si="215"/>
        <v>0.5945945945945823</v>
      </c>
      <c r="Q797" s="921">
        <f t="shared" si="215"/>
        <v>12.302702702702703</v>
      </c>
      <c r="R797" s="921">
        <f t="shared" si="215"/>
        <v>13.729729729729726</v>
      </c>
      <c r="S797" s="922">
        <f t="shared" si="215"/>
        <v>21.816216216216205</v>
      </c>
      <c r="T797" s="966">
        <f t="shared" si="215"/>
        <v>14.732186732186719</v>
      </c>
      <c r="U797" s="1048"/>
      <c r="V797" s="1048"/>
      <c r="W797" s="1048"/>
    </row>
    <row r="798" spans="1:23" ht="13.5" thickBot="1" x14ac:dyDescent="0.25">
      <c r="A798" s="895" t="s">
        <v>27</v>
      </c>
      <c r="B798" s="924">
        <f t="shared" ref="B798:T798" si="216">B794-B781</f>
        <v>70.051282051282215</v>
      </c>
      <c r="C798" s="925">
        <f t="shared" si="216"/>
        <v>98.66666666666697</v>
      </c>
      <c r="D798" s="925">
        <f t="shared" si="216"/>
        <v>682</v>
      </c>
      <c r="E798" s="925">
        <f t="shared" si="216"/>
        <v>84.564102564102541</v>
      </c>
      <c r="F798" s="925">
        <f t="shared" si="216"/>
        <v>-52.769230769230489</v>
      </c>
      <c r="G798" s="885">
        <f t="shared" si="216"/>
        <v>25.809523809523853</v>
      </c>
      <c r="H798" s="924">
        <f t="shared" si="216"/>
        <v>80.358974358974592</v>
      </c>
      <c r="I798" s="925">
        <f t="shared" si="216"/>
        <v>-57.428571428571558</v>
      </c>
      <c r="J798" s="925">
        <f t="shared" si="216"/>
        <v>324</v>
      </c>
      <c r="K798" s="925">
        <f t="shared" si="216"/>
        <v>-92.142857142856883</v>
      </c>
      <c r="L798" s="925">
        <f t="shared" si="216"/>
        <v>50</v>
      </c>
      <c r="M798" s="926">
        <f t="shared" si="216"/>
        <v>-48.571428571428442</v>
      </c>
      <c r="N798" s="873">
        <f t="shared" si="216"/>
        <v>-47.83333333333303</v>
      </c>
      <c r="O798" s="925">
        <f t="shared" si="216"/>
        <v>-82</v>
      </c>
      <c r="P798" s="925">
        <f t="shared" si="216"/>
        <v>-7.5</v>
      </c>
      <c r="Q798" s="925">
        <f t="shared" si="216"/>
        <v>153.33333333333303</v>
      </c>
      <c r="R798" s="925">
        <f t="shared" si="216"/>
        <v>-12.66666666666697</v>
      </c>
      <c r="S798" s="926">
        <f t="shared" si="216"/>
        <v>115.42857142857156</v>
      </c>
      <c r="T798" s="972">
        <f t="shared" si="216"/>
        <v>30.188521156265779</v>
      </c>
      <c r="U798" s="893"/>
      <c r="V798" s="863"/>
      <c r="W798" s="1048"/>
    </row>
    <row r="799" spans="1:23" x14ac:dyDescent="0.2">
      <c r="A799" s="896" t="s">
        <v>51</v>
      </c>
      <c r="B799" s="927">
        <v>46</v>
      </c>
      <c r="C799" s="928">
        <v>46</v>
      </c>
      <c r="D799" s="928">
        <v>12</v>
      </c>
      <c r="E799" s="928">
        <v>44</v>
      </c>
      <c r="F799" s="928">
        <v>47</v>
      </c>
      <c r="G799" s="866">
        <v>46</v>
      </c>
      <c r="H799" s="927">
        <v>45</v>
      </c>
      <c r="I799" s="928">
        <v>52</v>
      </c>
      <c r="J799" s="928">
        <v>10</v>
      </c>
      <c r="K799" s="928">
        <v>45</v>
      </c>
      <c r="L799" s="928">
        <v>47</v>
      </c>
      <c r="M799" s="847">
        <v>47</v>
      </c>
      <c r="N799" s="874">
        <v>46</v>
      </c>
      <c r="O799" s="928">
        <v>49</v>
      </c>
      <c r="P799" s="928">
        <v>12</v>
      </c>
      <c r="Q799" s="928">
        <v>49</v>
      </c>
      <c r="R799" s="928">
        <v>48</v>
      </c>
      <c r="S799" s="847">
        <v>50</v>
      </c>
      <c r="T799" s="861">
        <f>SUM(B799:S799)</f>
        <v>741</v>
      </c>
      <c r="U799" s="904" t="s">
        <v>56</v>
      </c>
      <c r="V799" s="945">
        <f>T786-T799</f>
        <v>2</v>
      </c>
      <c r="W799" s="961">
        <f>V799/T786</f>
        <v>2.6917900403768506E-3</v>
      </c>
    </row>
    <row r="800" spans="1:23" x14ac:dyDescent="0.2">
      <c r="A800" s="973" t="s">
        <v>28</v>
      </c>
      <c r="B800" s="955">
        <v>153</v>
      </c>
      <c r="C800" s="956">
        <v>152</v>
      </c>
      <c r="D800" s="956">
        <v>154</v>
      </c>
      <c r="E800" s="956">
        <v>151</v>
      </c>
      <c r="F800" s="956">
        <v>150</v>
      </c>
      <c r="G800" s="805">
        <v>149.5</v>
      </c>
      <c r="H800" s="955">
        <v>154</v>
      </c>
      <c r="I800" s="956">
        <v>153.5</v>
      </c>
      <c r="J800" s="956">
        <v>155</v>
      </c>
      <c r="K800" s="956">
        <v>152</v>
      </c>
      <c r="L800" s="956">
        <v>151</v>
      </c>
      <c r="M800" s="806">
        <v>150</v>
      </c>
      <c r="N800" s="807">
        <v>154</v>
      </c>
      <c r="O800" s="956">
        <v>154</v>
      </c>
      <c r="P800" s="956">
        <v>155.5</v>
      </c>
      <c r="Q800" s="956">
        <v>152</v>
      </c>
      <c r="R800" s="956">
        <v>151</v>
      </c>
      <c r="S800" s="806">
        <v>150</v>
      </c>
      <c r="T800" s="964"/>
      <c r="U800" s="904" t="s">
        <v>57</v>
      </c>
      <c r="V800" s="904"/>
      <c r="W800" s="1048"/>
    </row>
    <row r="801" spans="1:23" ht="13.5" thickBot="1" x14ac:dyDescent="0.25">
      <c r="A801" s="974" t="s">
        <v>26</v>
      </c>
      <c r="B801" s="804">
        <f>B800-B787</f>
        <v>1</v>
      </c>
      <c r="C801" s="808">
        <f t="shared" ref="C801:S801" si="217">C800-C787</f>
        <v>1</v>
      </c>
      <c r="D801" s="808">
        <f t="shared" si="217"/>
        <v>1</v>
      </c>
      <c r="E801" s="808">
        <f t="shared" si="217"/>
        <v>1</v>
      </c>
      <c r="F801" s="808">
        <f t="shared" si="217"/>
        <v>1</v>
      </c>
      <c r="G801" s="809">
        <f t="shared" si="217"/>
        <v>1</v>
      </c>
      <c r="H801" s="804">
        <f t="shared" si="217"/>
        <v>1</v>
      </c>
      <c r="I801" s="808">
        <f t="shared" si="217"/>
        <v>1.5</v>
      </c>
      <c r="J801" s="808">
        <f t="shared" si="217"/>
        <v>1</v>
      </c>
      <c r="K801" s="808">
        <f t="shared" si="217"/>
        <v>1</v>
      </c>
      <c r="L801" s="808">
        <f t="shared" si="217"/>
        <v>1</v>
      </c>
      <c r="M801" s="810">
        <f t="shared" si="217"/>
        <v>1</v>
      </c>
      <c r="N801" s="811">
        <f t="shared" si="217"/>
        <v>1</v>
      </c>
      <c r="O801" s="808">
        <f t="shared" si="217"/>
        <v>1</v>
      </c>
      <c r="P801" s="808">
        <f t="shared" si="217"/>
        <v>1.5</v>
      </c>
      <c r="Q801" s="808">
        <f t="shared" si="217"/>
        <v>1</v>
      </c>
      <c r="R801" s="808">
        <f t="shared" si="217"/>
        <v>1</v>
      </c>
      <c r="S801" s="810">
        <f t="shared" si="217"/>
        <v>1</v>
      </c>
      <c r="T801" s="967"/>
      <c r="U801" s="904" t="s">
        <v>26</v>
      </c>
      <c r="V801" s="904">
        <f>V800-V787</f>
        <v>-150.91</v>
      </c>
      <c r="W801" s="1048"/>
    </row>
  </sheetData>
  <mergeCells count="137"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687:G687"/>
    <mergeCell ref="H687:M687"/>
    <mergeCell ref="N687:S687"/>
    <mergeCell ref="B674:G674"/>
    <mergeCell ref="H674:M674"/>
    <mergeCell ref="N674:S674"/>
    <mergeCell ref="B700:G700"/>
    <mergeCell ref="H700:M700"/>
    <mergeCell ref="N700:S700"/>
    <mergeCell ref="B791:G791"/>
    <mergeCell ref="H791:M791"/>
    <mergeCell ref="N791:S791"/>
    <mergeCell ref="B765:G765"/>
    <mergeCell ref="H765:M765"/>
    <mergeCell ref="N765:S765"/>
    <mergeCell ref="B752:G752"/>
    <mergeCell ref="H752:M752"/>
    <mergeCell ref="N752:S752"/>
    <mergeCell ref="B778:G778"/>
    <mergeCell ref="H778:M778"/>
    <mergeCell ref="N778:S77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85"/>
  <sheetViews>
    <sheetView showGridLines="0" topLeftCell="A661" zoomScale="75" zoomScaleNormal="75" workbookViewId="0">
      <selection activeCell="H680" sqref="H68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55" t="s">
        <v>50</v>
      </c>
      <c r="C9" s="1056"/>
      <c r="D9" s="1056"/>
      <c r="E9" s="1056"/>
      <c r="F9" s="1056"/>
      <c r="G9" s="105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55" t="s">
        <v>50</v>
      </c>
      <c r="C23" s="1056"/>
      <c r="D23" s="1056"/>
      <c r="E23" s="1056"/>
      <c r="F23" s="1056"/>
      <c r="G23" s="105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55" t="s">
        <v>50</v>
      </c>
      <c r="C37" s="1056"/>
      <c r="D37" s="1056"/>
      <c r="E37" s="1056"/>
      <c r="F37" s="1056"/>
      <c r="G37" s="105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55" t="s">
        <v>50</v>
      </c>
      <c r="C51" s="1056"/>
      <c r="D51" s="1056"/>
      <c r="E51" s="1056"/>
      <c r="F51" s="1056"/>
      <c r="G51" s="105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55" t="s">
        <v>53</v>
      </c>
      <c r="C66" s="1056"/>
      <c r="D66" s="1056"/>
      <c r="E66" s="1056"/>
      <c r="F66" s="1056"/>
      <c r="G66" s="1056"/>
      <c r="H66" s="105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55" t="s">
        <v>53</v>
      </c>
      <c r="C80" s="1056"/>
      <c r="D80" s="1056"/>
      <c r="E80" s="1056"/>
      <c r="F80" s="1056"/>
      <c r="G80" s="1056"/>
      <c r="H80" s="105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55" t="s">
        <v>53</v>
      </c>
      <c r="C94" s="1056"/>
      <c r="D94" s="1056"/>
      <c r="E94" s="1056"/>
      <c r="F94" s="1056"/>
      <c r="G94" s="1056"/>
      <c r="H94" s="105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55" t="s">
        <v>53</v>
      </c>
      <c r="C108" s="1056"/>
      <c r="D108" s="1056"/>
      <c r="E108" s="1056"/>
      <c r="F108" s="1056"/>
      <c r="G108" s="1056"/>
      <c r="H108" s="105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55" t="s">
        <v>53</v>
      </c>
      <c r="C122" s="1056"/>
      <c r="D122" s="1056"/>
      <c r="E122" s="1056"/>
      <c r="F122" s="1056"/>
      <c r="G122" s="1056"/>
      <c r="H122" s="1056"/>
      <c r="I122" s="105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55" t="s">
        <v>53</v>
      </c>
      <c r="C136" s="1056"/>
      <c r="D136" s="1056"/>
      <c r="E136" s="1056"/>
      <c r="F136" s="1056"/>
      <c r="G136" s="1056"/>
      <c r="H136" s="1056"/>
      <c r="I136" s="105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63" t="s">
        <v>53</v>
      </c>
      <c r="C150" s="1064"/>
      <c r="D150" s="1064"/>
      <c r="E150" s="1064"/>
      <c r="F150" s="1064"/>
      <c r="G150" s="1064"/>
      <c r="H150" s="1064"/>
      <c r="I150" s="106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63" t="s">
        <v>53</v>
      </c>
      <c r="C164" s="1064"/>
      <c r="D164" s="1064"/>
      <c r="E164" s="1064"/>
      <c r="F164" s="1064"/>
      <c r="G164" s="1064"/>
      <c r="H164" s="1064"/>
      <c r="I164" s="106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63" t="s">
        <v>53</v>
      </c>
      <c r="C178" s="1064"/>
      <c r="D178" s="1064"/>
      <c r="E178" s="1064"/>
      <c r="F178" s="1064"/>
      <c r="G178" s="1064"/>
      <c r="H178" s="1064"/>
      <c r="I178" s="106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63" t="s">
        <v>53</v>
      </c>
      <c r="C193" s="1064"/>
      <c r="D193" s="1064"/>
      <c r="E193" s="1064"/>
      <c r="F193" s="1064"/>
      <c r="G193" s="1064"/>
      <c r="H193" s="106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63" t="s">
        <v>53</v>
      </c>
      <c r="C207" s="1064"/>
      <c r="D207" s="1064"/>
      <c r="E207" s="1064"/>
      <c r="F207" s="1064"/>
      <c r="G207" s="1064"/>
      <c r="H207" s="106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63" t="s">
        <v>53</v>
      </c>
      <c r="C221" s="1064"/>
      <c r="D221" s="1064"/>
      <c r="E221" s="1064"/>
      <c r="F221" s="1064"/>
      <c r="G221" s="1064"/>
      <c r="H221" s="106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63" t="s">
        <v>53</v>
      </c>
      <c r="C235" s="1064"/>
      <c r="D235" s="1064"/>
      <c r="E235" s="1064"/>
      <c r="F235" s="1064"/>
      <c r="G235" s="1064"/>
      <c r="H235" s="106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55" t="s">
        <v>53</v>
      </c>
      <c r="C250" s="1056"/>
      <c r="D250" s="1056"/>
      <c r="E250" s="1056"/>
      <c r="F250" s="1056"/>
      <c r="G250" s="105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55" t="s">
        <v>53</v>
      </c>
      <c r="C264" s="1056"/>
      <c r="D264" s="1056"/>
      <c r="E264" s="1056"/>
      <c r="F264" s="1056"/>
      <c r="G264" s="1056"/>
      <c r="H264" s="105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55" t="s">
        <v>53</v>
      </c>
      <c r="C278" s="1056"/>
      <c r="D278" s="1056"/>
      <c r="E278" s="1056"/>
      <c r="F278" s="1056"/>
      <c r="G278" s="1056"/>
      <c r="H278" s="105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55" t="s">
        <v>53</v>
      </c>
      <c r="C292" s="1056"/>
      <c r="D292" s="1056"/>
      <c r="E292" s="1056"/>
      <c r="F292" s="1056"/>
      <c r="G292" s="1056"/>
      <c r="H292" s="105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55" t="s">
        <v>53</v>
      </c>
      <c r="C306" s="1056"/>
      <c r="D306" s="1056"/>
      <c r="E306" s="1056"/>
      <c r="F306" s="1056"/>
      <c r="G306" s="1056"/>
      <c r="H306" s="105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55" t="s">
        <v>53</v>
      </c>
      <c r="C320" s="1056"/>
      <c r="D320" s="1056"/>
      <c r="E320" s="1056"/>
      <c r="F320" s="1056"/>
      <c r="G320" s="1056"/>
      <c r="H320" s="105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55" t="s">
        <v>53</v>
      </c>
      <c r="C336" s="1056"/>
      <c r="D336" s="1056"/>
      <c r="E336" s="1056"/>
      <c r="F336" s="1056"/>
      <c r="G336" s="105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55" t="s">
        <v>53</v>
      </c>
      <c r="C350" s="1056"/>
      <c r="D350" s="1056"/>
      <c r="E350" s="1056"/>
      <c r="F350" s="1056"/>
      <c r="G350" s="105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55" t="s">
        <v>53</v>
      </c>
      <c r="C363" s="1056"/>
      <c r="D363" s="1056"/>
      <c r="E363" s="1056"/>
      <c r="F363" s="1056"/>
      <c r="G363" s="105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55" t="s">
        <v>53</v>
      </c>
      <c r="C376" s="1056"/>
      <c r="D376" s="1056"/>
      <c r="E376" s="1056"/>
      <c r="F376" s="1056"/>
      <c r="G376" s="105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55" t="s">
        <v>53</v>
      </c>
      <c r="C389" s="1056"/>
      <c r="D389" s="1056"/>
      <c r="E389" s="1056"/>
      <c r="F389" s="1056"/>
      <c r="G389" s="1056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55" t="s">
        <v>53</v>
      </c>
      <c r="C402" s="1056"/>
      <c r="D402" s="1056"/>
      <c r="E402" s="1056"/>
      <c r="F402" s="1056"/>
      <c r="G402" s="1056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55" t="s">
        <v>53</v>
      </c>
      <c r="C415" s="1056"/>
      <c r="D415" s="1056"/>
      <c r="E415" s="1056"/>
      <c r="F415" s="1056"/>
      <c r="G415" s="1056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55" t="s">
        <v>53</v>
      </c>
      <c r="C428" s="1056"/>
      <c r="D428" s="1056"/>
      <c r="E428" s="1056"/>
      <c r="F428" s="1056"/>
      <c r="G428" s="1056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55" t="s">
        <v>53</v>
      </c>
      <c r="C441" s="1056"/>
      <c r="D441" s="1056"/>
      <c r="E441" s="1056"/>
      <c r="F441" s="1056"/>
      <c r="G441" s="1056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55" t="s">
        <v>53</v>
      </c>
      <c r="C454" s="1056"/>
      <c r="D454" s="1056"/>
      <c r="E454" s="1056"/>
      <c r="F454" s="1056"/>
      <c r="G454" s="1056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55" t="s">
        <v>53</v>
      </c>
      <c r="C467" s="1056"/>
      <c r="D467" s="1056"/>
      <c r="E467" s="1056"/>
      <c r="F467" s="1056"/>
      <c r="G467" s="1056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55" t="s">
        <v>53</v>
      </c>
      <c r="C480" s="1056"/>
      <c r="D480" s="1056"/>
      <c r="E480" s="1056"/>
      <c r="F480" s="1056"/>
      <c r="G480" s="1056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55" t="s">
        <v>53</v>
      </c>
      <c r="C493" s="1056"/>
      <c r="D493" s="1056"/>
      <c r="E493" s="1056"/>
      <c r="F493" s="1056"/>
      <c r="G493" s="1056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55" t="s">
        <v>53</v>
      </c>
      <c r="C506" s="1056"/>
      <c r="D506" s="1056"/>
      <c r="E506" s="1056"/>
      <c r="F506" s="1056"/>
      <c r="G506" s="1056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55" t="s">
        <v>53</v>
      </c>
      <c r="C519" s="1056"/>
      <c r="D519" s="1056"/>
      <c r="E519" s="1056"/>
      <c r="F519" s="1056"/>
      <c r="G519" s="1056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55" t="s">
        <v>53</v>
      </c>
      <c r="C532" s="1056"/>
      <c r="D532" s="1056"/>
      <c r="E532" s="1056"/>
      <c r="F532" s="1056"/>
      <c r="G532" s="1056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55" t="s">
        <v>53</v>
      </c>
      <c r="C545" s="1056"/>
      <c r="D545" s="1056"/>
      <c r="E545" s="1056"/>
      <c r="F545" s="1056"/>
      <c r="G545" s="1056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55" t="s">
        <v>53</v>
      </c>
      <c r="C558" s="1056"/>
      <c r="D558" s="1056"/>
      <c r="E558" s="1056"/>
      <c r="F558" s="1056"/>
      <c r="G558" s="1056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55" t="s">
        <v>53</v>
      </c>
      <c r="C571" s="1056"/>
      <c r="D571" s="1056"/>
      <c r="E571" s="1056"/>
      <c r="F571" s="1056"/>
      <c r="G571" s="1056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55" t="s">
        <v>53</v>
      </c>
      <c r="C584" s="1056"/>
      <c r="D584" s="1056"/>
      <c r="E584" s="1056"/>
      <c r="F584" s="1056"/>
      <c r="G584" s="1056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55" t="s">
        <v>53</v>
      </c>
      <c r="C597" s="1056"/>
      <c r="D597" s="1056"/>
      <c r="E597" s="1056"/>
      <c r="F597" s="1056"/>
      <c r="G597" s="1056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55" t="s">
        <v>53</v>
      </c>
      <c r="C610" s="1056"/>
      <c r="D610" s="1056"/>
      <c r="E610" s="1056"/>
      <c r="F610" s="1056"/>
      <c r="G610" s="1056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55" t="s">
        <v>53</v>
      </c>
      <c r="C623" s="1056"/>
      <c r="D623" s="1056"/>
      <c r="E623" s="1056"/>
      <c r="F623" s="1056"/>
      <c r="G623" s="1056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55" t="s">
        <v>53</v>
      </c>
      <c r="C636" s="1056"/>
      <c r="D636" s="1056"/>
      <c r="E636" s="1056"/>
      <c r="F636" s="1056"/>
      <c r="G636" s="1056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55" t="s">
        <v>53</v>
      </c>
      <c r="C649" s="1056"/>
      <c r="D649" s="1056"/>
      <c r="E649" s="1056"/>
      <c r="F649" s="1056"/>
      <c r="G649" s="1056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55" t="s">
        <v>53</v>
      </c>
      <c r="C662" s="1056"/>
      <c r="D662" s="1056"/>
      <c r="E662" s="1056"/>
      <c r="F662" s="1056"/>
      <c r="G662" s="1056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  <row r="674" spans="1:11" ht="13.5" thickBot="1" x14ac:dyDescent="0.25"/>
    <row r="675" spans="1:11" ht="13.5" thickBot="1" x14ac:dyDescent="0.25">
      <c r="A675" s="968" t="s">
        <v>211</v>
      </c>
      <c r="B675" s="1055" t="s">
        <v>53</v>
      </c>
      <c r="C675" s="1056"/>
      <c r="D675" s="1056"/>
      <c r="E675" s="1056"/>
      <c r="F675" s="1056"/>
      <c r="G675" s="1056"/>
      <c r="H675" s="988" t="s">
        <v>0</v>
      </c>
      <c r="I675" s="904"/>
      <c r="J675" s="1045"/>
      <c r="K675" s="1045"/>
    </row>
    <row r="676" spans="1:11" x14ac:dyDescent="0.2">
      <c r="A676" s="969" t="s">
        <v>54</v>
      </c>
      <c r="B676" s="911">
        <v>1</v>
      </c>
      <c r="C676" s="912">
        <v>2</v>
      </c>
      <c r="D676" s="912">
        <v>3</v>
      </c>
      <c r="E676" s="912">
        <v>4</v>
      </c>
      <c r="F676" s="912">
        <v>5</v>
      </c>
      <c r="G676" s="912">
        <v>6</v>
      </c>
      <c r="H676" s="989">
        <v>195</v>
      </c>
      <c r="I676" s="932"/>
      <c r="J676" s="1045"/>
      <c r="K676" s="1045"/>
    </row>
    <row r="677" spans="1:11" x14ac:dyDescent="0.2">
      <c r="A677" s="970" t="s">
        <v>3</v>
      </c>
      <c r="B677" s="913">
        <v>4465</v>
      </c>
      <c r="C677" s="914">
        <v>4465</v>
      </c>
      <c r="D677" s="913">
        <v>4465</v>
      </c>
      <c r="E677" s="914">
        <v>4465</v>
      </c>
      <c r="F677" s="913">
        <v>4465</v>
      </c>
      <c r="G677" s="914">
        <v>4465</v>
      </c>
      <c r="H677" s="913">
        <v>4465</v>
      </c>
      <c r="I677" s="935"/>
      <c r="J677" s="933"/>
      <c r="K677" s="1045"/>
    </row>
    <row r="678" spans="1:11" x14ac:dyDescent="0.2">
      <c r="A678" s="971" t="s">
        <v>6</v>
      </c>
      <c r="B678" s="915">
        <v>4848.181818181818</v>
      </c>
      <c r="C678" s="916">
        <v>5410.5714285714284</v>
      </c>
      <c r="D678" s="916">
        <v>4790</v>
      </c>
      <c r="E678" s="916">
        <v>5509.393939393939</v>
      </c>
      <c r="F678" s="916">
        <v>5235.833333333333</v>
      </c>
      <c r="G678" s="916">
        <v>5684.8571428571431</v>
      </c>
      <c r="H678" s="936">
        <v>5302.1621621621625</v>
      </c>
      <c r="I678" s="937"/>
      <c r="J678" s="933"/>
      <c r="K678" s="1045"/>
    </row>
    <row r="679" spans="1:11" x14ac:dyDescent="0.2">
      <c r="A679" s="969" t="s">
        <v>7</v>
      </c>
      <c r="B679" s="833">
        <v>72.727272727272734</v>
      </c>
      <c r="C679" s="917">
        <v>57.142857142857146</v>
      </c>
      <c r="D679" s="917">
        <v>53.846153846153847</v>
      </c>
      <c r="E679" s="917">
        <v>63.636363636363633</v>
      </c>
      <c r="F679" s="917">
        <v>77.777777777777771</v>
      </c>
      <c r="G679" s="917">
        <v>88.571428571428569</v>
      </c>
      <c r="H679" s="938">
        <v>67.567567567567565</v>
      </c>
      <c r="I679" s="623"/>
      <c r="J679" s="933"/>
      <c r="K679" s="1045"/>
    </row>
    <row r="680" spans="1:11" x14ac:dyDescent="0.2">
      <c r="A680" s="969" t="s">
        <v>8</v>
      </c>
      <c r="B680" s="918">
        <v>7.8034468896797937E-2</v>
      </c>
      <c r="C680" s="919">
        <v>0.10361883371273824</v>
      </c>
      <c r="D680" s="919">
        <v>9.6357528995222305E-2</v>
      </c>
      <c r="E680" s="919">
        <v>8.1488315528389629E-2</v>
      </c>
      <c r="F680" s="919">
        <v>8.3742021164457753E-2</v>
      </c>
      <c r="G680" s="919">
        <v>6.1976212779715524E-2</v>
      </c>
      <c r="H680" s="939">
        <v>0.10164562390619176</v>
      </c>
      <c r="I680" s="940"/>
      <c r="J680" s="941"/>
      <c r="K680" s="1045"/>
    </row>
    <row r="681" spans="1:11" x14ac:dyDescent="0.2">
      <c r="A681" s="971" t="s">
        <v>1</v>
      </c>
      <c r="B681" s="920">
        <f>B678/B677*100-100</f>
        <v>8.5818996233330012</v>
      </c>
      <c r="C681" s="921">
        <f t="shared" ref="C681:H681" si="147">C678/C677*100-100</f>
        <v>21.177411614141732</v>
      </c>
      <c r="D681" s="921">
        <f t="shared" si="147"/>
        <v>7.278835386338173</v>
      </c>
      <c r="E681" s="921">
        <f t="shared" si="147"/>
        <v>23.390681733346909</v>
      </c>
      <c r="F681" s="921">
        <f t="shared" si="147"/>
        <v>17.263904441955958</v>
      </c>
      <c r="G681" s="921">
        <f t="shared" si="147"/>
        <v>27.320428731402984</v>
      </c>
      <c r="H681" s="923">
        <f t="shared" si="147"/>
        <v>18.74943252322872</v>
      </c>
      <c r="I681" s="940"/>
      <c r="J681" s="941"/>
      <c r="K681" s="1045"/>
    </row>
    <row r="682" spans="1:11" ht="13.5" thickBot="1" x14ac:dyDescent="0.25">
      <c r="A682" s="969" t="s">
        <v>27</v>
      </c>
      <c r="B682" s="924">
        <f>B678-B665</f>
        <v>63.610389610389575</v>
      </c>
      <c r="C682" s="925">
        <f t="shared" ref="C682:H682" si="148">C678-C665</f>
        <v>84.98319327731042</v>
      </c>
      <c r="D682" s="925">
        <f t="shared" si="148"/>
        <v>25.882352941176578</v>
      </c>
      <c r="E682" s="925">
        <f t="shared" si="148"/>
        <v>380.22727272727207</v>
      </c>
      <c r="F682" s="925">
        <f t="shared" si="148"/>
        <v>259.07657657657637</v>
      </c>
      <c r="G682" s="925">
        <f t="shared" si="148"/>
        <v>292.07936507936574</v>
      </c>
      <c r="H682" s="942">
        <f t="shared" si="148"/>
        <v>212.67498267498286</v>
      </c>
      <c r="I682" s="943"/>
      <c r="J682" s="941"/>
      <c r="K682" s="1045"/>
    </row>
    <row r="683" spans="1:11" x14ac:dyDescent="0.2">
      <c r="A683" s="944" t="s">
        <v>51</v>
      </c>
      <c r="B683" s="927">
        <v>570</v>
      </c>
      <c r="C683" s="928">
        <v>573</v>
      </c>
      <c r="D683" s="928">
        <v>159</v>
      </c>
      <c r="E683" s="928">
        <v>559</v>
      </c>
      <c r="F683" s="928">
        <v>556</v>
      </c>
      <c r="G683" s="928">
        <v>531</v>
      </c>
      <c r="H683" s="929">
        <f>SUM(B683:G683)</f>
        <v>2948</v>
      </c>
      <c r="I683" s="945" t="s">
        <v>56</v>
      </c>
      <c r="J683" s="946">
        <f>H670-H683</f>
        <v>35</v>
      </c>
      <c r="K683" s="961">
        <f>J683/H670</f>
        <v>1.1733154542406973E-2</v>
      </c>
    </row>
    <row r="684" spans="1:11" x14ac:dyDescent="0.2">
      <c r="A684" s="944" t="s">
        <v>28</v>
      </c>
      <c r="B684" s="902"/>
      <c r="C684" s="1044"/>
      <c r="D684" s="1044"/>
      <c r="E684" s="1044"/>
      <c r="F684" s="1044"/>
      <c r="G684" s="1044"/>
      <c r="H684" s="908"/>
      <c r="I684" s="904" t="s">
        <v>57</v>
      </c>
      <c r="J684" s="1045">
        <v>153.94</v>
      </c>
      <c r="K684" s="1045"/>
    </row>
    <row r="685" spans="1:11" ht="13.5" thickBot="1" x14ac:dyDescent="0.25">
      <c r="A685" s="947" t="s">
        <v>26</v>
      </c>
      <c r="B685" s="906">
        <f t="shared" ref="B685:G685" si="149">B684-B671</f>
        <v>0</v>
      </c>
      <c r="C685" s="907">
        <f t="shared" si="149"/>
        <v>0</v>
      </c>
      <c r="D685" s="907">
        <f t="shared" si="149"/>
        <v>0</v>
      </c>
      <c r="E685" s="907">
        <f t="shared" si="149"/>
        <v>0</v>
      </c>
      <c r="F685" s="907">
        <f t="shared" si="149"/>
        <v>0</v>
      </c>
      <c r="G685" s="907">
        <f t="shared" si="149"/>
        <v>0</v>
      </c>
      <c r="H685" s="909"/>
      <c r="I685" s="1045" t="s">
        <v>26</v>
      </c>
      <c r="J685" s="986">
        <f>J684-J671</f>
        <v>0</v>
      </c>
      <c r="K685" s="1045"/>
    </row>
  </sheetData>
  <mergeCells count="50">
    <mergeCell ref="B675:G675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493:G493"/>
    <mergeCell ref="B571:G571"/>
    <mergeCell ref="B467:G467"/>
    <mergeCell ref="B264:H264"/>
    <mergeCell ref="B306:H306"/>
    <mergeCell ref="B9:G9"/>
    <mergeCell ref="B23:G23"/>
    <mergeCell ref="B37:G37"/>
    <mergeCell ref="B51:G51"/>
    <mergeCell ref="B108:H108"/>
    <mergeCell ref="B94:H94"/>
    <mergeCell ref="B80:H80"/>
    <mergeCell ref="B66:H66"/>
    <mergeCell ref="B320:H320"/>
    <mergeCell ref="B363:G363"/>
    <mergeCell ref="B389:G389"/>
    <mergeCell ref="B415:G415"/>
    <mergeCell ref="B402:G402"/>
    <mergeCell ref="B428:G428"/>
    <mergeCell ref="B350:G350"/>
    <mergeCell ref="B376:G376"/>
    <mergeCell ref="B336:G336"/>
    <mergeCell ref="B506:G506"/>
    <mergeCell ref="B278:H278"/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  <mergeCell ref="B519:G51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801"/>
  <sheetViews>
    <sheetView showGridLines="0" topLeftCell="A770" zoomScale="75" zoomScaleNormal="75" workbookViewId="0">
      <selection activeCell="B800" sqref="B800:G800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5" t="s">
        <v>53</v>
      </c>
      <c r="C9" s="1056"/>
      <c r="D9" s="1056"/>
      <c r="E9" s="1056"/>
      <c r="F9" s="105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55" t="s">
        <v>53</v>
      </c>
      <c r="C22" s="1056"/>
      <c r="D22" s="1056"/>
      <c r="E22" s="1056"/>
      <c r="F22" s="105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55" t="s">
        <v>53</v>
      </c>
      <c r="C35" s="1056"/>
      <c r="D35" s="1056"/>
      <c r="E35" s="1056"/>
      <c r="F35" s="105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55" t="s">
        <v>53</v>
      </c>
      <c r="C48" s="1056"/>
      <c r="D48" s="1056"/>
      <c r="E48" s="1056"/>
      <c r="F48" s="105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5" t="s">
        <v>53</v>
      </c>
      <c r="C61" s="1056"/>
      <c r="D61" s="1056"/>
      <c r="E61" s="1056"/>
      <c r="F61" s="105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55" t="s">
        <v>53</v>
      </c>
      <c r="C74" s="1056"/>
      <c r="D74" s="1056"/>
      <c r="E74" s="1056"/>
      <c r="F74" s="105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5" t="s">
        <v>53</v>
      </c>
      <c r="C87" s="1056"/>
      <c r="D87" s="1056"/>
      <c r="E87" s="1056"/>
      <c r="F87" s="105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55" t="s">
        <v>53</v>
      </c>
      <c r="C100" s="1056"/>
      <c r="D100" s="1056"/>
      <c r="E100" s="1056"/>
      <c r="F100" s="105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55" t="s">
        <v>53</v>
      </c>
      <c r="C113" s="1056"/>
      <c r="D113" s="1056"/>
      <c r="E113" s="1056"/>
      <c r="F113" s="105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55" t="s">
        <v>53</v>
      </c>
      <c r="C126" s="1056"/>
      <c r="D126" s="1056"/>
      <c r="E126" s="1056"/>
      <c r="F126" s="105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55" t="s">
        <v>53</v>
      </c>
      <c r="C139" s="1056"/>
      <c r="D139" s="1056"/>
      <c r="E139" s="1056"/>
      <c r="F139" s="105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55" t="s">
        <v>53</v>
      </c>
      <c r="C152" s="1056"/>
      <c r="D152" s="1056"/>
      <c r="E152" s="1056"/>
      <c r="F152" s="105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55" t="s">
        <v>53</v>
      </c>
      <c r="C165" s="1056"/>
      <c r="D165" s="1056"/>
      <c r="E165" s="1056"/>
      <c r="F165" s="105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55" t="s">
        <v>53</v>
      </c>
      <c r="C178" s="1056"/>
      <c r="D178" s="1056"/>
      <c r="E178" s="1056"/>
      <c r="F178" s="105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55" t="s">
        <v>53</v>
      </c>
      <c r="C191" s="1056"/>
      <c r="D191" s="1056"/>
      <c r="E191" s="1056"/>
      <c r="F191" s="105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55" t="s">
        <v>53</v>
      </c>
      <c r="C204" s="1056"/>
      <c r="D204" s="1056"/>
      <c r="E204" s="1056"/>
      <c r="F204" s="105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55" t="s">
        <v>53</v>
      </c>
      <c r="C217" s="1056"/>
      <c r="D217" s="1056"/>
      <c r="E217" s="1056"/>
      <c r="F217" s="105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55" t="s">
        <v>53</v>
      </c>
      <c r="C230" s="1056"/>
      <c r="D230" s="1056"/>
      <c r="E230" s="1056"/>
      <c r="F230" s="105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55" t="s">
        <v>53</v>
      </c>
      <c r="C243" s="1056"/>
      <c r="D243" s="1056"/>
      <c r="E243" s="1056"/>
      <c r="F243" s="105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55" t="s">
        <v>53</v>
      </c>
      <c r="C256" s="1056"/>
      <c r="D256" s="1056"/>
      <c r="E256" s="1056"/>
      <c r="F256" s="105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55" t="s">
        <v>53</v>
      </c>
      <c r="C269" s="1056"/>
      <c r="D269" s="1056"/>
      <c r="E269" s="1056"/>
      <c r="F269" s="105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55" t="s">
        <v>53</v>
      </c>
      <c r="C282" s="1056"/>
      <c r="D282" s="1056"/>
      <c r="E282" s="1056"/>
      <c r="F282" s="105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55" t="s">
        <v>53</v>
      </c>
      <c r="C295" s="1056"/>
      <c r="D295" s="1056"/>
      <c r="E295" s="1056"/>
      <c r="F295" s="105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55" t="s">
        <v>53</v>
      </c>
      <c r="C310" s="1056"/>
      <c r="D310" s="1056"/>
      <c r="E310" s="1056"/>
      <c r="F310" s="1056"/>
      <c r="G310" s="105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55" t="s">
        <v>53</v>
      </c>
      <c r="C323" s="1056"/>
      <c r="D323" s="1056"/>
      <c r="E323" s="1056"/>
      <c r="F323" s="1056"/>
      <c r="G323" s="105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55" t="s">
        <v>53</v>
      </c>
      <c r="C336" s="1056"/>
      <c r="D336" s="1056"/>
      <c r="E336" s="1056"/>
      <c r="F336" s="1056"/>
      <c r="G336" s="105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55" t="s">
        <v>53</v>
      </c>
      <c r="C349" s="1056"/>
      <c r="D349" s="1056"/>
      <c r="E349" s="1056"/>
      <c r="F349" s="1056"/>
      <c r="G349" s="105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55" t="s">
        <v>53</v>
      </c>
      <c r="C362" s="1056"/>
      <c r="D362" s="1056"/>
      <c r="E362" s="1056"/>
      <c r="F362" s="1056"/>
      <c r="G362" s="105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55" t="s">
        <v>53</v>
      </c>
      <c r="C375" s="1056"/>
      <c r="D375" s="1056"/>
      <c r="E375" s="1056"/>
      <c r="F375" s="1056"/>
      <c r="G375" s="105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55" t="s">
        <v>53</v>
      </c>
      <c r="C388" s="1056"/>
      <c r="D388" s="1056"/>
      <c r="E388" s="1056"/>
      <c r="F388" s="1056"/>
      <c r="G388" s="105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55" t="s">
        <v>53</v>
      </c>
      <c r="C401" s="1056"/>
      <c r="D401" s="1056"/>
      <c r="E401" s="1056"/>
      <c r="F401" s="1056"/>
      <c r="G401" s="1057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55" t="s">
        <v>53</v>
      </c>
      <c r="C414" s="1056"/>
      <c r="D414" s="1056"/>
      <c r="E414" s="1056"/>
      <c r="F414" s="1056"/>
      <c r="G414" s="1057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55" t="s">
        <v>53</v>
      </c>
      <c r="C427" s="1056"/>
      <c r="D427" s="1056"/>
      <c r="E427" s="1056"/>
      <c r="F427" s="1056"/>
      <c r="G427" s="1057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55" t="s">
        <v>53</v>
      </c>
      <c r="C440" s="1056"/>
      <c r="D440" s="1056"/>
      <c r="E440" s="1056"/>
      <c r="F440" s="1056"/>
      <c r="G440" s="1057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55" t="s">
        <v>53</v>
      </c>
      <c r="C453" s="1056"/>
      <c r="D453" s="1056"/>
      <c r="E453" s="1056"/>
      <c r="F453" s="1056"/>
      <c r="G453" s="1057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55" t="s">
        <v>53</v>
      </c>
      <c r="C466" s="1056"/>
      <c r="D466" s="1056"/>
      <c r="E466" s="1056"/>
      <c r="F466" s="1056"/>
      <c r="G466" s="1057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55" t="s">
        <v>53</v>
      </c>
      <c r="C479" s="1056"/>
      <c r="D479" s="1056"/>
      <c r="E479" s="1056"/>
      <c r="F479" s="1056"/>
      <c r="G479" s="1057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55" t="s">
        <v>53</v>
      </c>
      <c r="C492" s="1056"/>
      <c r="D492" s="1056"/>
      <c r="E492" s="1056"/>
      <c r="F492" s="1056"/>
      <c r="G492" s="1057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55" t="s">
        <v>53</v>
      </c>
      <c r="C505" s="1056"/>
      <c r="D505" s="1056"/>
      <c r="E505" s="1056"/>
      <c r="F505" s="1056"/>
      <c r="G505" s="1057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55" t="s">
        <v>53</v>
      </c>
      <c r="C518" s="1056"/>
      <c r="D518" s="1056"/>
      <c r="E518" s="1056"/>
      <c r="F518" s="1056"/>
      <c r="G518" s="1057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55" t="s">
        <v>53</v>
      </c>
      <c r="C531" s="1056"/>
      <c r="D531" s="1056"/>
      <c r="E531" s="1056"/>
      <c r="F531" s="1056"/>
      <c r="G531" s="1057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55" t="s">
        <v>53</v>
      </c>
      <c r="C544" s="1056"/>
      <c r="D544" s="1056"/>
      <c r="E544" s="1056"/>
      <c r="F544" s="1056"/>
      <c r="G544" s="1057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55" t="s">
        <v>53</v>
      </c>
      <c r="C557" s="1056"/>
      <c r="D557" s="1056"/>
      <c r="E557" s="1056"/>
      <c r="F557" s="1056"/>
      <c r="G557" s="1057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55" t="s">
        <v>53</v>
      </c>
      <c r="C570" s="1056"/>
      <c r="D570" s="1056"/>
      <c r="E570" s="1056"/>
      <c r="F570" s="1056"/>
      <c r="G570" s="1057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55" t="s">
        <v>53</v>
      </c>
      <c r="C583" s="1056"/>
      <c r="D583" s="1056"/>
      <c r="E583" s="1056"/>
      <c r="F583" s="1056"/>
      <c r="G583" s="1057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55" t="s">
        <v>53</v>
      </c>
      <c r="C596" s="1056"/>
      <c r="D596" s="1056"/>
      <c r="E596" s="1056"/>
      <c r="F596" s="1056"/>
      <c r="G596" s="1057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55" t="s">
        <v>53</v>
      </c>
      <c r="C609" s="1056"/>
      <c r="D609" s="1056"/>
      <c r="E609" s="1056"/>
      <c r="F609" s="1056"/>
      <c r="G609" s="1057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55" t="s">
        <v>53</v>
      </c>
      <c r="C622" s="1056"/>
      <c r="D622" s="1056"/>
      <c r="E622" s="1056"/>
      <c r="F622" s="1056"/>
      <c r="G622" s="1057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55" t="s">
        <v>53</v>
      </c>
      <c r="C635" s="1056"/>
      <c r="D635" s="1056"/>
      <c r="E635" s="1056"/>
      <c r="F635" s="1056"/>
      <c r="G635" s="1057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55" t="s">
        <v>53</v>
      </c>
      <c r="C648" s="1056"/>
      <c r="D648" s="1056"/>
      <c r="E648" s="1056"/>
      <c r="F648" s="1056"/>
      <c r="G648" s="1057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55" t="s">
        <v>53</v>
      </c>
      <c r="C661" s="1056"/>
      <c r="D661" s="1056"/>
      <c r="E661" s="1056"/>
      <c r="F661" s="1056"/>
      <c r="G661" s="1057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55" t="s">
        <v>53</v>
      </c>
      <c r="C674" s="1056"/>
      <c r="D674" s="1056"/>
      <c r="E674" s="1056"/>
      <c r="F674" s="1056"/>
      <c r="G674" s="1057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55" t="s">
        <v>53</v>
      </c>
      <c r="C687" s="1056"/>
      <c r="D687" s="1056"/>
      <c r="E687" s="1056"/>
      <c r="F687" s="1056"/>
      <c r="G687" s="1057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55" t="s">
        <v>53</v>
      </c>
      <c r="C700" s="1056"/>
      <c r="D700" s="1056"/>
      <c r="E700" s="1056"/>
      <c r="F700" s="1056"/>
      <c r="G700" s="1057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55" t="s">
        <v>53</v>
      </c>
      <c r="C713" s="1056"/>
      <c r="D713" s="1056"/>
      <c r="E713" s="1056"/>
      <c r="F713" s="1056"/>
      <c r="G713" s="1057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55" t="s">
        <v>53</v>
      </c>
      <c r="C726" s="1056"/>
      <c r="D726" s="1056"/>
      <c r="E726" s="1056"/>
      <c r="F726" s="1056"/>
      <c r="G726" s="1057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55" t="s">
        <v>53</v>
      </c>
      <c r="C739" s="1056"/>
      <c r="D739" s="1056"/>
      <c r="E739" s="1056"/>
      <c r="F739" s="1056"/>
      <c r="G739" s="1057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55" t="s">
        <v>53</v>
      </c>
      <c r="C752" s="1056"/>
      <c r="D752" s="1056"/>
      <c r="E752" s="1056"/>
      <c r="F752" s="1056"/>
      <c r="G752" s="1057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/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  <row r="764" spans="1:11" ht="13.5" thickBot="1" x14ac:dyDescent="0.25"/>
    <row r="765" spans="1:11" ht="13.5" thickBot="1" x14ac:dyDescent="0.25">
      <c r="A765" s="931" t="s">
        <v>209</v>
      </c>
      <c r="B765" s="1055" t="s">
        <v>53</v>
      </c>
      <c r="C765" s="1056"/>
      <c r="D765" s="1056"/>
      <c r="E765" s="1056"/>
      <c r="F765" s="1056"/>
      <c r="G765" s="1057"/>
      <c r="H765" s="948" t="s">
        <v>0</v>
      </c>
      <c r="I765" s="1042"/>
      <c r="J765" s="1042"/>
      <c r="K765" s="1042"/>
    </row>
    <row r="766" spans="1:11" x14ac:dyDescent="0.2">
      <c r="A766" s="969" t="s">
        <v>2</v>
      </c>
      <c r="B766" s="949">
        <v>1</v>
      </c>
      <c r="C766" s="910">
        <v>2</v>
      </c>
      <c r="D766" s="910">
        <v>3</v>
      </c>
      <c r="E766" s="910">
        <v>4</v>
      </c>
      <c r="F766" s="910">
        <v>5</v>
      </c>
      <c r="G766" s="975">
        <v>6</v>
      </c>
      <c r="H766" s="990"/>
      <c r="I766" s="1042"/>
      <c r="J766" s="1042"/>
      <c r="K766" s="1042"/>
    </row>
    <row r="767" spans="1:11" x14ac:dyDescent="0.2">
      <c r="A767" s="970" t="s">
        <v>3</v>
      </c>
      <c r="B767" s="1005">
        <v>4840</v>
      </c>
      <c r="C767" s="951">
        <v>4840</v>
      </c>
      <c r="D767" s="951">
        <v>4840</v>
      </c>
      <c r="E767" s="951">
        <v>4840</v>
      </c>
      <c r="F767" s="951">
        <v>4840</v>
      </c>
      <c r="G767" s="1006">
        <v>4840</v>
      </c>
      <c r="H767" s="1004">
        <v>4840</v>
      </c>
      <c r="I767" s="1042"/>
      <c r="J767" s="1042"/>
      <c r="K767" s="1042"/>
    </row>
    <row r="768" spans="1:11" x14ac:dyDescent="0.2">
      <c r="A768" s="971" t="s">
        <v>6</v>
      </c>
      <c r="B768" s="953">
        <v>5007.8599999999997</v>
      </c>
      <c r="C768" s="954">
        <v>5182.8599999999997</v>
      </c>
      <c r="D768" s="954">
        <v>4917.5</v>
      </c>
      <c r="E768" s="954">
        <v>5376.67</v>
      </c>
      <c r="F768" s="954">
        <v>5660</v>
      </c>
      <c r="G768" s="977">
        <v>5667.5</v>
      </c>
      <c r="H768" s="965">
        <v>5345.75</v>
      </c>
      <c r="I768" s="1042"/>
      <c r="J768" s="1042"/>
      <c r="K768" s="1042"/>
    </row>
    <row r="769" spans="1:20" x14ac:dyDescent="0.2">
      <c r="A769" s="969" t="s">
        <v>7</v>
      </c>
      <c r="B769" s="955">
        <v>100</v>
      </c>
      <c r="C769" s="956">
        <v>100</v>
      </c>
      <c r="D769" s="957">
        <v>100</v>
      </c>
      <c r="E769" s="957">
        <v>100</v>
      </c>
      <c r="F769" s="1046">
        <v>57.14</v>
      </c>
      <c r="G769" s="978">
        <v>100</v>
      </c>
      <c r="H769" s="982">
        <v>86.3</v>
      </c>
      <c r="I769" s="1042"/>
      <c r="J769" s="1042"/>
      <c r="K769" s="1042"/>
    </row>
    <row r="770" spans="1:20" x14ac:dyDescent="0.2">
      <c r="A770" s="969" t="s">
        <v>8</v>
      </c>
      <c r="B770" s="918">
        <v>3.9300000000000002E-2</v>
      </c>
      <c r="C770" s="919">
        <v>3.9899999999999998E-2</v>
      </c>
      <c r="D770" s="958">
        <v>5.8099999999999999E-2</v>
      </c>
      <c r="E770" s="958">
        <v>3.6200000000000003E-2</v>
      </c>
      <c r="F770" s="958">
        <v>8.2500000000000004E-2</v>
      </c>
      <c r="G770" s="979">
        <v>2.8000000000000001E-2</v>
      </c>
      <c r="H770" s="983">
        <v>7.17E-2</v>
      </c>
      <c r="I770" s="1042"/>
      <c r="J770" s="1042"/>
      <c r="K770" s="1042"/>
    </row>
    <row r="771" spans="1:20" x14ac:dyDescent="0.2">
      <c r="A771" s="971" t="s">
        <v>1</v>
      </c>
      <c r="B771" s="920">
        <f>B768/B767*100-100</f>
        <v>3.4681818181818045</v>
      </c>
      <c r="C771" s="921">
        <f>C768/C767*100-100</f>
        <v>7.0838842975206546</v>
      </c>
      <c r="D771" s="921">
        <f>D768/D767*100-100</f>
        <v>1.6012396694214885</v>
      </c>
      <c r="E771" s="921">
        <f>E768/E767*100-100</f>
        <v>11.08822314049587</v>
      </c>
      <c r="F771" s="921">
        <f t="shared" ref="F771:H771" si="176">F768/F767*100-100</f>
        <v>16.942148760330582</v>
      </c>
      <c r="G771" s="922">
        <f t="shared" si="176"/>
        <v>17.097107438016536</v>
      </c>
      <c r="H771" s="966">
        <f t="shared" si="176"/>
        <v>10.449380165289242</v>
      </c>
      <c r="I771" s="1042"/>
      <c r="J771" s="1042"/>
      <c r="K771" s="1042"/>
    </row>
    <row r="772" spans="1:20" ht="13.5" thickBot="1" x14ac:dyDescent="0.25">
      <c r="A772" s="969" t="s">
        <v>27</v>
      </c>
      <c r="B772" s="924">
        <f>B768-B755</f>
        <v>-24.140000000000327</v>
      </c>
      <c r="C772" s="925">
        <f t="shared" ref="C772:H772" si="177">C768-C755</f>
        <v>92.859999999999673</v>
      </c>
      <c r="D772" s="925">
        <f t="shared" si="177"/>
        <v>-185</v>
      </c>
      <c r="E772" s="925">
        <f t="shared" si="177"/>
        <v>210.83666666666704</v>
      </c>
      <c r="F772" s="925">
        <f t="shared" si="177"/>
        <v>127.85714285714312</v>
      </c>
      <c r="G772" s="926">
        <f t="shared" si="177"/>
        <v>34.423076923077133</v>
      </c>
      <c r="H772" s="972">
        <f t="shared" si="177"/>
        <v>67.862676056338387</v>
      </c>
      <c r="I772" s="1042"/>
      <c r="J772" s="1042"/>
      <c r="K772" s="1042"/>
    </row>
    <row r="773" spans="1:20" x14ac:dyDescent="0.2">
      <c r="A773" s="973" t="s">
        <v>52</v>
      </c>
      <c r="B773" s="927">
        <v>41</v>
      </c>
      <c r="C773" s="928">
        <v>42</v>
      </c>
      <c r="D773" s="928">
        <v>12</v>
      </c>
      <c r="E773" s="928">
        <v>39</v>
      </c>
      <c r="F773" s="959">
        <v>39</v>
      </c>
      <c r="G773" s="980">
        <v>38</v>
      </c>
      <c r="H773" s="984">
        <f>SUM(B773:G773)</f>
        <v>211</v>
      </c>
      <c r="I773" s="1042" t="s">
        <v>56</v>
      </c>
      <c r="J773" s="960">
        <f>H760-H773</f>
        <v>2</v>
      </c>
      <c r="K773" s="961">
        <f>J773/H760</f>
        <v>9.3896713615023476E-3</v>
      </c>
      <c r="L773" s="561" t="s">
        <v>210</v>
      </c>
    </row>
    <row r="774" spans="1:20" x14ac:dyDescent="0.2">
      <c r="A774" s="973" t="s">
        <v>28</v>
      </c>
      <c r="B774" s="902">
        <v>154.5</v>
      </c>
      <c r="C774" s="1043">
        <v>153</v>
      </c>
      <c r="D774" s="1043">
        <v>155</v>
      </c>
      <c r="E774" s="1043">
        <v>151</v>
      </c>
      <c r="F774" s="1043">
        <v>150</v>
      </c>
      <c r="G774" s="905">
        <v>149.5</v>
      </c>
      <c r="H774" s="964"/>
      <c r="I774" s="1042" t="s">
        <v>57</v>
      </c>
      <c r="J774" s="1042">
        <v>152.47</v>
      </c>
      <c r="K774" s="1042"/>
    </row>
    <row r="775" spans="1:20" ht="13.5" thickBot="1" x14ac:dyDescent="0.25">
      <c r="A775" s="974" t="s">
        <v>26</v>
      </c>
      <c r="B775" s="804">
        <f>B774-B761</f>
        <v>0</v>
      </c>
      <c r="C775" s="963">
        <f t="shared" ref="C775:G775" si="178">C774-C761</f>
        <v>0</v>
      </c>
      <c r="D775" s="963">
        <f t="shared" si="178"/>
        <v>0</v>
      </c>
      <c r="E775" s="963">
        <f t="shared" si="178"/>
        <v>0</v>
      </c>
      <c r="F775" s="963">
        <f t="shared" si="178"/>
        <v>0</v>
      </c>
      <c r="G775" s="981">
        <f t="shared" si="178"/>
        <v>0</v>
      </c>
      <c r="H775" s="967"/>
      <c r="I775" s="1042" t="s">
        <v>26</v>
      </c>
      <c r="J775" s="904">
        <f>J774-J761</f>
        <v>0.25</v>
      </c>
      <c r="K775" s="1042"/>
    </row>
    <row r="777" spans="1:20" ht="13.5" thickBot="1" x14ac:dyDescent="0.25"/>
    <row r="778" spans="1:20" ht="13.5" thickBot="1" x14ac:dyDescent="0.25">
      <c r="A778" s="931" t="s">
        <v>211</v>
      </c>
      <c r="B778" s="1055" t="s">
        <v>53</v>
      </c>
      <c r="C778" s="1056"/>
      <c r="D778" s="1056"/>
      <c r="E778" s="1056"/>
      <c r="F778" s="1056"/>
      <c r="G778" s="1057"/>
      <c r="H778" s="948" t="s">
        <v>0</v>
      </c>
      <c r="I778" s="1045"/>
      <c r="J778" s="1045"/>
      <c r="K778" s="1045"/>
    </row>
    <row r="779" spans="1:20" x14ac:dyDescent="0.2">
      <c r="A779" s="969" t="s">
        <v>2</v>
      </c>
      <c r="B779" s="949">
        <v>1</v>
      </c>
      <c r="C779" s="910">
        <v>2</v>
      </c>
      <c r="D779" s="910">
        <v>3</v>
      </c>
      <c r="E779" s="910">
        <v>4</v>
      </c>
      <c r="F779" s="910">
        <v>5</v>
      </c>
      <c r="G779" s="975">
        <v>6</v>
      </c>
      <c r="H779" s="990"/>
      <c r="I779" s="1045"/>
      <c r="J779" s="1045"/>
      <c r="K779" s="1045"/>
    </row>
    <row r="780" spans="1:20" x14ac:dyDescent="0.2">
      <c r="A780" s="970" t="s">
        <v>3</v>
      </c>
      <c r="B780" s="1005">
        <v>4860</v>
      </c>
      <c r="C780" s="951">
        <v>4860</v>
      </c>
      <c r="D780" s="1005">
        <v>4860</v>
      </c>
      <c r="E780" s="951">
        <v>4860</v>
      </c>
      <c r="F780" s="1005">
        <v>4860</v>
      </c>
      <c r="G780" s="951">
        <v>4860</v>
      </c>
      <c r="H780" s="1005">
        <v>4860</v>
      </c>
      <c r="I780" s="1045"/>
      <c r="J780" s="1045"/>
      <c r="K780" s="1045"/>
    </row>
    <row r="781" spans="1:20" x14ac:dyDescent="0.2">
      <c r="A781" s="971" t="s">
        <v>6</v>
      </c>
      <c r="B781" s="953">
        <v>5202.666666666667</v>
      </c>
      <c r="C781" s="954">
        <v>5513.333333333333</v>
      </c>
      <c r="D781" s="954">
        <v>4880</v>
      </c>
      <c r="E781" s="954">
        <v>5456.666666666667</v>
      </c>
      <c r="F781" s="954">
        <v>5582.8571428571431</v>
      </c>
      <c r="G781" s="977">
        <v>5794.2857142857147</v>
      </c>
      <c r="H781" s="965">
        <v>5457.5949367088606</v>
      </c>
      <c r="I781" s="1045"/>
      <c r="J781" s="1045"/>
      <c r="K781" s="1045"/>
    </row>
    <row r="782" spans="1:20" x14ac:dyDescent="0.2">
      <c r="A782" s="969" t="s">
        <v>7</v>
      </c>
      <c r="B782" s="955">
        <v>100</v>
      </c>
      <c r="C782" s="956">
        <v>93.333333333333329</v>
      </c>
      <c r="D782" s="957">
        <v>100</v>
      </c>
      <c r="E782" s="957">
        <v>93.333333333333329</v>
      </c>
      <c r="F782" s="1047">
        <v>85.714285714285708</v>
      </c>
      <c r="G782" s="978">
        <v>85.714285714285708</v>
      </c>
      <c r="H782" s="982">
        <v>86.075949367088612</v>
      </c>
      <c r="I782" s="1045"/>
      <c r="J782" s="1045"/>
      <c r="K782" s="1045"/>
    </row>
    <row r="783" spans="1:20" x14ac:dyDescent="0.2">
      <c r="A783" s="969" t="s">
        <v>8</v>
      </c>
      <c r="B783" s="918">
        <v>3.251662338256394E-2</v>
      </c>
      <c r="C783" s="919">
        <v>4.1060853882627313E-2</v>
      </c>
      <c r="D783" s="958">
        <v>4.6698537254473253E-2</v>
      </c>
      <c r="E783" s="958">
        <v>5.3323347707059487E-2</v>
      </c>
      <c r="F783" s="958">
        <v>6.4117540205968993E-2</v>
      </c>
      <c r="G783" s="979">
        <v>6.0515937645530489E-2</v>
      </c>
      <c r="H783" s="983">
        <v>6.8758785560214128E-2</v>
      </c>
      <c r="I783" s="1045"/>
      <c r="J783" s="1045"/>
      <c r="K783" s="1045"/>
    </row>
    <row r="784" spans="1:20" x14ac:dyDescent="0.2">
      <c r="A784" s="971" t="s">
        <v>1</v>
      </c>
      <c r="B784" s="920">
        <f>B781/B780*100-100</f>
        <v>7.050754458161876</v>
      </c>
      <c r="C784" s="921">
        <f>C781/C780*100-100</f>
        <v>13.44307270233196</v>
      </c>
      <c r="D784" s="921">
        <f>D781/D780*100-100</f>
        <v>0.41152263374486608</v>
      </c>
      <c r="E784" s="921">
        <f>E781/E780*100-100</f>
        <v>12.277091906721552</v>
      </c>
      <c r="F784" s="921">
        <f t="shared" ref="F784:H784" si="179">F781/F780*100-100</f>
        <v>14.87360376249265</v>
      </c>
      <c r="G784" s="922">
        <f t="shared" si="179"/>
        <v>19.223985890652571</v>
      </c>
      <c r="H784" s="966">
        <f t="shared" si="179"/>
        <v>12.29619211335104</v>
      </c>
      <c r="I784" s="1045"/>
      <c r="J784" s="1045"/>
      <c r="K784" s="1045"/>
      <c r="T784" s="939">
        <v>0.10164562390619176</v>
      </c>
    </row>
    <row r="785" spans="1:11" ht="13.5" thickBot="1" x14ac:dyDescent="0.25">
      <c r="A785" s="969" t="s">
        <v>27</v>
      </c>
      <c r="B785" s="924">
        <f>B781-B768</f>
        <v>194.8066666666673</v>
      </c>
      <c r="C785" s="925">
        <f t="shared" ref="C785:H785" si="180">C781-C768</f>
        <v>330.47333333333336</v>
      </c>
      <c r="D785" s="925">
        <f t="shared" si="180"/>
        <v>-37.5</v>
      </c>
      <c r="E785" s="925">
        <f t="shared" si="180"/>
        <v>79.996666666666897</v>
      </c>
      <c r="F785" s="925">
        <f t="shared" si="180"/>
        <v>-77.142857142856883</v>
      </c>
      <c r="G785" s="926">
        <f t="shared" si="180"/>
        <v>126.78571428571468</v>
      </c>
      <c r="H785" s="972">
        <f t="shared" si="180"/>
        <v>111.84493670886059</v>
      </c>
      <c r="I785" s="1045"/>
      <c r="J785" s="1045"/>
      <c r="K785" s="1045"/>
    </row>
    <row r="786" spans="1:11" x14ac:dyDescent="0.2">
      <c r="A786" s="973" t="s">
        <v>52</v>
      </c>
      <c r="B786" s="927">
        <v>41</v>
      </c>
      <c r="C786" s="928">
        <v>42</v>
      </c>
      <c r="D786" s="928">
        <v>12</v>
      </c>
      <c r="E786" s="928">
        <v>39</v>
      </c>
      <c r="F786" s="959">
        <v>39</v>
      </c>
      <c r="G786" s="980">
        <v>38</v>
      </c>
      <c r="H786" s="984">
        <f>SUM(B786:G786)</f>
        <v>211</v>
      </c>
      <c r="I786" s="1045" t="s">
        <v>56</v>
      </c>
      <c r="J786" s="960">
        <f>H773-H786</f>
        <v>0</v>
      </c>
      <c r="K786" s="961">
        <f>J786/H773</f>
        <v>0</v>
      </c>
    </row>
    <row r="787" spans="1:11" x14ac:dyDescent="0.2">
      <c r="A787" s="973" t="s">
        <v>28</v>
      </c>
      <c r="B787" s="902">
        <v>154.5</v>
      </c>
      <c r="C787" s="1044">
        <v>153</v>
      </c>
      <c r="D787" s="1044">
        <v>155</v>
      </c>
      <c r="E787" s="1044">
        <v>151</v>
      </c>
      <c r="F787" s="1044">
        <v>150</v>
      </c>
      <c r="G787" s="905">
        <v>149.5</v>
      </c>
      <c r="H787" s="964"/>
      <c r="I787" s="1045" t="s">
        <v>57</v>
      </c>
      <c r="J787" s="1045">
        <v>152.47</v>
      </c>
      <c r="K787" s="1045"/>
    </row>
    <row r="788" spans="1:11" ht="13.5" thickBot="1" x14ac:dyDescent="0.25">
      <c r="A788" s="974" t="s">
        <v>26</v>
      </c>
      <c r="B788" s="804">
        <f>B787-B774</f>
        <v>0</v>
      </c>
      <c r="C788" s="963">
        <f t="shared" ref="C788:G788" si="181">C787-C774</f>
        <v>0</v>
      </c>
      <c r="D788" s="963">
        <f t="shared" si="181"/>
        <v>0</v>
      </c>
      <c r="E788" s="963">
        <f t="shared" si="181"/>
        <v>0</v>
      </c>
      <c r="F788" s="963">
        <f t="shared" si="181"/>
        <v>0</v>
      </c>
      <c r="G788" s="981">
        <f t="shared" si="181"/>
        <v>0</v>
      </c>
      <c r="H788" s="967"/>
      <c r="I788" s="1045" t="s">
        <v>26</v>
      </c>
      <c r="J788" s="904">
        <f>J787-J774</f>
        <v>0</v>
      </c>
      <c r="K788" s="1045"/>
    </row>
    <row r="790" spans="1:11" ht="13.5" thickBot="1" x14ac:dyDescent="0.25"/>
    <row r="791" spans="1:11" ht="13.5" thickBot="1" x14ac:dyDescent="0.25">
      <c r="A791" s="931" t="s">
        <v>212</v>
      </c>
      <c r="B791" s="1055" t="s">
        <v>53</v>
      </c>
      <c r="C791" s="1056"/>
      <c r="D791" s="1056"/>
      <c r="E791" s="1056"/>
      <c r="F791" s="1056"/>
      <c r="G791" s="1057"/>
      <c r="H791" s="948" t="s">
        <v>0</v>
      </c>
      <c r="I791" s="1048"/>
      <c r="J791" s="1048"/>
      <c r="K791" s="1048"/>
    </row>
    <row r="792" spans="1:11" x14ac:dyDescent="0.2">
      <c r="A792" s="969" t="s">
        <v>2</v>
      </c>
      <c r="B792" s="949">
        <v>1</v>
      </c>
      <c r="C792" s="910">
        <v>2</v>
      </c>
      <c r="D792" s="910">
        <v>3</v>
      </c>
      <c r="E792" s="910">
        <v>4</v>
      </c>
      <c r="F792" s="910">
        <v>5</v>
      </c>
      <c r="G792" s="975">
        <v>6</v>
      </c>
      <c r="H792" s="989">
        <v>72</v>
      </c>
      <c r="I792" s="1048"/>
      <c r="J792" s="1048"/>
      <c r="K792" s="1048"/>
    </row>
    <row r="793" spans="1:11" x14ac:dyDescent="0.2">
      <c r="A793" s="970" t="s">
        <v>3</v>
      </c>
      <c r="B793" s="1005">
        <v>4880</v>
      </c>
      <c r="C793" s="951">
        <v>4880</v>
      </c>
      <c r="D793" s="1005">
        <v>4880</v>
      </c>
      <c r="E793" s="951">
        <v>4880</v>
      </c>
      <c r="F793" s="1005">
        <v>4880</v>
      </c>
      <c r="G793" s="951">
        <v>4880</v>
      </c>
      <c r="H793" s="1004">
        <v>4880</v>
      </c>
      <c r="I793" s="1048"/>
      <c r="J793" s="1048"/>
      <c r="K793" s="1048"/>
    </row>
    <row r="794" spans="1:11" x14ac:dyDescent="0.2">
      <c r="A794" s="971" t="s">
        <v>6</v>
      </c>
      <c r="B794" s="953">
        <v>5113.0769230769229</v>
      </c>
      <c r="C794" s="954">
        <v>5310.7142857142853</v>
      </c>
      <c r="D794" s="954">
        <v>5193.333333333333</v>
      </c>
      <c r="E794" s="954">
        <v>5282.8571428571431</v>
      </c>
      <c r="F794" s="954">
        <v>5534.2857142857147</v>
      </c>
      <c r="G794" s="977">
        <v>5700</v>
      </c>
      <c r="H794" s="517">
        <v>5383.8888888888887</v>
      </c>
      <c r="I794" s="1048"/>
      <c r="J794" s="1048"/>
      <c r="K794" s="1048"/>
    </row>
    <row r="795" spans="1:11" x14ac:dyDescent="0.2">
      <c r="A795" s="969" t="s">
        <v>7</v>
      </c>
      <c r="B795" s="955">
        <v>84.615384615384613</v>
      </c>
      <c r="C795" s="956">
        <v>100</v>
      </c>
      <c r="D795" s="957">
        <v>100</v>
      </c>
      <c r="E795" s="957">
        <v>100</v>
      </c>
      <c r="F795" s="1047">
        <v>85.714285714285708</v>
      </c>
      <c r="G795" s="978">
        <v>100</v>
      </c>
      <c r="H795" s="546">
        <v>86.111111111111114</v>
      </c>
      <c r="I795" s="1048"/>
      <c r="J795" s="1048"/>
      <c r="K795" s="1048"/>
    </row>
    <row r="796" spans="1:11" x14ac:dyDescent="0.2">
      <c r="A796" s="969" t="s">
        <v>8</v>
      </c>
      <c r="B796" s="918">
        <v>6.1327953367701742E-2</v>
      </c>
      <c r="C796" s="919">
        <v>4.7179247799254628E-2</v>
      </c>
      <c r="D796" s="958">
        <v>6.3559210080499223E-2</v>
      </c>
      <c r="E796" s="958">
        <v>3.9411282952016027E-2</v>
      </c>
      <c r="F796" s="958">
        <v>7.5766653679202323E-2</v>
      </c>
      <c r="G796" s="979">
        <v>4.1990235525933527E-2</v>
      </c>
      <c r="H796" s="548">
        <v>6.693460332544196E-2</v>
      </c>
      <c r="I796" s="1048"/>
      <c r="J796" s="1048"/>
      <c r="K796" s="1048"/>
    </row>
    <row r="797" spans="1:11" x14ac:dyDescent="0.2">
      <c r="A797" s="971" t="s">
        <v>1</v>
      </c>
      <c r="B797" s="920">
        <f>B794/B793*100-100</f>
        <v>4.7761664564943231</v>
      </c>
      <c r="C797" s="921">
        <f>C794/C793*100-100</f>
        <v>8.8261124121779915</v>
      </c>
      <c r="D797" s="921">
        <f>D794/D793*100-100</f>
        <v>6.4207650273224033</v>
      </c>
      <c r="E797" s="921">
        <f>E794/E793*100-100</f>
        <v>8.2552693208431123</v>
      </c>
      <c r="F797" s="921">
        <f t="shared" ref="F797:H797" si="182">F794/F793*100-100</f>
        <v>13.407494145199067</v>
      </c>
      <c r="G797" s="922">
        <f t="shared" si="182"/>
        <v>16.803278688524586</v>
      </c>
      <c r="H797" s="923">
        <f t="shared" si="182"/>
        <v>10.325591985428034</v>
      </c>
      <c r="I797" s="1048"/>
      <c r="J797" s="1048"/>
      <c r="K797" s="1048"/>
    </row>
    <row r="798" spans="1:11" ht="13.5" thickBot="1" x14ac:dyDescent="0.25">
      <c r="A798" s="969" t="s">
        <v>27</v>
      </c>
      <c r="B798" s="924">
        <f>B794-B781</f>
        <v>-89.589743589744103</v>
      </c>
      <c r="C798" s="925">
        <f t="shared" ref="C798:H798" si="183">C794-C781</f>
        <v>-202.61904761904771</v>
      </c>
      <c r="D798" s="925">
        <f t="shared" si="183"/>
        <v>313.33333333333303</v>
      </c>
      <c r="E798" s="925">
        <f t="shared" si="183"/>
        <v>-173.80952380952385</v>
      </c>
      <c r="F798" s="925">
        <f t="shared" si="183"/>
        <v>-48.571428571428442</v>
      </c>
      <c r="G798" s="926">
        <f t="shared" si="183"/>
        <v>-94.285714285714675</v>
      </c>
      <c r="H798" s="942">
        <f t="shared" si="183"/>
        <v>-73.7060478199719</v>
      </c>
      <c r="I798" s="1048"/>
      <c r="J798" s="1048"/>
      <c r="K798" s="1048"/>
    </row>
    <row r="799" spans="1:11" x14ac:dyDescent="0.2">
      <c r="A799" s="973" t="s">
        <v>52</v>
      </c>
      <c r="B799" s="927">
        <v>41</v>
      </c>
      <c r="C799" s="928">
        <v>42</v>
      </c>
      <c r="D799" s="928">
        <v>11</v>
      </c>
      <c r="E799" s="928">
        <v>39</v>
      </c>
      <c r="F799" s="959">
        <v>38</v>
      </c>
      <c r="G799" s="980">
        <v>38</v>
      </c>
      <c r="H799" s="984">
        <f>SUM(B799:G799)</f>
        <v>209</v>
      </c>
      <c r="I799" s="1048" t="s">
        <v>56</v>
      </c>
      <c r="J799" s="960">
        <f>H786-H799</f>
        <v>2</v>
      </c>
      <c r="K799" s="961">
        <f>J799/H786</f>
        <v>9.4786729857819912E-3</v>
      </c>
    </row>
    <row r="800" spans="1:11" x14ac:dyDescent="0.2">
      <c r="A800" s="973" t="s">
        <v>28</v>
      </c>
      <c r="B800" s="902">
        <v>155.5</v>
      </c>
      <c r="C800" s="1049">
        <v>154</v>
      </c>
      <c r="D800" s="1049">
        <v>156</v>
      </c>
      <c r="E800" s="1049">
        <v>152</v>
      </c>
      <c r="F800" s="1049">
        <v>151.5</v>
      </c>
      <c r="G800" s="905">
        <v>150.5</v>
      </c>
      <c r="H800" s="964"/>
      <c r="I800" s="1048" t="s">
        <v>57</v>
      </c>
      <c r="J800" s="1048"/>
      <c r="K800" s="1048"/>
    </row>
    <row r="801" spans="1:11" ht="13.5" thickBot="1" x14ac:dyDescent="0.25">
      <c r="A801" s="974" t="s">
        <v>26</v>
      </c>
      <c r="B801" s="804">
        <f>B800-B787</f>
        <v>1</v>
      </c>
      <c r="C801" s="963">
        <f t="shared" ref="C801:G801" si="184">C800-C787</f>
        <v>1</v>
      </c>
      <c r="D801" s="963">
        <f t="shared" si="184"/>
        <v>1</v>
      </c>
      <c r="E801" s="963">
        <f t="shared" si="184"/>
        <v>1</v>
      </c>
      <c r="F801" s="963">
        <f t="shared" si="184"/>
        <v>1.5</v>
      </c>
      <c r="G801" s="981">
        <f t="shared" si="184"/>
        <v>1</v>
      </c>
      <c r="H801" s="967"/>
      <c r="I801" s="1048" t="s">
        <v>26</v>
      </c>
      <c r="J801" s="904">
        <f>J800-J787</f>
        <v>-152.47</v>
      </c>
      <c r="K801" s="1048"/>
    </row>
  </sheetData>
  <mergeCells count="61">
    <mergeCell ref="B687:G687"/>
    <mergeCell ref="B674:G674"/>
    <mergeCell ref="B661:G661"/>
    <mergeCell ref="B648:G648"/>
    <mergeCell ref="B778:G778"/>
    <mergeCell ref="B739:G739"/>
    <mergeCell ref="B713:G713"/>
    <mergeCell ref="B726:G726"/>
    <mergeCell ref="B700:G700"/>
    <mergeCell ref="B765:G765"/>
    <mergeCell ref="B752:G752"/>
    <mergeCell ref="B622:G622"/>
    <mergeCell ref="B570:G570"/>
    <mergeCell ref="B635:G635"/>
    <mergeCell ref="B609:G609"/>
    <mergeCell ref="B596:G596"/>
    <mergeCell ref="B583:G583"/>
    <mergeCell ref="B349:G349"/>
    <mergeCell ref="B427:G427"/>
    <mergeCell ref="B414:G414"/>
    <mergeCell ref="B557:G557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388:G388"/>
    <mergeCell ref="B479:G479"/>
    <mergeCell ref="B375:G375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9:F9"/>
    <mergeCell ref="B22:F22"/>
    <mergeCell ref="B35:F35"/>
    <mergeCell ref="B48:F48"/>
    <mergeCell ref="B61:F61"/>
    <mergeCell ref="B401:G401"/>
    <mergeCell ref="B466:G466"/>
    <mergeCell ref="B791:G791"/>
    <mergeCell ref="B126:F126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310:G310"/>
    <mergeCell ref="B295:F295"/>
    <mergeCell ref="B323:G323"/>
    <mergeCell ref="B336:G33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0" t="s">
        <v>18</v>
      </c>
      <c r="C4" s="1051"/>
      <c r="D4" s="1051"/>
      <c r="E4" s="1051"/>
      <c r="F4" s="1051"/>
      <c r="G4" s="1051"/>
      <c r="H4" s="1051"/>
      <c r="I4" s="1051"/>
      <c r="J4" s="1052"/>
      <c r="K4" s="1050" t="s">
        <v>21</v>
      </c>
      <c r="L4" s="1051"/>
      <c r="M4" s="1051"/>
      <c r="N4" s="1051"/>
      <c r="O4" s="1051"/>
      <c r="P4" s="1051"/>
      <c r="Q4" s="1051"/>
      <c r="R4" s="1051"/>
      <c r="S4" s="1051"/>
      <c r="T4" s="1051"/>
      <c r="U4" s="1051"/>
      <c r="V4" s="1051"/>
      <c r="W4" s="10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0" t="s">
        <v>23</v>
      </c>
      <c r="C17" s="1051"/>
      <c r="D17" s="1051"/>
      <c r="E17" s="1051"/>
      <c r="F17" s="10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0" t="s">
        <v>18</v>
      </c>
      <c r="C4" s="1051"/>
      <c r="D4" s="1051"/>
      <c r="E4" s="1051"/>
      <c r="F4" s="1051"/>
      <c r="G4" s="1051"/>
      <c r="H4" s="1051"/>
      <c r="I4" s="1051"/>
      <c r="J4" s="1052"/>
      <c r="K4" s="1050" t="s">
        <v>21</v>
      </c>
      <c r="L4" s="1051"/>
      <c r="M4" s="1051"/>
      <c r="N4" s="1051"/>
      <c r="O4" s="1051"/>
      <c r="P4" s="1051"/>
      <c r="Q4" s="1051"/>
      <c r="R4" s="1051"/>
      <c r="S4" s="1051"/>
      <c r="T4" s="1051"/>
      <c r="U4" s="1051"/>
      <c r="V4" s="1051"/>
      <c r="W4" s="10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0" t="s">
        <v>23</v>
      </c>
      <c r="C17" s="1051"/>
      <c r="D17" s="1051"/>
      <c r="E17" s="1051"/>
      <c r="F17" s="10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0" t="s">
        <v>18</v>
      </c>
      <c r="C4" s="1051"/>
      <c r="D4" s="1051"/>
      <c r="E4" s="1051"/>
      <c r="F4" s="1051"/>
      <c r="G4" s="1051"/>
      <c r="H4" s="1051"/>
      <c r="I4" s="1051"/>
      <c r="J4" s="1052"/>
      <c r="K4" s="1050" t="s">
        <v>21</v>
      </c>
      <c r="L4" s="1051"/>
      <c r="M4" s="1051"/>
      <c r="N4" s="1051"/>
      <c r="O4" s="1051"/>
      <c r="P4" s="1051"/>
      <c r="Q4" s="1051"/>
      <c r="R4" s="1051"/>
      <c r="S4" s="1051"/>
      <c r="T4" s="1051"/>
      <c r="U4" s="1051"/>
      <c r="V4" s="1051"/>
      <c r="W4" s="10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0" t="s">
        <v>23</v>
      </c>
      <c r="C17" s="1051"/>
      <c r="D17" s="1051"/>
      <c r="E17" s="1051"/>
      <c r="F17" s="10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3" t="s">
        <v>42</v>
      </c>
      <c r="B1" s="105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3" t="s">
        <v>42</v>
      </c>
      <c r="B1" s="105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54" t="s">
        <v>42</v>
      </c>
      <c r="B1" s="105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3" t="s">
        <v>42</v>
      </c>
      <c r="B1" s="105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716"/>
  <sheetViews>
    <sheetView showGridLines="0" topLeftCell="A699" zoomScale="75" zoomScaleNormal="75" workbookViewId="0">
      <selection activeCell="L731" sqref="L73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61"/>
      <c r="G2" s="1061"/>
      <c r="H2" s="1061"/>
      <c r="I2" s="106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55" t="s">
        <v>50</v>
      </c>
      <c r="C9" s="1056"/>
      <c r="D9" s="1056"/>
      <c r="E9" s="1056"/>
      <c r="F9" s="1056"/>
      <c r="G9" s="1056"/>
      <c r="H9" s="1056"/>
      <c r="I9" s="1056"/>
      <c r="J9" s="1057"/>
      <c r="K9" s="1055" t="s">
        <v>53</v>
      </c>
      <c r="L9" s="1056"/>
      <c r="M9" s="1056"/>
      <c r="N9" s="1056"/>
      <c r="O9" s="1056"/>
      <c r="P9" s="1056"/>
      <c r="Q9" s="1056"/>
      <c r="R9" s="105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55" t="s">
        <v>50</v>
      </c>
      <c r="C23" s="1056"/>
      <c r="D23" s="1056"/>
      <c r="E23" s="1056"/>
      <c r="F23" s="1056"/>
      <c r="G23" s="1056"/>
      <c r="H23" s="1056"/>
      <c r="I23" s="1056"/>
      <c r="J23" s="1057"/>
      <c r="K23" s="1055" t="s">
        <v>53</v>
      </c>
      <c r="L23" s="1056"/>
      <c r="M23" s="1056"/>
      <c r="N23" s="1056"/>
      <c r="O23" s="1056"/>
      <c r="P23" s="1056"/>
      <c r="Q23" s="1056"/>
      <c r="R23" s="105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55" t="s">
        <v>50</v>
      </c>
      <c r="C37" s="1056"/>
      <c r="D37" s="1056"/>
      <c r="E37" s="1056"/>
      <c r="F37" s="1056"/>
      <c r="G37" s="1056"/>
      <c r="H37" s="1056"/>
      <c r="I37" s="1056"/>
      <c r="J37" s="1057"/>
      <c r="K37" s="368"/>
      <c r="L37" s="368"/>
      <c r="M37" s="368"/>
      <c r="N37" s="1055" t="s">
        <v>53</v>
      </c>
      <c r="O37" s="1056"/>
      <c r="P37" s="1056"/>
      <c r="Q37" s="1056"/>
      <c r="R37" s="1056"/>
      <c r="S37" s="1056"/>
      <c r="T37" s="1056"/>
      <c r="U37" s="105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55" t="s">
        <v>50</v>
      </c>
      <c r="C53" s="1056"/>
      <c r="D53" s="1056"/>
      <c r="E53" s="1056"/>
      <c r="F53" s="1056"/>
      <c r="G53" s="1056"/>
      <c r="H53" s="1056"/>
      <c r="I53" s="1056"/>
      <c r="J53" s="1056"/>
      <c r="K53" s="1056"/>
      <c r="L53" s="1056"/>
      <c r="M53" s="1057"/>
      <c r="N53" s="1055" t="s">
        <v>53</v>
      </c>
      <c r="O53" s="1056"/>
      <c r="P53" s="1056"/>
      <c r="Q53" s="1056"/>
      <c r="R53" s="1056"/>
      <c r="S53" s="1056"/>
      <c r="T53" s="1056"/>
      <c r="U53" s="1057"/>
      <c r="V53" s="338" t="s">
        <v>55</v>
      </c>
      <c r="W53" s="362"/>
      <c r="X53" s="362"/>
      <c r="Y53" s="362"/>
      <c r="Z53" s="1062" t="s">
        <v>74</v>
      </c>
      <c r="AA53" s="106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55" t="s">
        <v>50</v>
      </c>
      <c r="C67" s="1056"/>
      <c r="D67" s="1056"/>
      <c r="E67" s="1056"/>
      <c r="F67" s="1056"/>
      <c r="G67" s="1056"/>
      <c r="H67" s="1056"/>
      <c r="I67" s="1056"/>
      <c r="J67" s="1056"/>
      <c r="K67" s="1056"/>
      <c r="L67" s="1056"/>
      <c r="M67" s="1057"/>
      <c r="N67" s="1055" t="s">
        <v>53</v>
      </c>
      <c r="O67" s="1056"/>
      <c r="P67" s="1056"/>
      <c r="Q67" s="1056"/>
      <c r="R67" s="1056"/>
      <c r="S67" s="1056"/>
      <c r="T67" s="1056"/>
      <c r="U67" s="1056"/>
      <c r="V67" s="105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55" t="s">
        <v>50</v>
      </c>
      <c r="C81" s="1056"/>
      <c r="D81" s="1056"/>
      <c r="E81" s="1056"/>
      <c r="F81" s="1056"/>
      <c r="G81" s="1056"/>
      <c r="H81" s="1056"/>
      <c r="I81" s="1056"/>
      <c r="J81" s="1056"/>
      <c r="K81" s="1056"/>
      <c r="L81" s="1056"/>
      <c r="M81" s="1057"/>
      <c r="N81" s="1055" t="s">
        <v>53</v>
      </c>
      <c r="O81" s="1056"/>
      <c r="P81" s="1056"/>
      <c r="Q81" s="1056"/>
      <c r="R81" s="1056"/>
      <c r="S81" s="1056"/>
      <c r="T81" s="1056"/>
      <c r="U81" s="1056"/>
      <c r="V81" s="105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55" t="s">
        <v>50</v>
      </c>
      <c r="C95" s="1056"/>
      <c r="D95" s="1056"/>
      <c r="E95" s="1056"/>
      <c r="F95" s="1056"/>
      <c r="G95" s="1056"/>
      <c r="H95" s="1056"/>
      <c r="I95" s="1056"/>
      <c r="J95" s="1056"/>
      <c r="K95" s="1056"/>
      <c r="L95" s="1056"/>
      <c r="M95" s="1057"/>
      <c r="N95" s="1055" t="s">
        <v>53</v>
      </c>
      <c r="O95" s="1056"/>
      <c r="P95" s="1056"/>
      <c r="Q95" s="1056"/>
      <c r="R95" s="1056"/>
      <c r="S95" s="1056"/>
      <c r="T95" s="1056"/>
      <c r="U95" s="1056"/>
      <c r="V95" s="105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55" t="s">
        <v>84</v>
      </c>
      <c r="C109" s="1056"/>
      <c r="D109" s="1056"/>
      <c r="E109" s="1056"/>
      <c r="F109" s="1056"/>
      <c r="G109" s="1056"/>
      <c r="H109" s="1056"/>
      <c r="I109" s="1056"/>
      <c r="J109" s="1056"/>
      <c r="K109" s="1057"/>
      <c r="L109" s="1055" t="s">
        <v>83</v>
      </c>
      <c r="M109" s="1057"/>
      <c r="N109" s="1055" t="s">
        <v>53</v>
      </c>
      <c r="O109" s="1056"/>
      <c r="P109" s="1056"/>
      <c r="Q109" s="1056"/>
      <c r="R109" s="1056"/>
      <c r="S109" s="1056"/>
      <c r="T109" s="1056"/>
      <c r="U109" s="1056"/>
      <c r="V109" s="105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55" t="s">
        <v>84</v>
      </c>
      <c r="C123" s="1056"/>
      <c r="D123" s="1056"/>
      <c r="E123" s="1056"/>
      <c r="F123" s="1056"/>
      <c r="G123" s="1056"/>
      <c r="H123" s="1056"/>
      <c r="I123" s="1056"/>
      <c r="J123" s="1056"/>
      <c r="K123" s="1057"/>
      <c r="L123" s="1055" t="s">
        <v>83</v>
      </c>
      <c r="M123" s="1057"/>
      <c r="N123" s="1055" t="s">
        <v>53</v>
      </c>
      <c r="O123" s="1056"/>
      <c r="P123" s="1056"/>
      <c r="Q123" s="1056"/>
      <c r="R123" s="1056"/>
      <c r="S123" s="1056"/>
      <c r="T123" s="1056"/>
      <c r="U123" s="1056"/>
      <c r="V123" s="105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55" t="s">
        <v>84</v>
      </c>
      <c r="C137" s="1056"/>
      <c r="D137" s="1056"/>
      <c r="E137" s="1056"/>
      <c r="F137" s="1056"/>
      <c r="G137" s="1056"/>
      <c r="H137" s="1056"/>
      <c r="I137" s="1056"/>
      <c r="J137" s="1056"/>
      <c r="K137" s="1057"/>
      <c r="L137" s="1055" t="s">
        <v>83</v>
      </c>
      <c r="M137" s="1057"/>
      <c r="N137" s="1055" t="s">
        <v>53</v>
      </c>
      <c r="O137" s="1056"/>
      <c r="P137" s="1056"/>
      <c r="Q137" s="1056"/>
      <c r="R137" s="1056"/>
      <c r="S137" s="1056"/>
      <c r="T137" s="1056"/>
      <c r="U137" s="105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55" t="s">
        <v>84</v>
      </c>
      <c r="C151" s="1056"/>
      <c r="D151" s="1056"/>
      <c r="E151" s="1056"/>
      <c r="F151" s="1056"/>
      <c r="G151" s="1056"/>
      <c r="H151" s="1056"/>
      <c r="I151" s="1056"/>
      <c r="J151" s="1056"/>
      <c r="K151" s="1057"/>
      <c r="L151" s="1055" t="s">
        <v>83</v>
      </c>
      <c r="M151" s="1057"/>
      <c r="N151" s="1055" t="s">
        <v>53</v>
      </c>
      <c r="O151" s="1056"/>
      <c r="P151" s="1056"/>
      <c r="Q151" s="1056"/>
      <c r="R151" s="1056"/>
      <c r="S151" s="1056"/>
      <c r="T151" s="1056"/>
      <c r="U151" s="105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55" t="s">
        <v>84</v>
      </c>
      <c r="C165" s="1056"/>
      <c r="D165" s="1056"/>
      <c r="E165" s="1056"/>
      <c r="F165" s="1056"/>
      <c r="G165" s="1056"/>
      <c r="H165" s="1056"/>
      <c r="I165" s="1056"/>
      <c r="J165" s="1056"/>
      <c r="K165" s="1057"/>
      <c r="L165" s="1055" t="s">
        <v>83</v>
      </c>
      <c r="M165" s="1057"/>
      <c r="N165" s="1055" t="s">
        <v>53</v>
      </c>
      <c r="O165" s="1056"/>
      <c r="P165" s="1056"/>
      <c r="Q165" s="1056"/>
      <c r="R165" s="1056"/>
      <c r="S165" s="1056"/>
      <c r="T165" s="1056"/>
      <c r="U165" s="105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55" t="s">
        <v>84</v>
      </c>
      <c r="C179" s="1056"/>
      <c r="D179" s="1056"/>
      <c r="E179" s="1056"/>
      <c r="F179" s="1056"/>
      <c r="G179" s="1056"/>
      <c r="H179" s="1056"/>
      <c r="I179" s="1056"/>
      <c r="J179" s="1056"/>
      <c r="K179" s="1057"/>
      <c r="L179" s="1055" t="s">
        <v>83</v>
      </c>
      <c r="M179" s="1057"/>
      <c r="N179" s="1055" t="s">
        <v>53</v>
      </c>
      <c r="O179" s="1056"/>
      <c r="P179" s="1056"/>
      <c r="Q179" s="1056"/>
      <c r="R179" s="1056"/>
      <c r="S179" s="1056"/>
      <c r="T179" s="1056"/>
      <c r="U179" s="105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55" t="s">
        <v>84</v>
      </c>
      <c r="C194" s="1056"/>
      <c r="D194" s="1056"/>
      <c r="E194" s="1056"/>
      <c r="F194" s="1056"/>
      <c r="G194" s="1056"/>
      <c r="H194" s="1056"/>
      <c r="I194" s="1057"/>
      <c r="J194" s="1059" t="s">
        <v>83</v>
      </c>
      <c r="K194" s="1059"/>
      <c r="L194" s="1060"/>
      <c r="M194" s="1055" t="s">
        <v>53</v>
      </c>
      <c r="N194" s="1056"/>
      <c r="O194" s="1056"/>
      <c r="P194" s="1056"/>
      <c r="Q194" s="1056"/>
      <c r="R194" s="1056"/>
      <c r="S194" s="1056"/>
      <c r="T194" s="105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55" t="s">
        <v>84</v>
      </c>
      <c r="C208" s="1056"/>
      <c r="D208" s="1056"/>
      <c r="E208" s="1056"/>
      <c r="F208" s="1056"/>
      <c r="G208" s="1056"/>
      <c r="H208" s="1056"/>
      <c r="I208" s="1057"/>
      <c r="J208" s="1059" t="s">
        <v>83</v>
      </c>
      <c r="K208" s="1059"/>
      <c r="L208" s="1060"/>
      <c r="M208" s="1055" t="s">
        <v>53</v>
      </c>
      <c r="N208" s="1056"/>
      <c r="O208" s="1056"/>
      <c r="P208" s="1056"/>
      <c r="Q208" s="1056"/>
      <c r="R208" s="1056"/>
      <c r="S208" s="1056"/>
      <c r="T208" s="105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55" t="s">
        <v>84</v>
      </c>
      <c r="C222" s="1056"/>
      <c r="D222" s="1056"/>
      <c r="E222" s="1056"/>
      <c r="F222" s="1056"/>
      <c r="G222" s="1056"/>
      <c r="H222" s="1056"/>
      <c r="I222" s="1057"/>
      <c r="J222" s="1059" t="s">
        <v>83</v>
      </c>
      <c r="K222" s="1059"/>
      <c r="L222" s="1060"/>
      <c r="M222" s="1055" t="s">
        <v>53</v>
      </c>
      <c r="N222" s="1056"/>
      <c r="O222" s="1056"/>
      <c r="P222" s="1056"/>
      <c r="Q222" s="1056"/>
      <c r="R222" s="1056"/>
      <c r="S222" s="1056"/>
      <c r="T222" s="105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55" t="s">
        <v>84</v>
      </c>
      <c r="C236" s="1056"/>
      <c r="D236" s="1056"/>
      <c r="E236" s="1056"/>
      <c r="F236" s="1056"/>
      <c r="G236" s="1056"/>
      <c r="H236" s="1056"/>
      <c r="I236" s="1057"/>
      <c r="J236" s="1059" t="s">
        <v>83</v>
      </c>
      <c r="K236" s="1059"/>
      <c r="L236" s="1060"/>
      <c r="M236" s="1055" t="s">
        <v>53</v>
      </c>
      <c r="N236" s="1056"/>
      <c r="O236" s="1056"/>
      <c r="P236" s="1056"/>
      <c r="Q236" s="1056"/>
      <c r="R236" s="1056"/>
      <c r="S236" s="1056"/>
      <c r="T236" s="105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55" t="s">
        <v>84</v>
      </c>
      <c r="C251" s="1056"/>
      <c r="D251" s="1056"/>
      <c r="E251" s="1056"/>
      <c r="F251" s="1056"/>
      <c r="G251" s="1056"/>
      <c r="H251" s="1057"/>
      <c r="I251" s="1058" t="s">
        <v>83</v>
      </c>
      <c r="J251" s="1059"/>
      <c r="K251" s="1059"/>
      <c r="L251" s="1060"/>
      <c r="M251" s="1055" t="s">
        <v>53</v>
      </c>
      <c r="N251" s="1056"/>
      <c r="O251" s="1056"/>
      <c r="P251" s="1056"/>
      <c r="Q251" s="1056"/>
      <c r="R251" s="1056"/>
      <c r="S251" s="1056"/>
      <c r="T251" s="1056"/>
      <c r="U251" s="492" t="s">
        <v>55</v>
      </c>
      <c r="V251" s="483"/>
      <c r="W251" s="483"/>
      <c r="X251" s="482"/>
      <c r="Y251" s="482"/>
      <c r="AH251" s="534" t="s">
        <v>117</v>
      </c>
      <c r="AI251" s="1055"/>
      <c r="AJ251" s="1056"/>
      <c r="AK251" s="1056"/>
      <c r="AL251" s="1056"/>
      <c r="AM251" s="1056"/>
      <c r="AN251" s="1056"/>
      <c r="AO251" s="1057"/>
      <c r="AP251" s="1058"/>
      <c r="AQ251" s="1059"/>
      <c r="AR251" s="1060"/>
      <c r="AS251" s="1056"/>
      <c r="AT251" s="1056"/>
      <c r="AU251" s="1056"/>
      <c r="AV251" s="1056"/>
      <c r="AW251" s="1056"/>
      <c r="AX251" s="1056"/>
      <c r="AY251" s="1056"/>
      <c r="AZ251" s="105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55"/>
      <c r="C265" s="1056"/>
      <c r="D265" s="1056"/>
      <c r="E265" s="1056"/>
      <c r="F265" s="1056"/>
      <c r="G265" s="1056"/>
      <c r="H265" s="1057"/>
      <c r="I265" s="651"/>
      <c r="J265" s="652"/>
      <c r="K265" s="652"/>
      <c r="L265" s="653"/>
      <c r="M265" s="1056"/>
      <c r="N265" s="1056"/>
      <c r="O265" s="1056"/>
      <c r="P265" s="1056"/>
      <c r="Q265" s="1056"/>
      <c r="R265" s="1056"/>
      <c r="S265" s="1056"/>
      <c r="T265" s="105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55" t="s">
        <v>84</v>
      </c>
      <c r="C279" s="1056"/>
      <c r="D279" s="1056"/>
      <c r="E279" s="1056"/>
      <c r="F279" s="1056"/>
      <c r="G279" s="1056"/>
      <c r="H279" s="1057"/>
      <c r="I279" s="1055" t="s">
        <v>83</v>
      </c>
      <c r="J279" s="1056"/>
      <c r="K279" s="1056"/>
      <c r="L279" s="1057"/>
      <c r="M279" s="1055" t="s">
        <v>53</v>
      </c>
      <c r="N279" s="1056"/>
      <c r="O279" s="1056"/>
      <c r="P279" s="1056"/>
      <c r="Q279" s="1056"/>
      <c r="R279" s="1056"/>
      <c r="S279" s="1056"/>
      <c r="T279" s="1057"/>
      <c r="U279" s="492" t="s">
        <v>55</v>
      </c>
      <c r="V279" s="490"/>
      <c r="W279" s="490"/>
      <c r="X279" s="490"/>
      <c r="AH279" s="534" t="s">
        <v>121</v>
      </c>
      <c r="AI279" s="1055"/>
      <c r="AJ279" s="1056"/>
      <c r="AK279" s="1056"/>
      <c r="AL279" s="1056"/>
      <c r="AM279" s="1056"/>
      <c r="AN279" s="1056"/>
      <c r="AO279" s="1057"/>
      <c r="AP279" s="1058"/>
      <c r="AQ279" s="1059"/>
      <c r="AR279" s="1060"/>
      <c r="AS279" s="1056"/>
      <c r="AT279" s="1056"/>
      <c r="AU279" s="1056"/>
      <c r="AV279" s="1056"/>
      <c r="AW279" s="1056"/>
      <c r="AX279" s="1056"/>
      <c r="AY279" s="1056"/>
      <c r="AZ279" s="105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55" t="s">
        <v>84</v>
      </c>
      <c r="C293" s="1056"/>
      <c r="D293" s="1056"/>
      <c r="E293" s="1056"/>
      <c r="F293" s="1056"/>
      <c r="G293" s="1056"/>
      <c r="H293" s="1057"/>
      <c r="I293" s="1055" t="s">
        <v>83</v>
      </c>
      <c r="J293" s="1056"/>
      <c r="K293" s="1057"/>
      <c r="L293" s="1055" t="s">
        <v>53</v>
      </c>
      <c r="M293" s="1056"/>
      <c r="N293" s="1056"/>
      <c r="O293" s="1056"/>
      <c r="P293" s="1056"/>
      <c r="Q293" s="1056"/>
      <c r="R293" s="1056"/>
      <c r="S293" s="105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55" t="s">
        <v>84</v>
      </c>
      <c r="C307" s="1056"/>
      <c r="D307" s="1056"/>
      <c r="E307" s="1056"/>
      <c r="F307" s="1056"/>
      <c r="G307" s="1056"/>
      <c r="H307" s="1057"/>
      <c r="I307" s="1055" t="s">
        <v>83</v>
      </c>
      <c r="J307" s="1056"/>
      <c r="K307" s="1057"/>
      <c r="L307" s="1055" t="s">
        <v>53</v>
      </c>
      <c r="M307" s="1056"/>
      <c r="N307" s="1056"/>
      <c r="O307" s="1056"/>
      <c r="P307" s="1056"/>
      <c r="Q307" s="1056"/>
      <c r="R307" s="1056"/>
      <c r="S307" s="105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55" t="s">
        <v>84</v>
      </c>
      <c r="C321" s="1056"/>
      <c r="D321" s="1056"/>
      <c r="E321" s="1056"/>
      <c r="F321" s="1056"/>
      <c r="G321" s="1056"/>
      <c r="H321" s="1057"/>
      <c r="I321" s="1055" t="s">
        <v>83</v>
      </c>
      <c r="J321" s="1056"/>
      <c r="K321" s="1057"/>
      <c r="L321" s="1055" t="s">
        <v>53</v>
      </c>
      <c r="M321" s="1056"/>
      <c r="N321" s="1056"/>
      <c r="O321" s="1056"/>
      <c r="P321" s="1056"/>
      <c r="Q321" s="1056"/>
      <c r="R321" s="1056"/>
      <c r="S321" s="105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55" t="s">
        <v>83</v>
      </c>
      <c r="J335" s="1056"/>
      <c r="K335" s="1057"/>
      <c r="L335" s="1055" t="s">
        <v>53</v>
      </c>
      <c r="M335" s="1056"/>
      <c r="N335" s="1056"/>
      <c r="O335" s="1056"/>
      <c r="P335" s="1056"/>
      <c r="Q335" s="1056"/>
      <c r="R335" s="1056"/>
      <c r="S335" s="105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55" t="s">
        <v>84</v>
      </c>
      <c r="C349" s="1056"/>
      <c r="D349" s="1056"/>
      <c r="E349" s="1056"/>
      <c r="F349" s="1056"/>
      <c r="G349" s="1057"/>
      <c r="H349" s="1055" t="s">
        <v>84</v>
      </c>
      <c r="I349" s="1056"/>
      <c r="J349" s="1056"/>
      <c r="K349" s="1056"/>
      <c r="L349" s="1057"/>
      <c r="M349" s="1055" t="s">
        <v>53</v>
      </c>
      <c r="N349" s="1056"/>
      <c r="O349" s="1056"/>
      <c r="P349" s="1056"/>
      <c r="Q349" s="1056"/>
      <c r="R349" s="1056"/>
      <c r="S349" s="105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55" t="s">
        <v>84</v>
      </c>
      <c r="C365" s="1056"/>
      <c r="D365" s="1056"/>
      <c r="E365" s="1056"/>
      <c r="F365" s="1056"/>
      <c r="G365" s="1057"/>
      <c r="H365" s="1055" t="s">
        <v>83</v>
      </c>
      <c r="I365" s="1056"/>
      <c r="J365" s="1056"/>
      <c r="K365" s="1056"/>
      <c r="L365" s="1056"/>
      <c r="M365" s="1057"/>
      <c r="N365" s="1055" t="s">
        <v>53</v>
      </c>
      <c r="O365" s="1056"/>
      <c r="P365" s="1056"/>
      <c r="Q365" s="1056"/>
      <c r="R365" s="1056"/>
      <c r="S365" s="105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55" t="s">
        <v>84</v>
      </c>
      <c r="C379" s="1056"/>
      <c r="D379" s="1056"/>
      <c r="E379" s="1056"/>
      <c r="F379" s="1056"/>
      <c r="G379" s="1057"/>
      <c r="H379" s="1055" t="s">
        <v>83</v>
      </c>
      <c r="I379" s="1056"/>
      <c r="J379" s="1056"/>
      <c r="K379" s="1056"/>
      <c r="L379" s="1056"/>
      <c r="M379" s="1057"/>
      <c r="N379" s="1055" t="s">
        <v>53</v>
      </c>
      <c r="O379" s="1056"/>
      <c r="P379" s="1056"/>
      <c r="Q379" s="1056"/>
      <c r="R379" s="1056"/>
      <c r="S379" s="105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55" t="s">
        <v>84</v>
      </c>
      <c r="C394" s="1056"/>
      <c r="D394" s="1056"/>
      <c r="E394" s="1056"/>
      <c r="F394" s="1056"/>
      <c r="G394" s="1057"/>
      <c r="H394" s="1055" t="s">
        <v>83</v>
      </c>
      <c r="I394" s="1056"/>
      <c r="J394" s="1056"/>
      <c r="K394" s="1056"/>
      <c r="L394" s="1056"/>
      <c r="M394" s="1057"/>
      <c r="N394" s="1055" t="s">
        <v>53</v>
      </c>
      <c r="O394" s="1056"/>
      <c r="P394" s="1056"/>
      <c r="Q394" s="1056"/>
      <c r="R394" s="1056"/>
      <c r="S394" s="105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55" t="s">
        <v>84</v>
      </c>
      <c r="C407" s="1056"/>
      <c r="D407" s="1056"/>
      <c r="E407" s="1056"/>
      <c r="F407" s="1056"/>
      <c r="G407" s="1057"/>
      <c r="H407" s="1055" t="s">
        <v>83</v>
      </c>
      <c r="I407" s="1056"/>
      <c r="J407" s="1056"/>
      <c r="K407" s="1056"/>
      <c r="L407" s="1056"/>
      <c r="M407" s="1057"/>
      <c r="N407" s="1055" t="s">
        <v>53</v>
      </c>
      <c r="O407" s="1056"/>
      <c r="P407" s="1056"/>
      <c r="Q407" s="1056"/>
      <c r="R407" s="1056"/>
      <c r="S407" s="105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55" t="s">
        <v>84</v>
      </c>
      <c r="C420" s="1056"/>
      <c r="D420" s="1056"/>
      <c r="E420" s="1056"/>
      <c r="F420" s="1056"/>
      <c r="G420" s="1057"/>
      <c r="H420" s="1055" t="s">
        <v>83</v>
      </c>
      <c r="I420" s="1056"/>
      <c r="J420" s="1056"/>
      <c r="K420" s="1056"/>
      <c r="L420" s="1056"/>
      <c r="M420" s="1057"/>
      <c r="N420" s="1055" t="s">
        <v>53</v>
      </c>
      <c r="O420" s="1056"/>
      <c r="P420" s="1056"/>
      <c r="Q420" s="1056"/>
      <c r="R420" s="1056"/>
      <c r="S420" s="105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55" t="s">
        <v>84</v>
      </c>
      <c r="C433" s="1056"/>
      <c r="D433" s="1056"/>
      <c r="E433" s="1056"/>
      <c r="F433" s="1056"/>
      <c r="G433" s="1057"/>
      <c r="H433" s="1055" t="s">
        <v>83</v>
      </c>
      <c r="I433" s="1056"/>
      <c r="J433" s="1056"/>
      <c r="K433" s="1056"/>
      <c r="L433" s="1056"/>
      <c r="M433" s="1057"/>
      <c r="N433" s="1055" t="s">
        <v>53</v>
      </c>
      <c r="O433" s="1056"/>
      <c r="P433" s="1056"/>
      <c r="Q433" s="1056"/>
      <c r="R433" s="1056"/>
      <c r="S433" s="105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55" t="s">
        <v>84</v>
      </c>
      <c r="C446" s="1056"/>
      <c r="D446" s="1056"/>
      <c r="E446" s="1056"/>
      <c r="F446" s="1056"/>
      <c r="G446" s="1057"/>
      <c r="H446" s="1055" t="s">
        <v>83</v>
      </c>
      <c r="I446" s="1056"/>
      <c r="J446" s="1056"/>
      <c r="K446" s="1056"/>
      <c r="L446" s="1056"/>
      <c r="M446" s="1057"/>
      <c r="N446" s="1055" t="s">
        <v>53</v>
      </c>
      <c r="O446" s="1056"/>
      <c r="P446" s="1056"/>
      <c r="Q446" s="1056"/>
      <c r="R446" s="1056"/>
      <c r="S446" s="105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55" t="s">
        <v>84</v>
      </c>
      <c r="C459" s="1056"/>
      <c r="D459" s="1056"/>
      <c r="E459" s="1056"/>
      <c r="F459" s="1056"/>
      <c r="G459" s="1057"/>
      <c r="H459" s="1055" t="s">
        <v>83</v>
      </c>
      <c r="I459" s="1056"/>
      <c r="J459" s="1056"/>
      <c r="K459" s="1056"/>
      <c r="L459" s="1056"/>
      <c r="M459" s="1057"/>
      <c r="N459" s="1055" t="s">
        <v>53</v>
      </c>
      <c r="O459" s="1056"/>
      <c r="P459" s="1056"/>
      <c r="Q459" s="1056"/>
      <c r="R459" s="1056"/>
      <c r="S459" s="1057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55" t="s">
        <v>84</v>
      </c>
      <c r="C472" s="1056"/>
      <c r="D472" s="1056"/>
      <c r="E472" s="1056"/>
      <c r="F472" s="1056"/>
      <c r="G472" s="1057"/>
      <c r="H472" s="1055" t="s">
        <v>83</v>
      </c>
      <c r="I472" s="1056"/>
      <c r="J472" s="1056"/>
      <c r="K472" s="1056"/>
      <c r="L472" s="1056"/>
      <c r="M472" s="1057"/>
      <c r="N472" s="1055" t="s">
        <v>53</v>
      </c>
      <c r="O472" s="1056"/>
      <c r="P472" s="1056"/>
      <c r="Q472" s="1056"/>
      <c r="R472" s="1056"/>
      <c r="S472" s="1057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55" t="s">
        <v>84</v>
      </c>
      <c r="C485" s="1056"/>
      <c r="D485" s="1056"/>
      <c r="E485" s="1056"/>
      <c r="F485" s="1056"/>
      <c r="G485" s="1057"/>
      <c r="H485" s="1055" t="s">
        <v>83</v>
      </c>
      <c r="I485" s="1056"/>
      <c r="J485" s="1056"/>
      <c r="K485" s="1056"/>
      <c r="L485" s="1056"/>
      <c r="M485" s="1057"/>
      <c r="N485" s="1055" t="s">
        <v>53</v>
      </c>
      <c r="O485" s="1056"/>
      <c r="P485" s="1056"/>
      <c r="Q485" s="1056"/>
      <c r="R485" s="1056"/>
      <c r="S485" s="1057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55" t="s">
        <v>84</v>
      </c>
      <c r="C498" s="1056"/>
      <c r="D498" s="1056"/>
      <c r="E498" s="1056"/>
      <c r="F498" s="1056"/>
      <c r="G498" s="1057"/>
      <c r="H498" s="1055" t="s">
        <v>83</v>
      </c>
      <c r="I498" s="1056"/>
      <c r="J498" s="1056"/>
      <c r="K498" s="1056"/>
      <c r="L498" s="1056"/>
      <c r="M498" s="1057"/>
      <c r="N498" s="1055" t="s">
        <v>53</v>
      </c>
      <c r="O498" s="1056"/>
      <c r="P498" s="1056"/>
      <c r="Q498" s="1056"/>
      <c r="R498" s="1056"/>
      <c r="S498" s="1057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55" t="s">
        <v>84</v>
      </c>
      <c r="C511" s="1056"/>
      <c r="D511" s="1056"/>
      <c r="E511" s="1056"/>
      <c r="F511" s="1056"/>
      <c r="G511" s="1057"/>
      <c r="H511" s="1055" t="s">
        <v>83</v>
      </c>
      <c r="I511" s="1056"/>
      <c r="J511" s="1056"/>
      <c r="K511" s="1056"/>
      <c r="L511" s="1056"/>
      <c r="M511" s="1057"/>
      <c r="N511" s="1055" t="s">
        <v>53</v>
      </c>
      <c r="O511" s="1056"/>
      <c r="P511" s="1056"/>
      <c r="Q511" s="1056"/>
      <c r="R511" s="1056"/>
      <c r="S511" s="1057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55" t="s">
        <v>84</v>
      </c>
      <c r="C524" s="1056"/>
      <c r="D524" s="1056"/>
      <c r="E524" s="1056"/>
      <c r="F524" s="1056"/>
      <c r="G524" s="1057"/>
      <c r="H524" s="1055" t="s">
        <v>83</v>
      </c>
      <c r="I524" s="1056"/>
      <c r="J524" s="1056"/>
      <c r="K524" s="1056"/>
      <c r="L524" s="1056"/>
      <c r="M524" s="1057"/>
      <c r="N524" s="1055" t="s">
        <v>53</v>
      </c>
      <c r="O524" s="1056"/>
      <c r="P524" s="1056"/>
      <c r="Q524" s="1056"/>
      <c r="R524" s="1056"/>
      <c r="S524" s="1057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55" t="s">
        <v>84</v>
      </c>
      <c r="C537" s="1056"/>
      <c r="D537" s="1056"/>
      <c r="E537" s="1056"/>
      <c r="F537" s="1056"/>
      <c r="G537" s="1057"/>
      <c r="H537" s="1055" t="s">
        <v>83</v>
      </c>
      <c r="I537" s="1056"/>
      <c r="J537" s="1056"/>
      <c r="K537" s="1056"/>
      <c r="L537" s="1056"/>
      <c r="M537" s="1057"/>
      <c r="N537" s="1055" t="s">
        <v>53</v>
      </c>
      <c r="O537" s="1056"/>
      <c r="P537" s="1056"/>
      <c r="Q537" s="1056"/>
      <c r="R537" s="1056"/>
      <c r="S537" s="1057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55" t="s">
        <v>84</v>
      </c>
      <c r="C550" s="1056"/>
      <c r="D550" s="1056"/>
      <c r="E550" s="1056"/>
      <c r="F550" s="1056"/>
      <c r="G550" s="1057"/>
      <c r="H550" s="1055" t="s">
        <v>83</v>
      </c>
      <c r="I550" s="1056"/>
      <c r="J550" s="1056"/>
      <c r="K550" s="1056"/>
      <c r="L550" s="1056"/>
      <c r="M550" s="1057"/>
      <c r="N550" s="1055" t="s">
        <v>53</v>
      </c>
      <c r="O550" s="1056"/>
      <c r="P550" s="1056"/>
      <c r="Q550" s="1056"/>
      <c r="R550" s="1056"/>
      <c r="S550" s="1057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55" t="s">
        <v>84</v>
      </c>
      <c r="C563" s="1056"/>
      <c r="D563" s="1056"/>
      <c r="E563" s="1056"/>
      <c r="F563" s="1056"/>
      <c r="G563" s="1057"/>
      <c r="H563" s="1055" t="s">
        <v>83</v>
      </c>
      <c r="I563" s="1056"/>
      <c r="J563" s="1056"/>
      <c r="K563" s="1056"/>
      <c r="L563" s="1056"/>
      <c r="M563" s="1057"/>
      <c r="N563" s="1055" t="s">
        <v>53</v>
      </c>
      <c r="O563" s="1056"/>
      <c r="P563" s="1056"/>
      <c r="Q563" s="1056"/>
      <c r="R563" s="1056"/>
      <c r="S563" s="1057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55" t="s">
        <v>84</v>
      </c>
      <c r="C576" s="1056"/>
      <c r="D576" s="1056"/>
      <c r="E576" s="1056"/>
      <c r="F576" s="1056"/>
      <c r="G576" s="1057"/>
      <c r="H576" s="1055" t="s">
        <v>83</v>
      </c>
      <c r="I576" s="1056"/>
      <c r="J576" s="1056"/>
      <c r="K576" s="1056"/>
      <c r="L576" s="1056"/>
      <c r="M576" s="1057"/>
      <c r="N576" s="1055" t="s">
        <v>53</v>
      </c>
      <c r="O576" s="1056"/>
      <c r="P576" s="1056"/>
      <c r="Q576" s="1056"/>
      <c r="R576" s="1056"/>
      <c r="S576" s="1057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55" t="s">
        <v>84</v>
      </c>
      <c r="C589" s="1056"/>
      <c r="D589" s="1056"/>
      <c r="E589" s="1056"/>
      <c r="F589" s="1056"/>
      <c r="G589" s="1057"/>
      <c r="H589" s="1055" t="s">
        <v>83</v>
      </c>
      <c r="I589" s="1056"/>
      <c r="J589" s="1056"/>
      <c r="K589" s="1056"/>
      <c r="L589" s="1056"/>
      <c r="M589" s="1057"/>
      <c r="N589" s="1055" t="s">
        <v>53</v>
      </c>
      <c r="O589" s="1056"/>
      <c r="P589" s="1056"/>
      <c r="Q589" s="1056"/>
      <c r="R589" s="1056"/>
      <c r="S589" s="1057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55" t="s">
        <v>84</v>
      </c>
      <c r="C602" s="1056"/>
      <c r="D602" s="1056"/>
      <c r="E602" s="1056"/>
      <c r="F602" s="1056"/>
      <c r="G602" s="1057"/>
      <c r="H602" s="1055" t="s">
        <v>83</v>
      </c>
      <c r="I602" s="1056"/>
      <c r="J602" s="1056"/>
      <c r="K602" s="1056"/>
      <c r="L602" s="1056"/>
      <c r="M602" s="1057"/>
      <c r="N602" s="1055" t="s">
        <v>53</v>
      </c>
      <c r="O602" s="1056"/>
      <c r="P602" s="1056"/>
      <c r="Q602" s="1056"/>
      <c r="R602" s="1056"/>
      <c r="S602" s="1057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55" t="s">
        <v>84</v>
      </c>
      <c r="C615" s="1056"/>
      <c r="D615" s="1056"/>
      <c r="E615" s="1056"/>
      <c r="F615" s="1056"/>
      <c r="G615" s="1057"/>
      <c r="H615" s="1055" t="s">
        <v>83</v>
      </c>
      <c r="I615" s="1056"/>
      <c r="J615" s="1056"/>
      <c r="K615" s="1056"/>
      <c r="L615" s="1056"/>
      <c r="M615" s="1057"/>
      <c r="N615" s="1055" t="s">
        <v>53</v>
      </c>
      <c r="O615" s="1056"/>
      <c r="P615" s="1056"/>
      <c r="Q615" s="1056"/>
      <c r="R615" s="1056"/>
      <c r="S615" s="1057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55" t="s">
        <v>84</v>
      </c>
      <c r="C628" s="1056"/>
      <c r="D628" s="1056"/>
      <c r="E628" s="1056"/>
      <c r="F628" s="1056"/>
      <c r="G628" s="1057"/>
      <c r="H628" s="1055" t="s">
        <v>83</v>
      </c>
      <c r="I628" s="1056"/>
      <c r="J628" s="1056"/>
      <c r="K628" s="1056"/>
      <c r="L628" s="1056"/>
      <c r="M628" s="1057"/>
      <c r="N628" s="1055" t="s">
        <v>53</v>
      </c>
      <c r="O628" s="1056"/>
      <c r="P628" s="1056"/>
      <c r="Q628" s="1056"/>
      <c r="R628" s="1056"/>
      <c r="S628" s="1057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55" t="s">
        <v>84</v>
      </c>
      <c r="C641" s="1056"/>
      <c r="D641" s="1056"/>
      <c r="E641" s="1056"/>
      <c r="F641" s="1056"/>
      <c r="G641" s="1057"/>
      <c r="H641" s="1055" t="s">
        <v>83</v>
      </c>
      <c r="I641" s="1056"/>
      <c r="J641" s="1056"/>
      <c r="K641" s="1056"/>
      <c r="L641" s="1056"/>
      <c r="M641" s="1057"/>
      <c r="N641" s="1055" t="s">
        <v>53</v>
      </c>
      <c r="O641" s="1056"/>
      <c r="P641" s="1056"/>
      <c r="Q641" s="1056"/>
      <c r="R641" s="1056"/>
      <c r="S641" s="1057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55" t="s">
        <v>84</v>
      </c>
      <c r="C654" s="1056"/>
      <c r="D654" s="1056"/>
      <c r="E654" s="1056"/>
      <c r="F654" s="1056"/>
      <c r="G654" s="1057"/>
      <c r="H654" s="1055" t="s">
        <v>83</v>
      </c>
      <c r="I654" s="1056"/>
      <c r="J654" s="1056"/>
      <c r="K654" s="1056"/>
      <c r="L654" s="1056"/>
      <c r="M654" s="1057"/>
      <c r="N654" s="1055" t="s">
        <v>53</v>
      </c>
      <c r="O654" s="1056"/>
      <c r="P654" s="1056"/>
      <c r="Q654" s="1056"/>
      <c r="R654" s="1056"/>
      <c r="S654" s="1057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55" t="s">
        <v>84</v>
      </c>
      <c r="C667" s="1056"/>
      <c r="D667" s="1056"/>
      <c r="E667" s="1056"/>
      <c r="F667" s="1056"/>
      <c r="G667" s="1057"/>
      <c r="H667" s="1055" t="s">
        <v>83</v>
      </c>
      <c r="I667" s="1056"/>
      <c r="J667" s="1056"/>
      <c r="K667" s="1056"/>
      <c r="L667" s="1056"/>
      <c r="M667" s="1057"/>
      <c r="N667" s="1055" t="s">
        <v>53</v>
      </c>
      <c r="O667" s="1056"/>
      <c r="P667" s="1056"/>
      <c r="Q667" s="1056"/>
      <c r="R667" s="1056"/>
      <c r="S667" s="1057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55" t="s">
        <v>84</v>
      </c>
      <c r="C680" s="1056"/>
      <c r="D680" s="1056"/>
      <c r="E680" s="1056"/>
      <c r="F680" s="1056"/>
      <c r="G680" s="1057"/>
      <c r="H680" s="1055" t="s">
        <v>83</v>
      </c>
      <c r="I680" s="1056"/>
      <c r="J680" s="1056"/>
      <c r="K680" s="1056"/>
      <c r="L680" s="1056"/>
      <c r="M680" s="1057"/>
      <c r="N680" s="1055" t="s">
        <v>53</v>
      </c>
      <c r="O680" s="1056"/>
      <c r="P680" s="1056"/>
      <c r="Q680" s="1056"/>
      <c r="R680" s="1056"/>
      <c r="S680" s="1057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55" t="s">
        <v>84</v>
      </c>
      <c r="C693" s="1056"/>
      <c r="D693" s="1056"/>
      <c r="E693" s="1056"/>
      <c r="F693" s="1056"/>
      <c r="G693" s="1057"/>
      <c r="H693" s="1055" t="s">
        <v>83</v>
      </c>
      <c r="I693" s="1056"/>
      <c r="J693" s="1056"/>
      <c r="K693" s="1056"/>
      <c r="L693" s="1056"/>
      <c r="M693" s="1057"/>
      <c r="N693" s="1055" t="s">
        <v>53</v>
      </c>
      <c r="O693" s="1056"/>
      <c r="P693" s="1056"/>
      <c r="Q693" s="1056"/>
      <c r="R693" s="1056"/>
      <c r="S693" s="1057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  <row r="705" spans="1:23" ht="13.5" thickBot="1" x14ac:dyDescent="0.25"/>
    <row r="706" spans="1:23" ht="13.5" thickBot="1" x14ac:dyDescent="0.25">
      <c r="A706" s="968" t="s">
        <v>211</v>
      </c>
      <c r="B706" s="1055" t="s">
        <v>84</v>
      </c>
      <c r="C706" s="1056"/>
      <c r="D706" s="1056"/>
      <c r="E706" s="1056"/>
      <c r="F706" s="1056"/>
      <c r="G706" s="1057"/>
      <c r="H706" s="1055" t="s">
        <v>83</v>
      </c>
      <c r="I706" s="1056"/>
      <c r="J706" s="1056"/>
      <c r="K706" s="1056"/>
      <c r="L706" s="1056"/>
      <c r="M706" s="1057"/>
      <c r="N706" s="1055" t="s">
        <v>53</v>
      </c>
      <c r="O706" s="1056"/>
      <c r="P706" s="1056"/>
      <c r="Q706" s="1056"/>
      <c r="R706" s="1056"/>
      <c r="S706" s="1057"/>
      <c r="T706" s="948" t="s">
        <v>55</v>
      </c>
      <c r="U706" s="1045"/>
      <c r="V706" s="1045"/>
      <c r="W706" s="1045"/>
    </row>
    <row r="707" spans="1:23" x14ac:dyDescent="0.2">
      <c r="A707" s="969" t="s">
        <v>54</v>
      </c>
      <c r="B707" s="911">
        <v>1</v>
      </c>
      <c r="C707" s="912">
        <v>2</v>
      </c>
      <c r="D707" s="912">
        <v>3</v>
      </c>
      <c r="E707" s="912">
        <v>4</v>
      </c>
      <c r="F707" s="912">
        <v>5</v>
      </c>
      <c r="G707" s="864">
        <v>6</v>
      </c>
      <c r="H707" s="897">
        <v>1</v>
      </c>
      <c r="I707" s="959">
        <v>2</v>
      </c>
      <c r="J707" s="888">
        <v>3</v>
      </c>
      <c r="K707" s="888">
        <v>4</v>
      </c>
      <c r="L707" s="888">
        <v>5</v>
      </c>
      <c r="M707" s="889">
        <v>6</v>
      </c>
      <c r="N707" s="867">
        <v>1</v>
      </c>
      <c r="O707" s="912">
        <v>2</v>
      </c>
      <c r="P707" s="912">
        <v>3</v>
      </c>
      <c r="Q707" s="912">
        <v>4</v>
      </c>
      <c r="R707" s="912">
        <v>5</v>
      </c>
      <c r="S707" s="826">
        <v>6</v>
      </c>
      <c r="T707" s="898">
        <v>556</v>
      </c>
      <c r="U707" s="1045"/>
      <c r="V707" s="1045"/>
      <c r="W707" s="1045"/>
    </row>
    <row r="708" spans="1:23" x14ac:dyDescent="0.2">
      <c r="A708" s="970" t="s">
        <v>3</v>
      </c>
      <c r="B708" s="913">
        <v>4392</v>
      </c>
      <c r="C708" s="914">
        <v>4392</v>
      </c>
      <c r="D708" s="913">
        <v>4392</v>
      </c>
      <c r="E708" s="914">
        <v>4392</v>
      </c>
      <c r="F708" s="913">
        <v>4392</v>
      </c>
      <c r="G708" s="914">
        <v>4392</v>
      </c>
      <c r="H708" s="913">
        <v>4392</v>
      </c>
      <c r="I708" s="914">
        <v>4392</v>
      </c>
      <c r="J708" s="913">
        <v>4392</v>
      </c>
      <c r="K708" s="914">
        <v>4392</v>
      </c>
      <c r="L708" s="913">
        <v>4392</v>
      </c>
      <c r="M708" s="914">
        <v>4392</v>
      </c>
      <c r="N708" s="913">
        <v>4392</v>
      </c>
      <c r="O708" s="914">
        <v>4392</v>
      </c>
      <c r="P708" s="913">
        <v>4392</v>
      </c>
      <c r="Q708" s="914">
        <v>4392</v>
      </c>
      <c r="R708" s="913">
        <v>4392</v>
      </c>
      <c r="S708" s="914">
        <v>4392</v>
      </c>
      <c r="T708" s="913">
        <v>4392</v>
      </c>
      <c r="U708" s="1045"/>
      <c r="V708" s="1045"/>
      <c r="W708" s="1045"/>
    </row>
    <row r="709" spans="1:23" x14ac:dyDescent="0.2">
      <c r="A709" s="971" t="s">
        <v>6</v>
      </c>
      <c r="B709" s="915">
        <v>4775.4285714285716</v>
      </c>
      <c r="C709" s="916">
        <v>5021.3157894736842</v>
      </c>
      <c r="D709" s="916">
        <v>4716.666666666667</v>
      </c>
      <c r="E709" s="916">
        <v>4956.4864864864867</v>
      </c>
      <c r="F709" s="916">
        <v>4951.3513513513517</v>
      </c>
      <c r="G709" s="848">
        <v>5007.9411764705883</v>
      </c>
      <c r="H709" s="915">
        <v>4823.333333333333</v>
      </c>
      <c r="I709" s="916">
        <v>4867.4285714285716</v>
      </c>
      <c r="J709" s="916">
        <v>4704</v>
      </c>
      <c r="K709" s="916">
        <v>4857.9411764705883</v>
      </c>
      <c r="L709" s="916">
        <v>5009.1176470588234</v>
      </c>
      <c r="M709" s="832">
        <v>4870.606060606061</v>
      </c>
      <c r="N709" s="869">
        <v>4800.8823529411766</v>
      </c>
      <c r="O709" s="916">
        <v>4907.4285714285716</v>
      </c>
      <c r="P709" s="916">
        <v>4956.666666666667</v>
      </c>
      <c r="Q709" s="916">
        <v>4909.7142857142853</v>
      </c>
      <c r="R709" s="916">
        <v>4961.5789473684208</v>
      </c>
      <c r="S709" s="832">
        <v>5081.4705882352937</v>
      </c>
      <c r="T709" s="965">
        <v>4909.5818815331013</v>
      </c>
      <c r="U709" s="1045"/>
      <c r="V709" s="1045"/>
      <c r="W709" s="1045"/>
    </row>
    <row r="710" spans="1:23" x14ac:dyDescent="0.2">
      <c r="A710" s="969" t="s">
        <v>7</v>
      </c>
      <c r="B710" s="833">
        <v>65.714285714285708</v>
      </c>
      <c r="C710" s="917">
        <v>81.578947368421055</v>
      </c>
      <c r="D710" s="917">
        <v>66.666666666666671</v>
      </c>
      <c r="E710" s="917">
        <v>81.081081081081081</v>
      </c>
      <c r="F710" s="917">
        <v>81.081081081081081</v>
      </c>
      <c r="G710" s="849">
        <v>73.529411764705884</v>
      </c>
      <c r="H710" s="833">
        <v>77.777777777777771</v>
      </c>
      <c r="I710" s="917">
        <v>74.285714285714292</v>
      </c>
      <c r="J710" s="917">
        <v>73.333333333333329</v>
      </c>
      <c r="K710" s="917">
        <v>79.411764705882348</v>
      </c>
      <c r="L710" s="917">
        <v>73.529411764705884</v>
      </c>
      <c r="M710" s="835">
        <v>78.787878787878782</v>
      </c>
      <c r="N710" s="870">
        <v>67.647058823529406</v>
      </c>
      <c r="O710" s="917">
        <v>74.285714285714292</v>
      </c>
      <c r="P710" s="917">
        <v>91.666666666666671</v>
      </c>
      <c r="Q710" s="917">
        <v>74.285714285714292</v>
      </c>
      <c r="R710" s="917">
        <v>78.94736842105263</v>
      </c>
      <c r="S710" s="835">
        <v>64.705882352941174</v>
      </c>
      <c r="T710" s="858">
        <v>76.306620209059233</v>
      </c>
      <c r="U710" s="1045"/>
      <c r="V710" s="1045"/>
      <c r="W710" s="1045"/>
    </row>
    <row r="711" spans="1:23" x14ac:dyDescent="0.2">
      <c r="A711" s="969" t="s">
        <v>8</v>
      </c>
      <c r="B711" s="918">
        <v>8.5202617140519812E-2</v>
      </c>
      <c r="C711" s="919">
        <v>8.1402484436966557E-2</v>
      </c>
      <c r="D711" s="919">
        <v>8.4330233949348077E-2</v>
      </c>
      <c r="E711" s="919">
        <v>7.6687608985999439E-2</v>
      </c>
      <c r="F711" s="919">
        <v>8.5718887559541712E-2</v>
      </c>
      <c r="G711" s="850">
        <v>9.1191364508383277E-2</v>
      </c>
      <c r="H711" s="918">
        <v>8.4777006059378046E-2</v>
      </c>
      <c r="I711" s="919">
        <v>8.4931795102799176E-2</v>
      </c>
      <c r="J711" s="919">
        <v>7.0910414079555728E-2</v>
      </c>
      <c r="K711" s="919">
        <v>8.2565801573912967E-2</v>
      </c>
      <c r="L711" s="919">
        <v>8.874178303692272E-2</v>
      </c>
      <c r="M711" s="838">
        <v>8.3934436870016338E-2</v>
      </c>
      <c r="N711" s="871">
        <v>8.96556816549198E-2</v>
      </c>
      <c r="O711" s="919">
        <v>8.4119729600810211E-2</v>
      </c>
      <c r="P711" s="919">
        <v>6.087843933426642E-2</v>
      </c>
      <c r="Q711" s="919">
        <v>7.7126789285480113E-2</v>
      </c>
      <c r="R711" s="919">
        <v>7.6446757515165553E-2</v>
      </c>
      <c r="S711" s="838">
        <v>8.7810623913772104E-2</v>
      </c>
      <c r="T711" s="859">
        <v>8.5568076729007514E-2</v>
      </c>
      <c r="U711" s="1045"/>
      <c r="V711" s="1045"/>
      <c r="W711" s="1045"/>
    </row>
    <row r="712" spans="1:23" x14ac:dyDescent="0.2">
      <c r="A712" s="971" t="s">
        <v>1</v>
      </c>
      <c r="B712" s="920">
        <f t="shared" ref="B712:G712" si="209">B709/B708*100-100</f>
        <v>8.7301587301587489</v>
      </c>
      <c r="C712" s="921">
        <f t="shared" si="209"/>
        <v>14.328683731185876</v>
      </c>
      <c r="D712" s="921">
        <f t="shared" si="209"/>
        <v>7.392228293867646</v>
      </c>
      <c r="E712" s="921">
        <f t="shared" si="209"/>
        <v>12.85260670506571</v>
      </c>
      <c r="F712" s="921">
        <f t="shared" si="209"/>
        <v>12.735686506178311</v>
      </c>
      <c r="G712" s="884">
        <f t="shared" si="209"/>
        <v>14.024161577199195</v>
      </c>
      <c r="H712" s="920">
        <f>H709/H708*100-100</f>
        <v>9.8208864602307102</v>
      </c>
      <c r="I712" s="921">
        <f>I709/I708*100-100</f>
        <v>10.824876398646893</v>
      </c>
      <c r="J712" s="921">
        <f t="shared" ref="J712:T712" si="210">J709/J708*100-100</f>
        <v>7.1038251366120306</v>
      </c>
      <c r="K712" s="921">
        <f t="shared" si="210"/>
        <v>10.608861030751086</v>
      </c>
      <c r="L712" s="921">
        <f t="shared" si="210"/>
        <v>14.050948248151713</v>
      </c>
      <c r="M712" s="922">
        <f t="shared" si="210"/>
        <v>10.897223602141651</v>
      </c>
      <c r="N712" s="872">
        <f t="shared" si="210"/>
        <v>9.3097074895532046</v>
      </c>
      <c r="O712" s="921">
        <f t="shared" si="210"/>
        <v>11.735623211033058</v>
      </c>
      <c r="P712" s="921">
        <f t="shared" si="210"/>
        <v>12.85670916818458</v>
      </c>
      <c r="Q712" s="921">
        <f t="shared" si="210"/>
        <v>11.787665886026531</v>
      </c>
      <c r="R712" s="921">
        <f t="shared" si="210"/>
        <v>12.968555267951288</v>
      </c>
      <c r="S712" s="922">
        <f t="shared" si="210"/>
        <v>15.698328511732569</v>
      </c>
      <c r="T712" s="966">
        <f t="shared" si="210"/>
        <v>11.784651218877528</v>
      </c>
      <c r="U712" s="1045"/>
      <c r="V712" s="1045"/>
      <c r="W712" s="1045"/>
    </row>
    <row r="713" spans="1:23" ht="13.5" thickBot="1" x14ac:dyDescent="0.25">
      <c r="A713" s="895" t="s">
        <v>27</v>
      </c>
      <c r="B713" s="924">
        <f t="shared" ref="B713:T713" si="211">B709-B696</f>
        <v>-56.295566502462862</v>
      </c>
      <c r="C713" s="925">
        <f t="shared" si="211"/>
        <v>5.2551834130781572</v>
      </c>
      <c r="D713" s="925">
        <f t="shared" si="211"/>
        <v>120.78431372549039</v>
      </c>
      <c r="E713" s="925">
        <f t="shared" si="211"/>
        <v>-27.707061900609915</v>
      </c>
      <c r="F713" s="925">
        <f t="shared" si="211"/>
        <v>34.292527821939984</v>
      </c>
      <c r="G713" s="885">
        <f t="shared" si="211"/>
        <v>130.64387917329077</v>
      </c>
      <c r="H713" s="894">
        <f t="shared" si="211"/>
        <v>-82.095238095238528</v>
      </c>
      <c r="I713" s="891">
        <f t="shared" si="211"/>
        <v>-87.428571428571558</v>
      </c>
      <c r="J713" s="891">
        <f t="shared" si="211"/>
        <v>66.352941176470267</v>
      </c>
      <c r="K713" s="891">
        <f t="shared" si="211"/>
        <v>-7.3366013071890848</v>
      </c>
      <c r="L713" s="891">
        <f t="shared" si="211"/>
        <v>-2.8823529411765776</v>
      </c>
      <c r="M713" s="892">
        <f t="shared" si="211"/>
        <v>-64.09982174688048</v>
      </c>
      <c r="N713" s="873">
        <f t="shared" si="211"/>
        <v>-38.306836248012587</v>
      </c>
      <c r="O713" s="925">
        <f t="shared" si="211"/>
        <v>166.62857142857138</v>
      </c>
      <c r="P713" s="925">
        <f t="shared" si="211"/>
        <v>174</v>
      </c>
      <c r="Q713" s="925">
        <f t="shared" si="211"/>
        <v>-122.34453781512639</v>
      </c>
      <c r="R713" s="925">
        <f t="shared" si="211"/>
        <v>-18.715170278637743</v>
      </c>
      <c r="S713" s="926">
        <f t="shared" si="211"/>
        <v>-49.318885448917172</v>
      </c>
      <c r="T713" s="972">
        <f t="shared" si="211"/>
        <v>-5.7598450856039562</v>
      </c>
      <c r="U713" s="893"/>
      <c r="V713" s="863"/>
      <c r="W713" s="1045"/>
    </row>
    <row r="714" spans="1:23" x14ac:dyDescent="0.2">
      <c r="A714" s="896" t="s">
        <v>51</v>
      </c>
      <c r="B714" s="927">
        <v>592</v>
      </c>
      <c r="C714" s="928">
        <v>588</v>
      </c>
      <c r="D714" s="928">
        <v>188</v>
      </c>
      <c r="E714" s="928">
        <v>601</v>
      </c>
      <c r="F714" s="928">
        <v>604</v>
      </c>
      <c r="G714" s="866">
        <v>596</v>
      </c>
      <c r="H714" s="927">
        <v>579</v>
      </c>
      <c r="I714" s="928">
        <v>676</v>
      </c>
      <c r="J714" s="928">
        <v>204</v>
      </c>
      <c r="K714" s="928">
        <v>591</v>
      </c>
      <c r="L714" s="928">
        <v>614</v>
      </c>
      <c r="M714" s="847">
        <v>601</v>
      </c>
      <c r="N714" s="874">
        <v>599</v>
      </c>
      <c r="O714" s="928">
        <v>633</v>
      </c>
      <c r="P714" s="928">
        <v>257</v>
      </c>
      <c r="Q714" s="928">
        <v>636</v>
      </c>
      <c r="R714" s="928">
        <v>626</v>
      </c>
      <c r="S714" s="847">
        <v>644</v>
      </c>
      <c r="T714" s="861">
        <f>SUM(B714:S714)</f>
        <v>9829</v>
      </c>
      <c r="U714" s="904" t="s">
        <v>56</v>
      </c>
      <c r="V714" s="945">
        <f>T701-T714</f>
        <v>52</v>
      </c>
      <c r="W714" s="961">
        <f>V714/T701</f>
        <v>5.2626252403602872E-3</v>
      </c>
    </row>
    <row r="715" spans="1:23" x14ac:dyDescent="0.2">
      <c r="A715" s="973" t="s">
        <v>28</v>
      </c>
      <c r="B715" s="820"/>
      <c r="C715" s="818"/>
      <c r="D715" s="818"/>
      <c r="E715" s="818"/>
      <c r="F715" s="818"/>
      <c r="G715" s="886"/>
      <c r="H715" s="820"/>
      <c r="I715" s="818"/>
      <c r="J715" s="818"/>
      <c r="K715" s="818"/>
      <c r="L715" s="818"/>
      <c r="M715" s="821"/>
      <c r="N715" s="875"/>
      <c r="O715" s="818"/>
      <c r="P715" s="818"/>
      <c r="Q715" s="818"/>
      <c r="R715" s="818"/>
      <c r="S715" s="821"/>
      <c r="T715" s="964"/>
      <c r="U715" s="904" t="s">
        <v>57</v>
      </c>
      <c r="V715" s="904">
        <v>151.6</v>
      </c>
      <c r="W715" s="1045"/>
    </row>
    <row r="716" spans="1:23" ht="13.5" thickBot="1" x14ac:dyDescent="0.25">
      <c r="A716" s="974" t="s">
        <v>26</v>
      </c>
      <c r="B716" s="822">
        <f t="shared" ref="B716:S716" si="212">B715-B702</f>
        <v>0</v>
      </c>
      <c r="C716" s="819">
        <f t="shared" si="212"/>
        <v>0</v>
      </c>
      <c r="D716" s="819">
        <f t="shared" si="212"/>
        <v>0</v>
      </c>
      <c r="E716" s="819">
        <f t="shared" si="212"/>
        <v>0</v>
      </c>
      <c r="F716" s="819">
        <f t="shared" si="212"/>
        <v>0</v>
      </c>
      <c r="G716" s="887">
        <f t="shared" si="212"/>
        <v>0</v>
      </c>
      <c r="H716" s="822">
        <f t="shared" si="212"/>
        <v>0</v>
      </c>
      <c r="I716" s="819">
        <f t="shared" si="212"/>
        <v>0</v>
      </c>
      <c r="J716" s="819">
        <f t="shared" si="212"/>
        <v>0</v>
      </c>
      <c r="K716" s="819">
        <f t="shared" si="212"/>
        <v>0</v>
      </c>
      <c r="L716" s="819">
        <f t="shared" si="212"/>
        <v>0</v>
      </c>
      <c r="M716" s="823">
        <f t="shared" si="212"/>
        <v>0</v>
      </c>
      <c r="N716" s="876">
        <f t="shared" si="212"/>
        <v>0</v>
      </c>
      <c r="O716" s="819">
        <f t="shared" si="212"/>
        <v>0</v>
      </c>
      <c r="P716" s="819">
        <f t="shared" si="212"/>
        <v>0</v>
      </c>
      <c r="Q716" s="819">
        <f t="shared" si="212"/>
        <v>0</v>
      </c>
      <c r="R716" s="819">
        <f t="shared" si="212"/>
        <v>0</v>
      </c>
      <c r="S716" s="823">
        <f t="shared" si="212"/>
        <v>0</v>
      </c>
      <c r="T716" s="967"/>
      <c r="U716" s="904" t="s">
        <v>26</v>
      </c>
      <c r="V716" s="904">
        <f>V715-V702</f>
        <v>0</v>
      </c>
      <c r="W716" s="1045"/>
    </row>
  </sheetData>
  <mergeCells count="155">
    <mergeCell ref="B706:G706"/>
    <mergeCell ref="H706:M706"/>
    <mergeCell ref="N706:S706"/>
    <mergeCell ref="B680:G680"/>
    <mergeCell ref="H680:M680"/>
    <mergeCell ref="N680:S680"/>
    <mergeCell ref="B667:G667"/>
    <mergeCell ref="H667:M667"/>
    <mergeCell ref="N667:S667"/>
    <mergeCell ref="B693:G693"/>
    <mergeCell ref="H693:M693"/>
    <mergeCell ref="N693:S693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2023-12-04T22:25:39Z</dcterms:modified>
</cp:coreProperties>
</file>