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62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J814" i="251" l="1"/>
  <c r="G814" i="251"/>
  <c r="F814" i="251"/>
  <c r="E814" i="251"/>
  <c r="D814" i="251"/>
  <c r="C814" i="251"/>
  <c r="B814" i="251"/>
  <c r="H812" i="251"/>
  <c r="J812" i="251" s="1"/>
  <c r="K812" i="251" s="1"/>
  <c r="H811" i="251"/>
  <c r="G811" i="251"/>
  <c r="F811" i="251"/>
  <c r="E811" i="251"/>
  <c r="D811" i="251"/>
  <c r="C811" i="251"/>
  <c r="B811" i="251"/>
  <c r="H810" i="251"/>
  <c r="G810" i="251"/>
  <c r="F810" i="251"/>
  <c r="E810" i="251"/>
  <c r="D810" i="251"/>
  <c r="C810" i="251"/>
  <c r="B810" i="251"/>
  <c r="J698" i="250"/>
  <c r="G698" i="250"/>
  <c r="F698" i="250"/>
  <c r="E698" i="250"/>
  <c r="D698" i="250"/>
  <c r="C698" i="250"/>
  <c r="B698" i="250"/>
  <c r="H696" i="250"/>
  <c r="J696" i="250" s="1"/>
  <c r="K696" i="250" s="1"/>
  <c r="H695" i="250"/>
  <c r="G695" i="250"/>
  <c r="F695" i="250"/>
  <c r="E695" i="250"/>
  <c r="D695" i="250"/>
  <c r="C695" i="250"/>
  <c r="B695" i="250"/>
  <c r="H694" i="250"/>
  <c r="G694" i="250"/>
  <c r="F694" i="250"/>
  <c r="E694" i="250"/>
  <c r="D694" i="250"/>
  <c r="C694" i="250"/>
  <c r="B694" i="250"/>
  <c r="V814" i="249"/>
  <c r="S814" i="249"/>
  <c r="R814" i="249"/>
  <c r="Q814" i="249"/>
  <c r="P814" i="249"/>
  <c r="O814" i="249"/>
  <c r="N814" i="249"/>
  <c r="M814" i="249"/>
  <c r="L814" i="249"/>
  <c r="K814" i="249"/>
  <c r="J814" i="249"/>
  <c r="I814" i="249"/>
  <c r="H814" i="249"/>
  <c r="G814" i="249"/>
  <c r="F814" i="249"/>
  <c r="E814" i="249"/>
  <c r="D814" i="249"/>
  <c r="C814" i="249"/>
  <c r="B814" i="249"/>
  <c r="T812" i="249"/>
  <c r="V812" i="249" s="1"/>
  <c r="W812" i="249" s="1"/>
  <c r="T811" i="249"/>
  <c r="S811" i="249"/>
  <c r="R811" i="249"/>
  <c r="Q811" i="249"/>
  <c r="P811" i="249"/>
  <c r="O811" i="249"/>
  <c r="N811" i="249"/>
  <c r="M811" i="249"/>
  <c r="L811" i="249"/>
  <c r="K811" i="249"/>
  <c r="J811" i="249"/>
  <c r="I811" i="249"/>
  <c r="H811" i="249"/>
  <c r="G811" i="249"/>
  <c r="F811" i="249"/>
  <c r="E811" i="249"/>
  <c r="D811" i="249"/>
  <c r="C811" i="249"/>
  <c r="B811" i="249"/>
  <c r="T810" i="249"/>
  <c r="S810" i="249"/>
  <c r="R810" i="249"/>
  <c r="Q810" i="249"/>
  <c r="P810" i="249"/>
  <c r="O810" i="249"/>
  <c r="N810" i="249"/>
  <c r="M810" i="249"/>
  <c r="L810" i="249"/>
  <c r="K810" i="249"/>
  <c r="J810" i="249"/>
  <c r="I810" i="249"/>
  <c r="H810" i="249"/>
  <c r="G810" i="249"/>
  <c r="F810" i="249"/>
  <c r="E810" i="249"/>
  <c r="D810" i="249"/>
  <c r="C810" i="249"/>
  <c r="B810" i="249"/>
  <c r="V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B729" i="248"/>
  <c r="T727" i="248"/>
  <c r="V727" i="248" s="1"/>
  <c r="W727" i="248" s="1"/>
  <c r="T726" i="248"/>
  <c r="S726" i="248"/>
  <c r="R726" i="248"/>
  <c r="Q726" i="248"/>
  <c r="P726" i="248"/>
  <c r="O726" i="248"/>
  <c r="N726" i="248"/>
  <c r="M726" i="248"/>
  <c r="L726" i="248"/>
  <c r="K726" i="248"/>
  <c r="J726" i="248"/>
  <c r="I726" i="248"/>
  <c r="H726" i="248"/>
  <c r="G726" i="248"/>
  <c r="F726" i="248"/>
  <c r="E726" i="248"/>
  <c r="D726" i="248"/>
  <c r="C726" i="248"/>
  <c r="B726" i="248"/>
  <c r="T725" i="248"/>
  <c r="S725" i="248"/>
  <c r="R725" i="248"/>
  <c r="Q725" i="248"/>
  <c r="P725" i="248"/>
  <c r="O725" i="248"/>
  <c r="N725" i="248"/>
  <c r="M725" i="248"/>
  <c r="L725" i="248"/>
  <c r="K725" i="248"/>
  <c r="J725" i="248"/>
  <c r="I725" i="248"/>
  <c r="H725" i="248"/>
  <c r="G725" i="248"/>
  <c r="F725" i="248"/>
  <c r="E725" i="248"/>
  <c r="D725" i="248"/>
  <c r="C725" i="248"/>
  <c r="B725" i="248"/>
  <c r="N801" i="249" l="1"/>
  <c r="O801" i="249"/>
  <c r="P801" i="249"/>
  <c r="Q801" i="249"/>
  <c r="V801" i="249" l="1"/>
  <c r="S801" i="249"/>
  <c r="R801" i="249"/>
  <c r="M801" i="249"/>
  <c r="L801" i="249"/>
  <c r="K801" i="249"/>
  <c r="J801" i="249"/>
  <c r="I801" i="249"/>
  <c r="H801" i="249"/>
  <c r="G801" i="249"/>
  <c r="F801" i="249"/>
  <c r="E801" i="249"/>
  <c r="D801" i="249"/>
  <c r="C801" i="249"/>
  <c r="B801" i="249"/>
  <c r="T799" i="249"/>
  <c r="T798" i="249"/>
  <c r="S798" i="249"/>
  <c r="R798" i="249"/>
  <c r="Q798" i="249"/>
  <c r="P798" i="249"/>
  <c r="O798" i="249"/>
  <c r="N798" i="249"/>
  <c r="M798" i="249"/>
  <c r="L798" i="249"/>
  <c r="K798" i="249"/>
  <c r="J798" i="249"/>
  <c r="I798" i="249"/>
  <c r="H798" i="249"/>
  <c r="G798" i="249"/>
  <c r="F798" i="249"/>
  <c r="E798" i="249"/>
  <c r="D798" i="249"/>
  <c r="C798" i="249"/>
  <c r="B798" i="249"/>
  <c r="T797" i="249"/>
  <c r="S797" i="249"/>
  <c r="R797" i="249"/>
  <c r="Q797" i="249"/>
  <c r="P797" i="249"/>
  <c r="O797" i="249"/>
  <c r="N797" i="249"/>
  <c r="M797" i="249"/>
  <c r="L797" i="249"/>
  <c r="K797" i="249"/>
  <c r="J797" i="249"/>
  <c r="I797" i="249"/>
  <c r="H797" i="249"/>
  <c r="G797" i="249"/>
  <c r="F797" i="249"/>
  <c r="E797" i="249"/>
  <c r="D797" i="249"/>
  <c r="C797" i="249"/>
  <c r="B797" i="249"/>
  <c r="J801" i="251"/>
  <c r="G801" i="251"/>
  <c r="F801" i="251"/>
  <c r="E801" i="251"/>
  <c r="D801" i="251"/>
  <c r="C801" i="251"/>
  <c r="B801" i="251"/>
  <c r="H799" i="251"/>
  <c r="H798" i="251"/>
  <c r="G798" i="251"/>
  <c r="F798" i="251"/>
  <c r="E798" i="251"/>
  <c r="D798" i="251"/>
  <c r="C798" i="251"/>
  <c r="B798" i="251"/>
  <c r="H797" i="251"/>
  <c r="G797" i="251"/>
  <c r="F797" i="251"/>
  <c r="E797" i="251"/>
  <c r="D797" i="251"/>
  <c r="C797" i="251"/>
  <c r="B797" i="251"/>
  <c r="H681" i="250" l="1"/>
  <c r="H682" i="250"/>
  <c r="H683" i="250"/>
  <c r="J788" i="251" l="1"/>
  <c r="G788" i="251"/>
  <c r="F788" i="251"/>
  <c r="E788" i="251"/>
  <c r="D788" i="251"/>
  <c r="C788" i="251"/>
  <c r="B788" i="251"/>
  <c r="H786" i="251"/>
  <c r="J799" i="251" s="1"/>
  <c r="K799" i="251" s="1"/>
  <c r="H785" i="251"/>
  <c r="G785" i="251"/>
  <c r="F785" i="251"/>
  <c r="E785" i="251"/>
  <c r="D785" i="251"/>
  <c r="C785" i="251"/>
  <c r="B785" i="251"/>
  <c r="H784" i="251"/>
  <c r="G784" i="251"/>
  <c r="F784" i="251"/>
  <c r="E784" i="251"/>
  <c r="D784" i="251"/>
  <c r="C784" i="251"/>
  <c r="B784" i="251"/>
  <c r="J685" i="250"/>
  <c r="G685" i="250"/>
  <c r="F685" i="250"/>
  <c r="E685" i="250"/>
  <c r="D685" i="250"/>
  <c r="C685" i="250"/>
  <c r="B685" i="250"/>
  <c r="G682" i="250"/>
  <c r="F682" i="250"/>
  <c r="E682" i="250"/>
  <c r="D682" i="250"/>
  <c r="C682" i="250"/>
  <c r="B682" i="250"/>
  <c r="G681" i="250"/>
  <c r="F681" i="250"/>
  <c r="E681" i="250"/>
  <c r="D681" i="250"/>
  <c r="C681" i="250"/>
  <c r="B681" i="250"/>
  <c r="V788" i="249"/>
  <c r="S788" i="249"/>
  <c r="R788" i="249"/>
  <c r="Q788" i="249"/>
  <c r="P788" i="249"/>
  <c r="O788" i="249"/>
  <c r="N788" i="249"/>
  <c r="M788" i="249"/>
  <c r="L788" i="249"/>
  <c r="K788" i="249"/>
  <c r="J788" i="249"/>
  <c r="I788" i="249"/>
  <c r="H788" i="249"/>
  <c r="G788" i="249"/>
  <c r="F788" i="249"/>
  <c r="E788" i="249"/>
  <c r="D788" i="249"/>
  <c r="C788" i="249"/>
  <c r="B788" i="249"/>
  <c r="T786" i="249"/>
  <c r="T785" i="249"/>
  <c r="S785" i="249"/>
  <c r="R785" i="249"/>
  <c r="Q785" i="249"/>
  <c r="P785" i="249"/>
  <c r="O785" i="249"/>
  <c r="N785" i="249"/>
  <c r="M785" i="249"/>
  <c r="L785" i="249"/>
  <c r="K785" i="249"/>
  <c r="J785" i="249"/>
  <c r="I785" i="249"/>
  <c r="H785" i="249"/>
  <c r="G785" i="249"/>
  <c r="F785" i="249"/>
  <c r="E785" i="249"/>
  <c r="D785" i="249"/>
  <c r="C785" i="249"/>
  <c r="B785" i="249"/>
  <c r="T784" i="249"/>
  <c r="S784" i="249"/>
  <c r="R784" i="249"/>
  <c r="Q784" i="249"/>
  <c r="P784" i="249"/>
  <c r="O784" i="249"/>
  <c r="N784" i="249"/>
  <c r="M784" i="249"/>
  <c r="L784" i="249"/>
  <c r="K784" i="249"/>
  <c r="J784" i="249"/>
  <c r="I784" i="249"/>
  <c r="H784" i="249"/>
  <c r="G784" i="249"/>
  <c r="F784" i="249"/>
  <c r="E784" i="249"/>
  <c r="D784" i="249"/>
  <c r="C784" i="249"/>
  <c r="B784" i="249"/>
  <c r="V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B716" i="248"/>
  <c r="T714" i="248"/>
  <c r="T713" i="248"/>
  <c r="S713" i="248"/>
  <c r="R713" i="248"/>
  <c r="Q713" i="248"/>
  <c r="P713" i="248"/>
  <c r="O713" i="248"/>
  <c r="N713" i="248"/>
  <c r="M713" i="248"/>
  <c r="L713" i="248"/>
  <c r="K713" i="248"/>
  <c r="J713" i="248"/>
  <c r="I713" i="248"/>
  <c r="H713" i="248"/>
  <c r="G713" i="248"/>
  <c r="F713" i="248"/>
  <c r="E713" i="248"/>
  <c r="D713" i="248"/>
  <c r="C713" i="248"/>
  <c r="B713" i="248"/>
  <c r="T712" i="248"/>
  <c r="S712" i="248"/>
  <c r="R712" i="248"/>
  <c r="Q712" i="248"/>
  <c r="P712" i="248"/>
  <c r="O712" i="248"/>
  <c r="N712" i="248"/>
  <c r="M712" i="248"/>
  <c r="L712" i="248"/>
  <c r="K712" i="248"/>
  <c r="J712" i="248"/>
  <c r="I712" i="248"/>
  <c r="H712" i="248"/>
  <c r="G712" i="248"/>
  <c r="F712" i="248"/>
  <c r="E712" i="248"/>
  <c r="D712" i="248"/>
  <c r="C712" i="248"/>
  <c r="B712" i="248"/>
  <c r="V799" i="249" l="1"/>
  <c r="W799" i="249" s="1"/>
  <c r="J775" i="251"/>
  <c r="G775" i="251"/>
  <c r="F775" i="251"/>
  <c r="E775" i="251"/>
  <c r="D775" i="251"/>
  <c r="C775" i="251"/>
  <c r="B775" i="251"/>
  <c r="H773" i="251"/>
  <c r="H772" i="251"/>
  <c r="G772" i="251"/>
  <c r="F772" i="251"/>
  <c r="E772" i="251"/>
  <c r="D772" i="251"/>
  <c r="C772" i="251"/>
  <c r="B772" i="251"/>
  <c r="H771" i="251"/>
  <c r="G771" i="251"/>
  <c r="F771" i="251"/>
  <c r="E771" i="251"/>
  <c r="D771" i="251"/>
  <c r="C771" i="251"/>
  <c r="B771" i="251"/>
  <c r="V775" i="249"/>
  <c r="S775" i="249"/>
  <c r="R775" i="249"/>
  <c r="Q775" i="249"/>
  <c r="P775" i="249"/>
  <c r="O775" i="249"/>
  <c r="N775" i="249"/>
  <c r="M775" i="249"/>
  <c r="L775" i="249"/>
  <c r="K775" i="249"/>
  <c r="J775" i="249"/>
  <c r="I775" i="249"/>
  <c r="H775" i="249"/>
  <c r="G775" i="249"/>
  <c r="F775" i="249"/>
  <c r="E775" i="249"/>
  <c r="D775" i="249"/>
  <c r="C775" i="249"/>
  <c r="B775" i="249"/>
  <c r="T773" i="249"/>
  <c r="T772" i="249"/>
  <c r="S772" i="249"/>
  <c r="R772" i="249"/>
  <c r="Q772" i="249"/>
  <c r="P772" i="249"/>
  <c r="O772" i="249"/>
  <c r="N772" i="249"/>
  <c r="M772" i="249"/>
  <c r="L772" i="249"/>
  <c r="K772" i="249"/>
  <c r="J772" i="249"/>
  <c r="I772" i="249"/>
  <c r="H772" i="249"/>
  <c r="G772" i="249"/>
  <c r="F772" i="249"/>
  <c r="E772" i="249"/>
  <c r="D772" i="249"/>
  <c r="C772" i="249"/>
  <c r="B772" i="249"/>
  <c r="T771" i="249"/>
  <c r="S771" i="249"/>
  <c r="R771" i="249"/>
  <c r="Q771" i="249"/>
  <c r="P771" i="249"/>
  <c r="O771" i="249"/>
  <c r="N771" i="249"/>
  <c r="M771" i="249"/>
  <c r="L771" i="249"/>
  <c r="K771" i="249"/>
  <c r="J771" i="249"/>
  <c r="I771" i="249"/>
  <c r="H771" i="249"/>
  <c r="G771" i="249"/>
  <c r="F771" i="249"/>
  <c r="E771" i="249"/>
  <c r="D771" i="249"/>
  <c r="C771" i="249"/>
  <c r="B771" i="249"/>
  <c r="J786" i="251" l="1"/>
  <c r="K786" i="251" s="1"/>
  <c r="V786" i="249"/>
  <c r="W786" i="249" s="1"/>
  <c r="G762" i="251"/>
  <c r="F762" i="251"/>
  <c r="E762" i="251"/>
  <c r="D762" i="251"/>
  <c r="C762" i="251"/>
  <c r="B762" i="251"/>
  <c r="S762" i="249"/>
  <c r="R762" i="249"/>
  <c r="Q762" i="249"/>
  <c r="P762" i="249"/>
  <c r="O762" i="249"/>
  <c r="N762" i="249"/>
  <c r="M762" i="249"/>
  <c r="L762" i="249"/>
  <c r="K762" i="249"/>
  <c r="J762" i="249"/>
  <c r="I762" i="249"/>
  <c r="H762" i="249"/>
  <c r="G762" i="249"/>
  <c r="F762" i="249"/>
  <c r="E762" i="249"/>
  <c r="D762" i="249"/>
  <c r="C762" i="249"/>
  <c r="B762" i="249"/>
  <c r="J762" i="251" l="1"/>
  <c r="H760" i="251"/>
  <c r="J773" i="251" s="1"/>
  <c r="K773" i="251" s="1"/>
  <c r="H759" i="251"/>
  <c r="G759" i="251"/>
  <c r="F759" i="251"/>
  <c r="E759" i="251"/>
  <c r="D759" i="251"/>
  <c r="C759" i="251"/>
  <c r="B759" i="251"/>
  <c r="H758" i="251"/>
  <c r="G758" i="251"/>
  <c r="F758" i="251"/>
  <c r="E758" i="251"/>
  <c r="D758" i="251"/>
  <c r="C758" i="251"/>
  <c r="B758" i="251"/>
  <c r="J672" i="250"/>
  <c r="G672" i="250"/>
  <c r="F672" i="250"/>
  <c r="E672" i="250"/>
  <c r="D672" i="250"/>
  <c r="C672" i="250"/>
  <c r="B672" i="250"/>
  <c r="H670" i="250"/>
  <c r="J683" i="250" s="1"/>
  <c r="K683" i="250" s="1"/>
  <c r="H669" i="250"/>
  <c r="G669" i="250"/>
  <c r="F669" i="250"/>
  <c r="E669" i="250"/>
  <c r="D669" i="250"/>
  <c r="C669" i="250"/>
  <c r="B669" i="250"/>
  <c r="H668" i="250"/>
  <c r="G668" i="250"/>
  <c r="F668" i="250"/>
  <c r="E668" i="250"/>
  <c r="D668" i="250"/>
  <c r="C668" i="250"/>
  <c r="B668" i="250"/>
  <c r="V762" i="249"/>
  <c r="T760" i="249"/>
  <c r="V773" i="249" s="1"/>
  <c r="W773" i="249" s="1"/>
  <c r="T759" i="249"/>
  <c r="S759" i="249"/>
  <c r="R759" i="249"/>
  <c r="Q759" i="249"/>
  <c r="P759" i="249"/>
  <c r="O759" i="249"/>
  <c r="N759" i="249"/>
  <c r="M759" i="249"/>
  <c r="L759" i="249"/>
  <c r="K759" i="249"/>
  <c r="J759" i="249"/>
  <c r="I759" i="249"/>
  <c r="H759" i="249"/>
  <c r="G759" i="249"/>
  <c r="F759" i="249"/>
  <c r="E759" i="249"/>
  <c r="D759" i="249"/>
  <c r="C759" i="249"/>
  <c r="B759" i="249"/>
  <c r="T758" i="249"/>
  <c r="S758" i="249"/>
  <c r="R758" i="249"/>
  <c r="Q758" i="249"/>
  <c r="P758" i="249"/>
  <c r="O758" i="249"/>
  <c r="N758" i="249"/>
  <c r="M758" i="249"/>
  <c r="L758" i="249"/>
  <c r="K758" i="249"/>
  <c r="J758" i="249"/>
  <c r="I758" i="249"/>
  <c r="H758" i="249"/>
  <c r="G758" i="249"/>
  <c r="F758" i="249"/>
  <c r="E758" i="249"/>
  <c r="D758" i="249"/>
  <c r="C758" i="249"/>
  <c r="B758" i="249"/>
  <c r="V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B703" i="248"/>
  <c r="T701" i="248"/>
  <c r="V714" i="248" s="1"/>
  <c r="W714" i="248" s="1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B700" i="248"/>
  <c r="T699" i="248"/>
  <c r="S699" i="248"/>
  <c r="R699" i="248"/>
  <c r="Q699" i="248"/>
  <c r="P699" i="248"/>
  <c r="O699" i="248"/>
  <c r="N699" i="248"/>
  <c r="M699" i="248"/>
  <c r="L699" i="248"/>
  <c r="K699" i="248"/>
  <c r="J699" i="248"/>
  <c r="I699" i="248"/>
  <c r="H699" i="248"/>
  <c r="G699" i="248"/>
  <c r="F699" i="248"/>
  <c r="E699" i="248"/>
  <c r="D699" i="248"/>
  <c r="C699" i="248"/>
  <c r="B699" i="248"/>
  <c r="G749" i="251" l="1"/>
  <c r="F749" i="251"/>
  <c r="E749" i="251"/>
  <c r="D749" i="251"/>
  <c r="C749" i="251"/>
  <c r="B749" i="251"/>
  <c r="S749" i="249"/>
  <c r="R749" i="249"/>
  <c r="Q749" i="249"/>
  <c r="P749" i="249"/>
  <c r="O749" i="249"/>
  <c r="N749" i="249"/>
  <c r="M749" i="249"/>
  <c r="L749" i="249"/>
  <c r="K749" i="249"/>
  <c r="J749" i="249"/>
  <c r="I749" i="249"/>
  <c r="H749" i="249"/>
  <c r="G749" i="249"/>
  <c r="F749" i="249"/>
  <c r="E749" i="249"/>
  <c r="D749" i="249"/>
  <c r="C749" i="249"/>
  <c r="B749" i="249"/>
  <c r="J749" i="251" l="1"/>
  <c r="H747" i="251"/>
  <c r="H746" i="251"/>
  <c r="G746" i="251"/>
  <c r="F746" i="251"/>
  <c r="E746" i="251"/>
  <c r="D746" i="251"/>
  <c r="C746" i="251"/>
  <c r="B746" i="251"/>
  <c r="H745" i="251"/>
  <c r="G745" i="251"/>
  <c r="F745" i="251"/>
  <c r="E745" i="251"/>
  <c r="D745" i="251"/>
  <c r="C745" i="251"/>
  <c r="B745" i="251"/>
  <c r="V749" i="249"/>
  <c r="T747" i="249"/>
  <c r="V760" i="249" s="1"/>
  <c r="W760" i="249" s="1"/>
  <c r="T746" i="249"/>
  <c r="S746" i="249"/>
  <c r="R746" i="249"/>
  <c r="Q746" i="249"/>
  <c r="P746" i="249"/>
  <c r="O746" i="249"/>
  <c r="N746" i="249"/>
  <c r="M746" i="249"/>
  <c r="L746" i="249"/>
  <c r="K746" i="249"/>
  <c r="J746" i="249"/>
  <c r="I746" i="249"/>
  <c r="H746" i="249"/>
  <c r="G746" i="249"/>
  <c r="F746" i="249"/>
  <c r="E746" i="249"/>
  <c r="D746" i="249"/>
  <c r="C746" i="249"/>
  <c r="B746" i="249"/>
  <c r="T745" i="249"/>
  <c r="S745" i="249"/>
  <c r="R745" i="249"/>
  <c r="Q745" i="249"/>
  <c r="P745" i="249"/>
  <c r="O745" i="249"/>
  <c r="N745" i="249"/>
  <c r="M745" i="249"/>
  <c r="L745" i="249"/>
  <c r="K745" i="249"/>
  <c r="J745" i="249"/>
  <c r="I745" i="249"/>
  <c r="H745" i="249"/>
  <c r="G745" i="249"/>
  <c r="F745" i="249"/>
  <c r="E745" i="249"/>
  <c r="D745" i="249"/>
  <c r="C745" i="249"/>
  <c r="B745" i="249"/>
  <c r="J760" i="251" l="1"/>
  <c r="K760" i="251" s="1"/>
  <c r="F736" i="251"/>
  <c r="E736" i="251"/>
  <c r="C736" i="251"/>
  <c r="J736" i="251"/>
  <c r="G736" i="251"/>
  <c r="D736" i="251"/>
  <c r="B736" i="251"/>
  <c r="H734" i="251"/>
  <c r="H733" i="251"/>
  <c r="G733" i="251"/>
  <c r="F733" i="251"/>
  <c r="E733" i="251"/>
  <c r="D733" i="251"/>
  <c r="C733" i="251"/>
  <c r="B733" i="251"/>
  <c r="H732" i="251"/>
  <c r="G732" i="251"/>
  <c r="F732" i="251"/>
  <c r="E732" i="251"/>
  <c r="D732" i="251"/>
  <c r="C732" i="251"/>
  <c r="B732" i="251"/>
  <c r="J723" i="251"/>
  <c r="G723" i="251"/>
  <c r="F723" i="251"/>
  <c r="E723" i="251"/>
  <c r="D723" i="251"/>
  <c r="C723" i="251"/>
  <c r="B723" i="251"/>
  <c r="H721" i="251"/>
  <c r="H720" i="251"/>
  <c r="G720" i="251"/>
  <c r="F720" i="251"/>
  <c r="E720" i="251"/>
  <c r="D720" i="251"/>
  <c r="C720" i="251"/>
  <c r="B720" i="251"/>
  <c r="H719" i="251"/>
  <c r="G719" i="251"/>
  <c r="F719" i="251"/>
  <c r="E719" i="251"/>
  <c r="D719" i="251"/>
  <c r="C719" i="251"/>
  <c r="B719" i="251"/>
  <c r="J659" i="250"/>
  <c r="G659" i="250"/>
  <c r="F659" i="250"/>
  <c r="E659" i="250"/>
  <c r="D659" i="250"/>
  <c r="C659" i="250"/>
  <c r="B659" i="250"/>
  <c r="H657" i="250"/>
  <c r="H656" i="250"/>
  <c r="G656" i="250"/>
  <c r="F656" i="250"/>
  <c r="E656" i="250"/>
  <c r="D656" i="250"/>
  <c r="C656" i="250"/>
  <c r="B656" i="250"/>
  <c r="H655" i="250"/>
  <c r="G655" i="250"/>
  <c r="F655" i="250"/>
  <c r="E655" i="250"/>
  <c r="D655" i="250"/>
  <c r="C655" i="250"/>
  <c r="B655" i="250"/>
  <c r="N736" i="249"/>
  <c r="M736" i="249"/>
  <c r="L736" i="249"/>
  <c r="F736" i="249"/>
  <c r="E736" i="249"/>
  <c r="D736" i="249"/>
  <c r="B736" i="249"/>
  <c r="V736" i="249"/>
  <c r="S736" i="249"/>
  <c r="R736" i="249"/>
  <c r="Q736" i="249"/>
  <c r="P736" i="249"/>
  <c r="O736" i="249"/>
  <c r="K736" i="249"/>
  <c r="J736" i="249"/>
  <c r="I736" i="249"/>
  <c r="H736" i="249"/>
  <c r="G736" i="249"/>
  <c r="C736" i="249"/>
  <c r="T734" i="249"/>
  <c r="V734" i="249" s="1"/>
  <c r="W734" i="249" s="1"/>
  <c r="T733" i="249"/>
  <c r="S733" i="249"/>
  <c r="R733" i="249"/>
  <c r="Q733" i="249"/>
  <c r="P733" i="249"/>
  <c r="O733" i="249"/>
  <c r="N733" i="249"/>
  <c r="M733" i="249"/>
  <c r="L733" i="249"/>
  <c r="K733" i="249"/>
  <c r="J733" i="249"/>
  <c r="I733" i="249"/>
  <c r="H733" i="249"/>
  <c r="G733" i="249"/>
  <c r="F733" i="249"/>
  <c r="E733" i="249"/>
  <c r="D733" i="249"/>
  <c r="C733" i="249"/>
  <c r="B733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B732" i="249"/>
  <c r="V723" i="249"/>
  <c r="S723" i="249"/>
  <c r="R723" i="249"/>
  <c r="Q723" i="249"/>
  <c r="P723" i="249"/>
  <c r="O723" i="249"/>
  <c r="N723" i="249"/>
  <c r="M723" i="249"/>
  <c r="L723" i="249"/>
  <c r="K723" i="249"/>
  <c r="J723" i="249"/>
  <c r="I723" i="249"/>
  <c r="H723" i="249"/>
  <c r="G723" i="249"/>
  <c r="F723" i="249"/>
  <c r="E723" i="249"/>
  <c r="D723" i="249"/>
  <c r="C723" i="249"/>
  <c r="B723" i="249"/>
  <c r="T721" i="249"/>
  <c r="T720" i="249"/>
  <c r="S720" i="249"/>
  <c r="R720" i="249"/>
  <c r="Q720" i="249"/>
  <c r="P720" i="249"/>
  <c r="O720" i="249"/>
  <c r="N720" i="249"/>
  <c r="M720" i="249"/>
  <c r="L720" i="249"/>
  <c r="K720" i="249"/>
  <c r="J720" i="249"/>
  <c r="I720" i="249"/>
  <c r="H720" i="249"/>
  <c r="G720" i="249"/>
  <c r="F720" i="249"/>
  <c r="E720" i="249"/>
  <c r="D720" i="249"/>
  <c r="C720" i="249"/>
  <c r="B720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B719" i="249"/>
  <c r="V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T688" i="248"/>
  <c r="T687" i="248"/>
  <c r="S687" i="248"/>
  <c r="R687" i="248"/>
  <c r="Q687" i="248"/>
  <c r="P687" i="248"/>
  <c r="O687" i="248"/>
  <c r="N687" i="248"/>
  <c r="M687" i="248"/>
  <c r="L687" i="248"/>
  <c r="K687" i="248"/>
  <c r="J687" i="248"/>
  <c r="I687" i="248"/>
  <c r="H687" i="248"/>
  <c r="G687" i="248"/>
  <c r="F687" i="248"/>
  <c r="E687" i="248"/>
  <c r="D687" i="248"/>
  <c r="C687" i="248"/>
  <c r="B687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B686" i="248"/>
  <c r="J670" i="250" l="1"/>
  <c r="K670" i="250" s="1"/>
  <c r="V701" i="248"/>
  <c r="W701" i="248" s="1"/>
  <c r="J734" i="251"/>
  <c r="K734" i="251" s="1"/>
  <c r="J747" i="251"/>
  <c r="K747" i="251" s="1"/>
  <c r="V747" i="249"/>
  <c r="W747" i="249" s="1"/>
  <c r="J710" i="251"/>
  <c r="G710" i="251"/>
  <c r="F710" i="251"/>
  <c r="E710" i="251"/>
  <c r="D710" i="251"/>
  <c r="C710" i="251"/>
  <c r="B710" i="251"/>
  <c r="H708" i="251"/>
  <c r="J721" i="251" s="1"/>
  <c r="K721" i="251" s="1"/>
  <c r="H707" i="251"/>
  <c r="G707" i="251"/>
  <c r="F707" i="251"/>
  <c r="E707" i="251"/>
  <c r="D707" i="251"/>
  <c r="C707" i="251"/>
  <c r="B707" i="251"/>
  <c r="H706" i="251"/>
  <c r="G706" i="251"/>
  <c r="F706" i="251"/>
  <c r="E706" i="251"/>
  <c r="D706" i="251"/>
  <c r="C706" i="251"/>
  <c r="B706" i="251"/>
  <c r="J646" i="250"/>
  <c r="G646" i="250"/>
  <c r="F646" i="250"/>
  <c r="E646" i="250"/>
  <c r="D646" i="250"/>
  <c r="C646" i="250"/>
  <c r="B646" i="250"/>
  <c r="H644" i="250"/>
  <c r="J657" i="250" s="1"/>
  <c r="K657" i="250" s="1"/>
  <c r="H643" i="250"/>
  <c r="G643" i="250"/>
  <c r="F643" i="250"/>
  <c r="E643" i="250"/>
  <c r="D643" i="250"/>
  <c r="C643" i="250"/>
  <c r="B643" i="250"/>
  <c r="H642" i="250"/>
  <c r="G642" i="250"/>
  <c r="F642" i="250"/>
  <c r="E642" i="250"/>
  <c r="D642" i="250"/>
  <c r="C642" i="250"/>
  <c r="B642" i="250"/>
  <c r="V710" i="249"/>
  <c r="S710" i="249"/>
  <c r="R710" i="249"/>
  <c r="Q710" i="249"/>
  <c r="P710" i="249"/>
  <c r="O710" i="249"/>
  <c r="N710" i="249"/>
  <c r="M710" i="249"/>
  <c r="L710" i="249"/>
  <c r="K710" i="249"/>
  <c r="J710" i="249"/>
  <c r="I710" i="249"/>
  <c r="H710" i="249"/>
  <c r="G710" i="249"/>
  <c r="F710" i="249"/>
  <c r="E710" i="249"/>
  <c r="D710" i="249"/>
  <c r="C710" i="249"/>
  <c r="B710" i="249"/>
  <c r="T708" i="249"/>
  <c r="V721" i="249" s="1"/>
  <c r="W721" i="249" s="1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T706" i="249"/>
  <c r="S706" i="249"/>
  <c r="R706" i="249"/>
  <c r="Q706" i="249"/>
  <c r="P706" i="249"/>
  <c r="O706" i="249"/>
  <c r="N706" i="249"/>
  <c r="M706" i="249"/>
  <c r="L706" i="249"/>
  <c r="K706" i="249"/>
  <c r="J706" i="249"/>
  <c r="I706" i="249"/>
  <c r="H706" i="249"/>
  <c r="G706" i="249"/>
  <c r="F706" i="249"/>
  <c r="E706" i="249"/>
  <c r="D706" i="249"/>
  <c r="C706" i="249"/>
  <c r="B706" i="249"/>
  <c r="V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T675" i="248"/>
  <c r="V688" i="248" s="1"/>
  <c r="W688" i="248" s="1"/>
  <c r="T674" i="248"/>
  <c r="S674" i="248"/>
  <c r="R674" i="248"/>
  <c r="Q674" i="248"/>
  <c r="P674" i="248"/>
  <c r="O674" i="248"/>
  <c r="N674" i="248"/>
  <c r="M674" i="248"/>
  <c r="L674" i="248"/>
  <c r="K674" i="248"/>
  <c r="J674" i="248"/>
  <c r="I674" i="248"/>
  <c r="H674" i="248"/>
  <c r="G674" i="248"/>
  <c r="F674" i="248"/>
  <c r="E674" i="248"/>
  <c r="D674" i="248"/>
  <c r="C674" i="248"/>
  <c r="B674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C673" i="248"/>
  <c r="B673" i="248"/>
  <c r="J697" i="251" l="1"/>
  <c r="G697" i="251"/>
  <c r="F697" i="251"/>
  <c r="E697" i="251"/>
  <c r="D697" i="251"/>
  <c r="C697" i="251"/>
  <c r="B697" i="251"/>
  <c r="H695" i="251"/>
  <c r="H694" i="251"/>
  <c r="G694" i="251"/>
  <c r="F694" i="251"/>
  <c r="E694" i="251"/>
  <c r="D694" i="251"/>
  <c r="C694" i="251"/>
  <c r="B694" i="251"/>
  <c r="H693" i="251"/>
  <c r="G693" i="251"/>
  <c r="F693" i="251"/>
  <c r="E693" i="251"/>
  <c r="D693" i="251"/>
  <c r="C693" i="251"/>
  <c r="B693" i="251"/>
  <c r="V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B697" i="249"/>
  <c r="T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T693" i="249"/>
  <c r="S693" i="249"/>
  <c r="R693" i="249"/>
  <c r="Q693" i="249"/>
  <c r="P693" i="249"/>
  <c r="O693" i="249"/>
  <c r="N693" i="249"/>
  <c r="M693" i="249"/>
  <c r="L693" i="249"/>
  <c r="K693" i="249"/>
  <c r="J693" i="249"/>
  <c r="I693" i="249"/>
  <c r="H693" i="249"/>
  <c r="G693" i="249"/>
  <c r="F693" i="249"/>
  <c r="E693" i="249"/>
  <c r="D693" i="249"/>
  <c r="C693" i="249"/>
  <c r="B693" i="249"/>
  <c r="J708" i="251" l="1"/>
  <c r="K708" i="251" s="1"/>
  <c r="V708" i="249"/>
  <c r="W708" i="249" s="1"/>
  <c r="J684" i="251"/>
  <c r="G684" i="251"/>
  <c r="F684" i="251"/>
  <c r="E684" i="251"/>
  <c r="D684" i="251"/>
  <c r="C684" i="251"/>
  <c r="B684" i="251"/>
  <c r="H682" i="251"/>
  <c r="J695" i="251" s="1"/>
  <c r="K695" i="251" s="1"/>
  <c r="H681" i="251"/>
  <c r="G681" i="251"/>
  <c r="F681" i="251"/>
  <c r="E681" i="251"/>
  <c r="D681" i="251"/>
  <c r="C681" i="251"/>
  <c r="B681" i="251"/>
  <c r="H680" i="251"/>
  <c r="G680" i="251"/>
  <c r="F680" i="251"/>
  <c r="E680" i="251"/>
  <c r="D680" i="251"/>
  <c r="C680" i="251"/>
  <c r="B680" i="251"/>
  <c r="J633" i="250"/>
  <c r="G633" i="250"/>
  <c r="F633" i="250"/>
  <c r="E633" i="250"/>
  <c r="D633" i="250"/>
  <c r="C633" i="250"/>
  <c r="B633" i="250"/>
  <c r="H631" i="250"/>
  <c r="J644" i="250" s="1"/>
  <c r="K644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V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T682" i="249"/>
  <c r="V695" i="249" s="1"/>
  <c r="W695" i="249" s="1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B680" i="249"/>
  <c r="V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T662" i="248"/>
  <c r="V675" i="248" s="1"/>
  <c r="W675" i="248" s="1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T660" i="248"/>
  <c r="S660" i="248"/>
  <c r="R660" i="248"/>
  <c r="Q660" i="248"/>
  <c r="P660" i="248"/>
  <c r="O660" i="248"/>
  <c r="N660" i="248"/>
  <c r="M660" i="248"/>
  <c r="L660" i="248"/>
  <c r="K660" i="248"/>
  <c r="J660" i="248"/>
  <c r="I660" i="248"/>
  <c r="H660" i="248"/>
  <c r="G660" i="248"/>
  <c r="F660" i="248"/>
  <c r="E660" i="248"/>
  <c r="D660" i="248"/>
  <c r="C660" i="248"/>
  <c r="B660" i="248"/>
  <c r="J671" i="251" l="1"/>
  <c r="G671" i="251"/>
  <c r="F671" i="251"/>
  <c r="E671" i="251"/>
  <c r="D671" i="251"/>
  <c r="C671" i="251"/>
  <c r="B671" i="251"/>
  <c r="H669" i="251"/>
  <c r="J682" i="251" s="1"/>
  <c r="K682" i="251" s="1"/>
  <c r="H668" i="251"/>
  <c r="G668" i="251"/>
  <c r="F668" i="251"/>
  <c r="E668" i="251"/>
  <c r="D668" i="251"/>
  <c r="C668" i="251"/>
  <c r="B668" i="251"/>
  <c r="H667" i="251"/>
  <c r="G667" i="251"/>
  <c r="F667" i="251"/>
  <c r="E667" i="251"/>
  <c r="D667" i="251"/>
  <c r="C667" i="251"/>
  <c r="B667" i="251"/>
  <c r="V671" i="249"/>
  <c r="R671" i="249"/>
  <c r="I671" i="249"/>
  <c r="T669" i="249"/>
  <c r="V682" i="249" s="1"/>
  <c r="W682" i="249" s="1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T667" i="249"/>
  <c r="S667" i="249"/>
  <c r="R667" i="249"/>
  <c r="Q667" i="249"/>
  <c r="P667" i="249"/>
  <c r="O667" i="249"/>
  <c r="N667" i="249"/>
  <c r="M667" i="249"/>
  <c r="L667" i="249"/>
  <c r="K667" i="249"/>
  <c r="J667" i="249"/>
  <c r="I667" i="249"/>
  <c r="H667" i="249"/>
  <c r="G667" i="249"/>
  <c r="F667" i="249"/>
  <c r="E667" i="249"/>
  <c r="D667" i="249"/>
  <c r="C667" i="249"/>
  <c r="B667" i="249"/>
  <c r="S671" i="249" l="1"/>
  <c r="Q671" i="249"/>
  <c r="P671" i="249"/>
  <c r="O671" i="249"/>
  <c r="N671" i="249"/>
  <c r="M671" i="249"/>
  <c r="L671" i="249"/>
  <c r="K671" i="249"/>
  <c r="J671" i="249"/>
  <c r="H671" i="249"/>
  <c r="G671" i="249"/>
  <c r="F671" i="249"/>
  <c r="E671" i="249"/>
  <c r="D671" i="249"/>
  <c r="C671" i="249"/>
  <c r="B671" i="249"/>
  <c r="J658" i="251" l="1"/>
  <c r="G658" i="251"/>
  <c r="F658" i="251"/>
  <c r="E658" i="251"/>
  <c r="D658" i="251"/>
  <c r="C658" i="251"/>
  <c r="B658" i="251"/>
  <c r="H656" i="251"/>
  <c r="J669" i="251" s="1"/>
  <c r="K669" i="251" s="1"/>
  <c r="H655" i="251"/>
  <c r="G655" i="251"/>
  <c r="F655" i="251"/>
  <c r="E655" i="251"/>
  <c r="D655" i="251"/>
  <c r="C655" i="251"/>
  <c r="B655" i="251"/>
  <c r="H654" i="251"/>
  <c r="G654" i="251"/>
  <c r="F654" i="251"/>
  <c r="E654" i="251"/>
  <c r="D654" i="251"/>
  <c r="C654" i="251"/>
  <c r="B654" i="251"/>
  <c r="J620" i="250"/>
  <c r="G620" i="250"/>
  <c r="F620" i="250"/>
  <c r="E620" i="250"/>
  <c r="D620" i="250"/>
  <c r="C620" i="250"/>
  <c r="B620" i="250"/>
  <c r="H618" i="250"/>
  <c r="J631" i="250" s="1"/>
  <c r="K631" i="250" s="1"/>
  <c r="H617" i="250"/>
  <c r="G617" i="250"/>
  <c r="F617" i="250"/>
  <c r="E617" i="250"/>
  <c r="D617" i="250"/>
  <c r="C617" i="250"/>
  <c r="B617" i="250"/>
  <c r="H616" i="250"/>
  <c r="G616" i="250"/>
  <c r="F616" i="250"/>
  <c r="E616" i="250"/>
  <c r="D616" i="250"/>
  <c r="C616" i="250"/>
  <c r="B616" i="250"/>
  <c r="V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T656" i="249"/>
  <c r="V669" i="249" s="1"/>
  <c r="W669" i="249" s="1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B654" i="249"/>
  <c r="V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T649" i="248"/>
  <c r="V662" i="248" s="1"/>
  <c r="W662" i="248" s="1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T647" i="248"/>
  <c r="S647" i="248"/>
  <c r="R647" i="248"/>
  <c r="Q647" i="248"/>
  <c r="P647" i="248"/>
  <c r="O647" i="248"/>
  <c r="N647" i="248"/>
  <c r="M647" i="248"/>
  <c r="L647" i="248"/>
  <c r="K647" i="248"/>
  <c r="J647" i="248"/>
  <c r="I647" i="248"/>
  <c r="H647" i="248"/>
  <c r="G647" i="248"/>
  <c r="F647" i="248"/>
  <c r="E647" i="248"/>
  <c r="D647" i="248"/>
  <c r="C647" i="248"/>
  <c r="B647" i="248"/>
  <c r="J645" i="251" l="1"/>
  <c r="G645" i="251"/>
  <c r="F645" i="251"/>
  <c r="E645" i="251"/>
  <c r="D645" i="251"/>
  <c r="C645" i="251"/>
  <c r="B645" i="251"/>
  <c r="H643" i="251"/>
  <c r="H642" i="251"/>
  <c r="G642" i="251"/>
  <c r="F642" i="251"/>
  <c r="E642" i="251"/>
  <c r="D642" i="251"/>
  <c r="C642" i="251"/>
  <c r="B642" i="251"/>
  <c r="H641" i="251"/>
  <c r="G641" i="251"/>
  <c r="F641" i="251"/>
  <c r="E641" i="251"/>
  <c r="D641" i="251"/>
  <c r="C641" i="251"/>
  <c r="B641" i="251"/>
  <c r="J656" i="251" l="1"/>
  <c r="K656" i="251" s="1"/>
  <c r="V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T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T641" i="249"/>
  <c r="S641" i="249"/>
  <c r="R641" i="249"/>
  <c r="Q641" i="249"/>
  <c r="P641" i="249"/>
  <c r="O641" i="249"/>
  <c r="N641" i="249"/>
  <c r="M641" i="249"/>
  <c r="L641" i="249"/>
  <c r="K641" i="249"/>
  <c r="J641" i="249"/>
  <c r="I641" i="249"/>
  <c r="H641" i="249"/>
  <c r="G641" i="249"/>
  <c r="F641" i="249"/>
  <c r="E641" i="249"/>
  <c r="D641" i="249"/>
  <c r="C641" i="249"/>
  <c r="B641" i="249"/>
  <c r="V656" i="249" l="1"/>
  <c r="W656" i="249" s="1"/>
  <c r="J632" i="251"/>
  <c r="G632" i="251"/>
  <c r="F632" i="251"/>
  <c r="E632" i="251"/>
  <c r="D632" i="251"/>
  <c r="C632" i="251"/>
  <c r="B632" i="251"/>
  <c r="H630" i="251"/>
  <c r="J643" i="251" s="1"/>
  <c r="K643" i="251" s="1"/>
  <c r="H629" i="251"/>
  <c r="G629" i="251"/>
  <c r="F629" i="251"/>
  <c r="E629" i="251"/>
  <c r="D629" i="251"/>
  <c r="C629" i="251"/>
  <c r="B629" i="251"/>
  <c r="H628" i="251"/>
  <c r="G628" i="251"/>
  <c r="F628" i="251"/>
  <c r="E628" i="251"/>
  <c r="D628" i="251"/>
  <c r="C628" i="251"/>
  <c r="B628" i="251"/>
  <c r="J607" i="250"/>
  <c r="G607" i="250"/>
  <c r="F607" i="250"/>
  <c r="E607" i="250"/>
  <c r="D607" i="250"/>
  <c r="C607" i="250"/>
  <c r="B607" i="250"/>
  <c r="H605" i="250"/>
  <c r="J618" i="250" s="1"/>
  <c r="K618" i="250" s="1"/>
  <c r="H604" i="250"/>
  <c r="G604" i="250"/>
  <c r="F604" i="250"/>
  <c r="E604" i="250"/>
  <c r="D604" i="250"/>
  <c r="C604" i="250"/>
  <c r="B604" i="250"/>
  <c r="H603" i="250"/>
  <c r="G603" i="250"/>
  <c r="F603" i="250"/>
  <c r="E603" i="250"/>
  <c r="D603" i="250"/>
  <c r="C603" i="250"/>
  <c r="B603" i="250"/>
  <c r="V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T630" i="249"/>
  <c r="V643" i="249" s="1"/>
  <c r="W643" i="249" s="1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T628" i="249"/>
  <c r="S628" i="249"/>
  <c r="R628" i="249"/>
  <c r="Q628" i="249"/>
  <c r="P628" i="249"/>
  <c r="O628" i="249"/>
  <c r="N628" i="249"/>
  <c r="M628" i="249"/>
  <c r="L628" i="249"/>
  <c r="K628" i="249"/>
  <c r="J628" i="249"/>
  <c r="I628" i="249"/>
  <c r="H628" i="249"/>
  <c r="G628" i="249"/>
  <c r="F628" i="249"/>
  <c r="E628" i="249"/>
  <c r="D628" i="249"/>
  <c r="C628" i="249"/>
  <c r="B628" i="249"/>
  <c r="V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T636" i="248"/>
  <c r="V649" i="248" s="1"/>
  <c r="W649" i="248" s="1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J619" i="251" l="1"/>
  <c r="G619" i="251"/>
  <c r="F619" i="251"/>
  <c r="E619" i="251"/>
  <c r="D619" i="251"/>
  <c r="C619" i="251"/>
  <c r="B619" i="251"/>
  <c r="H617" i="251"/>
  <c r="J630" i="251" s="1"/>
  <c r="K630" i="251" s="1"/>
  <c r="H616" i="251"/>
  <c r="G616" i="251"/>
  <c r="F616" i="251"/>
  <c r="E616" i="251"/>
  <c r="D616" i="251"/>
  <c r="C616" i="251"/>
  <c r="B616" i="251"/>
  <c r="H615" i="251"/>
  <c r="G615" i="251"/>
  <c r="F615" i="251"/>
  <c r="E615" i="251"/>
  <c r="D615" i="251"/>
  <c r="C615" i="251"/>
  <c r="B615" i="251"/>
  <c r="V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T617" i="249"/>
  <c r="V630" i="249" s="1"/>
  <c r="W630" i="249" s="1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T615" i="249"/>
  <c r="S615" i="249"/>
  <c r="R615" i="249"/>
  <c r="Q615" i="249"/>
  <c r="P615" i="249"/>
  <c r="O615" i="249"/>
  <c r="N615" i="249"/>
  <c r="M615" i="249"/>
  <c r="L615" i="249"/>
  <c r="K615" i="249"/>
  <c r="J615" i="249"/>
  <c r="I615" i="249"/>
  <c r="H615" i="249"/>
  <c r="G615" i="249"/>
  <c r="F615" i="249"/>
  <c r="E615" i="249"/>
  <c r="D615" i="249"/>
  <c r="C615" i="249"/>
  <c r="B615" i="249"/>
  <c r="J606" i="251" l="1"/>
  <c r="G606" i="251"/>
  <c r="F606" i="251"/>
  <c r="E606" i="251"/>
  <c r="D606" i="251"/>
  <c r="C606" i="251"/>
  <c r="B606" i="251"/>
  <c r="H604" i="251"/>
  <c r="J617" i="251" s="1"/>
  <c r="K617" i="251" s="1"/>
  <c r="H603" i="251"/>
  <c r="G603" i="251"/>
  <c r="F603" i="251"/>
  <c r="E603" i="251"/>
  <c r="D603" i="251"/>
  <c r="C603" i="251"/>
  <c r="B603" i="251"/>
  <c r="H602" i="251"/>
  <c r="G602" i="251"/>
  <c r="F602" i="251"/>
  <c r="E602" i="251"/>
  <c r="D602" i="251"/>
  <c r="C602" i="251"/>
  <c r="B602" i="251"/>
  <c r="J594" i="250"/>
  <c r="G594" i="250"/>
  <c r="F594" i="250"/>
  <c r="E594" i="250"/>
  <c r="D594" i="250"/>
  <c r="C594" i="250"/>
  <c r="B594" i="250"/>
  <c r="H592" i="250"/>
  <c r="J605" i="250" s="1"/>
  <c r="K605" i="250" s="1"/>
  <c r="H591" i="250"/>
  <c r="G591" i="250"/>
  <c r="F591" i="250"/>
  <c r="E591" i="250"/>
  <c r="D591" i="250"/>
  <c r="C591" i="250"/>
  <c r="B591" i="250"/>
  <c r="H590" i="250"/>
  <c r="G590" i="250"/>
  <c r="F590" i="250"/>
  <c r="E590" i="250"/>
  <c r="D590" i="250"/>
  <c r="C590" i="250"/>
  <c r="B590" i="250"/>
  <c r="V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T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T602" i="249"/>
  <c r="S602" i="249"/>
  <c r="R602" i="249"/>
  <c r="Q602" i="249"/>
  <c r="P602" i="249"/>
  <c r="O602" i="249"/>
  <c r="N602" i="249"/>
  <c r="M602" i="249"/>
  <c r="L602" i="249"/>
  <c r="K602" i="249"/>
  <c r="J602" i="249"/>
  <c r="I602" i="249"/>
  <c r="H602" i="249"/>
  <c r="G602" i="249"/>
  <c r="F602" i="249"/>
  <c r="E602" i="249"/>
  <c r="D602" i="249"/>
  <c r="C602" i="249"/>
  <c r="B602" i="249"/>
  <c r="V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T623" i="248"/>
  <c r="V636" i="248" s="1"/>
  <c r="W636" i="248" s="1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T621" i="248"/>
  <c r="S621" i="248"/>
  <c r="R621" i="248"/>
  <c r="Q621" i="248"/>
  <c r="P621" i="248"/>
  <c r="O621" i="248"/>
  <c r="N621" i="248"/>
  <c r="M621" i="248"/>
  <c r="L621" i="248"/>
  <c r="K621" i="248"/>
  <c r="J621" i="248"/>
  <c r="I621" i="248"/>
  <c r="H621" i="248"/>
  <c r="G621" i="248"/>
  <c r="F621" i="248"/>
  <c r="E621" i="248"/>
  <c r="D621" i="248"/>
  <c r="C621" i="248"/>
  <c r="B621" i="248"/>
  <c r="V617" i="249" l="1"/>
  <c r="W617" i="249" s="1"/>
  <c r="J593" i="251"/>
  <c r="G593" i="251"/>
  <c r="F593" i="251"/>
  <c r="E593" i="251"/>
  <c r="D593" i="251"/>
  <c r="C593" i="251"/>
  <c r="B593" i="251"/>
  <c r="H591" i="25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V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T591" i="249"/>
  <c r="V604" i="249" s="1"/>
  <c r="W604" i="249" s="1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D590" i="249"/>
  <c r="C590" i="249"/>
  <c r="B590" i="249"/>
  <c r="T589" i="249"/>
  <c r="S589" i="249"/>
  <c r="R589" i="249"/>
  <c r="Q589" i="249"/>
  <c r="P589" i="249"/>
  <c r="O589" i="249"/>
  <c r="N589" i="249"/>
  <c r="M589" i="249"/>
  <c r="L589" i="249"/>
  <c r="K589" i="249"/>
  <c r="J589" i="249"/>
  <c r="I589" i="249"/>
  <c r="H589" i="249"/>
  <c r="G589" i="249"/>
  <c r="F589" i="249"/>
  <c r="E589" i="249"/>
  <c r="D589" i="249"/>
  <c r="C589" i="249"/>
  <c r="B589" i="249"/>
  <c r="J604" i="251" l="1"/>
  <c r="K604" i="251" s="1"/>
  <c r="J580" i="251"/>
  <c r="G580" i="251"/>
  <c r="F580" i="251"/>
  <c r="E580" i="251"/>
  <c r="D580" i="251"/>
  <c r="C580" i="251"/>
  <c r="B580" i="251"/>
  <c r="H578" i="25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J581" i="250"/>
  <c r="G581" i="250"/>
  <c r="F581" i="250"/>
  <c r="E581" i="250"/>
  <c r="D581" i="250"/>
  <c r="C581" i="250"/>
  <c r="B581" i="250"/>
  <c r="H579" i="250"/>
  <c r="H578" i="250"/>
  <c r="G578" i="250"/>
  <c r="F578" i="250"/>
  <c r="E578" i="250"/>
  <c r="D578" i="250"/>
  <c r="C578" i="250"/>
  <c r="B578" i="250"/>
  <c r="H577" i="250"/>
  <c r="G577" i="250"/>
  <c r="F577" i="250"/>
  <c r="E577" i="250"/>
  <c r="D577" i="250"/>
  <c r="C577" i="250"/>
  <c r="B577" i="250"/>
  <c r="V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T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T576" i="249"/>
  <c r="S576" i="249"/>
  <c r="R576" i="249"/>
  <c r="Q576" i="249"/>
  <c r="P576" i="249"/>
  <c r="O576" i="249"/>
  <c r="N576" i="249"/>
  <c r="M576" i="249"/>
  <c r="L576" i="249"/>
  <c r="K576" i="249"/>
  <c r="J576" i="249"/>
  <c r="I576" i="249"/>
  <c r="H576" i="249"/>
  <c r="G576" i="249"/>
  <c r="F576" i="249"/>
  <c r="E576" i="249"/>
  <c r="D576" i="249"/>
  <c r="C576" i="249"/>
  <c r="B576" i="249"/>
  <c r="V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T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T608" i="248"/>
  <c r="S608" i="248"/>
  <c r="R608" i="248"/>
  <c r="Q608" i="248"/>
  <c r="P608" i="248"/>
  <c r="O608" i="248"/>
  <c r="N608" i="248"/>
  <c r="M608" i="248"/>
  <c r="L608" i="248"/>
  <c r="K608" i="248"/>
  <c r="J608" i="248"/>
  <c r="I608" i="248"/>
  <c r="H608" i="248"/>
  <c r="G608" i="248"/>
  <c r="F608" i="248"/>
  <c r="E608" i="248"/>
  <c r="D608" i="248"/>
  <c r="C608" i="248"/>
  <c r="B608" i="248"/>
  <c r="V623" i="248" l="1"/>
  <c r="W623" i="248" s="1"/>
  <c r="J592" i="250"/>
  <c r="K592" i="250" s="1"/>
  <c r="V591" i="249"/>
  <c r="W591" i="249" s="1"/>
  <c r="J591" i="251"/>
  <c r="K591" i="251" s="1"/>
  <c r="J567" i="251"/>
  <c r="G567" i="251"/>
  <c r="F567" i="251"/>
  <c r="E567" i="251"/>
  <c r="D567" i="251"/>
  <c r="C567" i="251"/>
  <c r="B567" i="25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V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T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T563" i="249"/>
  <c r="S563" i="249"/>
  <c r="R563" i="249"/>
  <c r="Q563" i="249"/>
  <c r="P563" i="249"/>
  <c r="O563" i="249"/>
  <c r="N563" i="249"/>
  <c r="M563" i="249"/>
  <c r="L563" i="249"/>
  <c r="K563" i="249"/>
  <c r="J563" i="249"/>
  <c r="I563" i="249"/>
  <c r="H563" i="249"/>
  <c r="G563" i="249"/>
  <c r="F563" i="249"/>
  <c r="E563" i="249"/>
  <c r="D563" i="249"/>
  <c r="C563" i="249"/>
  <c r="B563" i="249"/>
  <c r="V578" i="249" l="1"/>
  <c r="W578" i="249" s="1"/>
  <c r="J578" i="251"/>
  <c r="K578" i="251" s="1"/>
  <c r="J554" i="251"/>
  <c r="G554" i="251"/>
  <c r="F554" i="251"/>
  <c r="E554" i="251"/>
  <c r="D554" i="251"/>
  <c r="C554" i="251"/>
  <c r="B554" i="251"/>
  <c r="H552" i="251"/>
  <c r="J565" i="251" s="1"/>
  <c r="K565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8" i="250"/>
  <c r="G568" i="250"/>
  <c r="F568" i="250"/>
  <c r="E568" i="250"/>
  <c r="D568" i="250"/>
  <c r="C568" i="250"/>
  <c r="B568" i="250"/>
  <c r="H566" i="250"/>
  <c r="J579" i="250" s="1"/>
  <c r="K579" i="250" s="1"/>
  <c r="H565" i="250"/>
  <c r="G565" i="250"/>
  <c r="F565" i="250"/>
  <c r="E565" i="250"/>
  <c r="D565" i="250"/>
  <c r="C565" i="250"/>
  <c r="B565" i="250"/>
  <c r="H564" i="250"/>
  <c r="G564" i="250"/>
  <c r="F564" i="250"/>
  <c r="E564" i="250"/>
  <c r="D564" i="250"/>
  <c r="C564" i="250"/>
  <c r="B564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65" i="249" s="1"/>
  <c r="W565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99" i="248"/>
  <c r="S599" i="248"/>
  <c r="R599" i="248"/>
  <c r="Q599" i="248"/>
  <c r="P599" i="248"/>
  <c r="O599" i="248"/>
  <c r="N599" i="248"/>
  <c r="M599" i="248"/>
  <c r="L599" i="248"/>
  <c r="K599" i="248"/>
  <c r="J599" i="248"/>
  <c r="I599" i="248"/>
  <c r="H599" i="248"/>
  <c r="G599" i="248"/>
  <c r="F599" i="248"/>
  <c r="E599" i="248"/>
  <c r="D599" i="248"/>
  <c r="C599" i="248"/>
  <c r="B599" i="248"/>
  <c r="T597" i="248"/>
  <c r="V610" i="248" s="1"/>
  <c r="W610" i="248" s="1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T595" i="248"/>
  <c r="S595" i="248"/>
  <c r="R595" i="248"/>
  <c r="Q595" i="248"/>
  <c r="P595" i="248"/>
  <c r="O595" i="248"/>
  <c r="N595" i="248"/>
  <c r="M595" i="248"/>
  <c r="L595" i="248"/>
  <c r="K595" i="248"/>
  <c r="J595" i="248"/>
  <c r="I595" i="248"/>
  <c r="H595" i="248"/>
  <c r="G595" i="248"/>
  <c r="F595" i="248"/>
  <c r="E595" i="248"/>
  <c r="D595" i="248"/>
  <c r="C595" i="248"/>
  <c r="B595" i="248"/>
  <c r="J541" i="251" l="1"/>
  <c r="G541" i="251"/>
  <c r="F541" i="251"/>
  <c r="E541" i="251"/>
  <c r="D541" i="251"/>
  <c r="C541" i="251"/>
  <c r="B541" i="251"/>
  <c r="H539" i="251"/>
  <c r="J552" i="251" s="1"/>
  <c r="K552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V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52" i="249" s="1"/>
  <c r="W552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5" i="250"/>
  <c r="G555" i="250"/>
  <c r="F555" i="250"/>
  <c r="E555" i="250"/>
  <c r="D555" i="250"/>
  <c r="C555" i="250"/>
  <c r="B555" i="250"/>
  <c r="H553" i="250"/>
  <c r="J566" i="250" s="1"/>
  <c r="K566" i="250" s="1"/>
  <c r="H552" i="250"/>
  <c r="G552" i="250"/>
  <c r="F552" i="250"/>
  <c r="E552" i="250"/>
  <c r="D552" i="250"/>
  <c r="C552" i="250"/>
  <c r="B552" i="250"/>
  <c r="H551" i="250"/>
  <c r="G551" i="250"/>
  <c r="F551" i="250"/>
  <c r="E551" i="250"/>
  <c r="D551" i="250"/>
  <c r="C551" i="250"/>
  <c r="B551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39" i="249" s="1"/>
  <c r="W539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T584" i="248"/>
  <c r="V597" i="248" s="1"/>
  <c r="W597" i="248" s="1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T582" i="248"/>
  <c r="S582" i="248"/>
  <c r="R582" i="248"/>
  <c r="Q582" i="248"/>
  <c r="P582" i="248"/>
  <c r="O582" i="248"/>
  <c r="N582" i="248"/>
  <c r="M582" i="248"/>
  <c r="L582" i="248"/>
  <c r="K582" i="248"/>
  <c r="J582" i="248"/>
  <c r="I582" i="248"/>
  <c r="H582" i="248"/>
  <c r="G582" i="248"/>
  <c r="F582" i="248"/>
  <c r="E582" i="248"/>
  <c r="D582" i="248"/>
  <c r="C582" i="248"/>
  <c r="B582" i="248"/>
  <c r="J539" i="251" l="1"/>
  <c r="K539" i="251" s="1"/>
  <c r="J515" i="251"/>
  <c r="G515" i="251"/>
  <c r="F515" i="251"/>
  <c r="E515" i="251"/>
  <c r="D515" i="251"/>
  <c r="C515" i="251"/>
  <c r="B515" i="251"/>
  <c r="H513" i="251"/>
  <c r="J526" i="251" s="1"/>
  <c r="K526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J542" i="250"/>
  <c r="G542" i="250"/>
  <c r="F542" i="250"/>
  <c r="E542" i="250"/>
  <c r="D542" i="250"/>
  <c r="C542" i="250"/>
  <c r="B542" i="250"/>
  <c r="H540" i="250"/>
  <c r="J553" i="250" s="1"/>
  <c r="K553" i="250" s="1"/>
  <c r="H539" i="250"/>
  <c r="G539" i="250"/>
  <c r="F539" i="250"/>
  <c r="E539" i="250"/>
  <c r="D539" i="250"/>
  <c r="C539" i="250"/>
  <c r="B539" i="250"/>
  <c r="H538" i="250"/>
  <c r="G538" i="250"/>
  <c r="F538" i="250"/>
  <c r="E538" i="250"/>
  <c r="D538" i="250"/>
  <c r="C538" i="250"/>
  <c r="B538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26" i="249" s="1"/>
  <c r="W526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T571" i="248"/>
  <c r="V584" i="248" s="1"/>
  <c r="W584" i="248" s="1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J502" i="251" l="1"/>
  <c r="G502" i="251"/>
  <c r="F502" i="251"/>
  <c r="E502" i="251"/>
  <c r="D502" i="251"/>
  <c r="C502" i="251"/>
  <c r="B502" i="251"/>
  <c r="H500" i="251"/>
  <c r="J513" i="251" s="1"/>
  <c r="K513" i="251" s="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J540" i="250" s="1"/>
  <c r="K540" i="250" s="1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13" i="249" s="1"/>
  <c r="W513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V571" i="248" s="1"/>
  <c r="W571" i="248" s="1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4" i="239" l="1"/>
  <c r="H5" i="239"/>
  <c r="B5" i="238"/>
  <c r="B6" i="238" s="1"/>
  <c r="B7" i="239"/>
  <c r="B8" i="239" s="1"/>
  <c r="D5" i="239"/>
  <c r="D5" i="237"/>
  <c r="D4" i="237"/>
  <c r="B6" i="240"/>
  <c r="D5" i="240"/>
  <c r="G6" i="238"/>
  <c r="H5" i="238"/>
  <c r="H5" i="240"/>
  <c r="G6" i="240"/>
  <c r="B7" i="237"/>
  <c r="D6" i="237"/>
  <c r="H5" i="237"/>
  <c r="G6" i="237"/>
  <c r="G7" i="239"/>
  <c r="H6" i="239"/>
  <c r="D5" i="238" l="1"/>
  <c r="D7" i="239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<sst xmlns="http://schemas.openxmlformats.org/spreadsheetml/2006/main" count="4384" uniqueCount="214">
  <si>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</si>
  <si>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</si>
  <si>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</si>
  <si>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</si>
  <si>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</si>
  <si>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</si>
  <si>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</si>
  <si>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</si>
  <si>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</si>
  <si>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</si>
  <si>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</si>
  <si>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</si>
  <si>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</si>
  <si>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</si>
  <si>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</si>
  <si>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</si>
  <si>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</si>
  <si>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</si>
  <si>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</si>
  <si>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</si>
  <si>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</si>
  <si>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</si>
  <si>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</si>
  <si>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</si>
  <si>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</si>
  <si>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</si>
  <si>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</si>
  <si>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</si>
  <si>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</si>
  <si>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</si>
  <si>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</si>
  <si>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</si>
  <si>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</si>
  <si>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</si>
  <si>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</si>
  <si>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</si>
  <si>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</si>
  <si>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</si>
  <si>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</si>
  <si>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</si>
  <si>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</si>
  <si>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</si>
  <si>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</si>
  <si>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</si>
  <si>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</si>
  <si>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</si>
  <si>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</si>
  <si>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</si>
  <si>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</si>
  <si>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</si>
  <si>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</si>
  <si>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</si>
  <si>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</si>
  <si>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</si>
  <si>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</si>
  <si>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</si>
  <si>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</si>
  <si>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</si>
  <si>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</si>
  <si>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</si>
  <si>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</si>
  <si>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</si>
  <si>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</si>
  <si>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</si>
  <si>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</si>
  <si>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</si>
  <si>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</si>
  <si>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</si>
  <si>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</si>
  <si>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</si>
  <si>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</si>
  <si>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</si>
  <si>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</si>
  <si>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</si>
  <si>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</si>
  <si>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</si>
  <si>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</si>
  <si>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</si>
  <si>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</si>
  <si>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</si>
  <si>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</si>
  <si>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</si>
  <si>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</si>
  <si>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</si>
  <si>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</si>
  <si>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</si>
  <si>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</si>
  <si>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</si>
  <si>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</si>
  <si>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</si>
  <si>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</si>
  <si>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</si>
  <si>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</si>
  <si>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</si>
  <si>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</si>
  <si>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</si>
  <si>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</si>
  <si>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</si>
  <si>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</si>
  <si>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</si>
  <si>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</si>
  <si>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</si>
  <si>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</si>
  <si>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</si>
  <si>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</si>
  <si>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</si>
  <si>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</si>
  <si>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</si>
  <si>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</si>
  <si>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</si>
  <si>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</si>
  <si>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</si>
  <si>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</si>
  <si>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</si>
  <si>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</si>
  <si>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</si>
  <si>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</si>
  <si>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</si>
  <si>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</si>
  <si>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</si>
  <si>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</si>
  <si>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</si>
  <si>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</si>
  <si>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</si>
  <si>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</si>
  <si>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</si>
  <si>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</si>
  <si>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</si>
  <si>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</si>
  <si>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</si>
  <si>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</si>
  <si>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</si>
  <si>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</si>
  <si>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</si>
  <si>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</si>
  <si>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</si>
  <si>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</si>
  <si>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</si>
  <si>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</si>
  <si>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</si>
  <si>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</si>
  <si>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</si>
  <si>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</si>
  <si>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</si>
  <si>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</si>
  <si>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</si>
  <si>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</si>
  <si>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</si>
  <si>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</si>
  <si>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</si>
  <si>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</si>
  <si>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</si>
  <si>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</si>
  <si>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</si>
  <si>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</si>
  <si>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</si>
  <si>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</si>
  <si>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</si>
  <si>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</si>
  <si>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</si>
  <si>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</si>
  <si>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</si>
  <si>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</si>
  <si>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</si>
  <si>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</si>
  <si>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</si>
  <si>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</si>
  <si>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</si>
  <si>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</si>
  <si>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</si>
  <si>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</si>
  <si>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</si>
  <si>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</si>
  <si>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</si>
  <si>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</si>
  <si>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</si>
  <si>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</si>
  <si>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</si>
  <si>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</si>
  <si>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</si>
  <si>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</si>
  <si>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</si>
  <si>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</si>
  <si>
    <t>Semana39</t>
  </si>
  <si>
    <t>Semana 39</t>
  </si>
  <si>
    <t>Semana 40</t>
  </si>
  <si>
    <t>Semana 41</t>
  </si>
  <si>
    <t>Semana 42</t>
  </si>
  <si>
    <t>Semana 43</t>
  </si>
  <si>
    <t>Semana 44</t>
  </si>
  <si>
    <t>El consumo se ve en aumento por un desacarte de aves que realice el dia viernes - Se ajusta consumo, pero el sistema toma para el promedio de la semana el saldo al cierre</t>
  </si>
  <si>
    <t xml:space="preserve">Se observa un aumento debido a la mortalidad </t>
  </si>
  <si>
    <t>Para esta semana tenemos programado manejo de machos</t>
  </si>
  <si>
    <t>Semana 45</t>
  </si>
  <si>
    <t>Semana 46</t>
  </si>
  <si>
    <t>Descartes por manejos de machos</t>
  </si>
  <si>
    <t>Semana 47</t>
  </si>
  <si>
    <t>Semana 48</t>
  </si>
  <si>
    <t>Semana 49</t>
  </si>
  <si>
    <t>Semana 50</t>
  </si>
  <si>
    <t>Semana 51</t>
  </si>
  <si>
    <t>La proxima semana realizaremos intraspiking</t>
  </si>
  <si>
    <t>Semana 52</t>
  </si>
  <si>
    <t>Semana 53</t>
  </si>
  <si>
    <t>Semana 54</t>
  </si>
  <si>
    <t>Semana 56</t>
  </si>
  <si>
    <t>Semana 55</t>
  </si>
  <si>
    <t>Semana 57</t>
  </si>
  <si>
    <t>Semana 58</t>
  </si>
  <si>
    <t>Semana 59</t>
  </si>
  <si>
    <t>Revisar corral 5 con mala uniformidad</t>
  </si>
  <si>
    <t>Semana 60</t>
  </si>
  <si>
    <t>Semana 61</t>
  </si>
  <si>
    <t>Semana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</si>
</sst>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68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0" xfId="0" applyNumberFormat="1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2" fontId="14" fillId="0" borderId="20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12" borderId="5" xfId="0" applyNumberFormat="1" applyFont="1" applyFill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  <c:pt idx="13">
                  <c:v>143.35</c:v>
                </c:pt>
                <c:pt idx="14">
                  <c:v>144.32</c:v>
                </c:pt>
                <c:pt idx="15">
                  <c:v>144.36000000000001</c:v>
                </c:pt>
                <c:pt idx="16">
                  <c:v>144.29</c:v>
                </c:pt>
                <c:pt idx="17">
                  <c:v>145.29</c:v>
                </c:pt>
                <c:pt idx="18">
                  <c:v>145.32</c:v>
                </c:pt>
                <c:pt idx="19">
                  <c:v>145.31</c:v>
                </c:pt>
                <c:pt idx="20">
                  <c:v>146.4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124.98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  <c:pt idx="13">
                  <c:v>142.96</c:v>
                </c:pt>
                <c:pt idx="14">
                  <c:v>145.25</c:v>
                </c:pt>
                <c:pt idx="15">
                  <c:v>144.88</c:v>
                </c:pt>
                <c:pt idx="16">
                  <c:v>144.88999999999999</c:v>
                </c:pt>
                <c:pt idx="17">
                  <c:v>145.33000000000001</c:v>
                </c:pt>
                <c:pt idx="18">
                  <c:v>146.71</c:v>
                </c:pt>
                <c:pt idx="19">
                  <c:v>145.31</c:v>
                </c:pt>
                <c:pt idx="20">
                  <c:v>147.02000000000001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  <cell r="F15">
            <v>143.35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  <cell r="F16">
            <v>144.32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  <cell r="F17">
            <v>144.36000000000001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  <cell r="F18">
            <v>144.29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  <cell r="F19">
            <v>145.29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  <cell r="F20">
            <v>145.32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  <cell r="F21">
            <v>145.31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  <cell r="F22">
            <v>146.4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124.98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  <cell r="F15">
            <v>142.96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  <cell r="F16">
            <v>145.25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  <cell r="F17">
            <v>144.88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  <cell r="F18">
            <v>144.88999999999999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  <cell r="F19">
            <v>145.33000000000001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  <cell r="F20">
            <v>146.71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  <cell r="F21">
            <v>145.31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  <cell r="F22">
            <v>147.02000000000001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1052" t="s">
        <v>18</v>
      </c>
      <c r="C4" s="1053"/>
      <c r="D4" s="1053"/>
      <c r="E4" s="1053"/>
      <c r="F4" s="1053"/>
      <c r="G4" s="1053"/>
      <c r="H4" s="1053"/>
      <c r="I4" s="1053"/>
      <c r="J4" s="1054"/>
      <c r="K4" s="1052" t="s">
        <v>21</v>
      </c>
      <c r="L4" s="1053"/>
      <c r="M4" s="1053"/>
      <c r="N4" s="1053"/>
      <c r="O4" s="1053"/>
      <c r="P4" s="1053"/>
      <c r="Q4" s="1053"/>
      <c r="R4" s="1053"/>
      <c r="S4" s="1053"/>
      <c r="T4" s="1054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1052" t="s">
        <v>23</v>
      </c>
      <c r="C17" s="1053"/>
      <c r="D17" s="1053"/>
      <c r="E17" s="1053"/>
      <c r="F17" s="1054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814"/>
  <sheetViews>
    <sheetView showGridLines="0" topLeftCell="A795" zoomScale="75" zoomScaleNormal="75" workbookViewId="0">
      <selection activeCell="T809" sqref="T809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57" t="s">
        <v>53</v>
      </c>
      <c r="C9" s="1058"/>
      <c r="D9" s="1058"/>
      <c r="E9" s="1058"/>
      <c r="F9" s="105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57" t="s">
        <v>53</v>
      </c>
      <c r="C22" s="1058"/>
      <c r="D22" s="1058"/>
      <c r="E22" s="1058"/>
      <c r="F22" s="1059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57" t="s">
        <v>53</v>
      </c>
      <c r="C35" s="1058"/>
      <c r="D35" s="1058"/>
      <c r="E35" s="1058"/>
      <c r="F35" s="1059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57" t="s">
        <v>53</v>
      </c>
      <c r="C48" s="1058"/>
      <c r="D48" s="1058"/>
      <c r="E48" s="1058"/>
      <c r="F48" s="1059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57" t="s">
        <v>50</v>
      </c>
      <c r="C61" s="1058"/>
      <c r="D61" s="1058"/>
      <c r="E61" s="1058"/>
      <c r="F61" s="1059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57" t="s">
        <v>50</v>
      </c>
      <c r="C74" s="1058"/>
      <c r="D74" s="1058"/>
      <c r="E74" s="1058"/>
      <c r="F74" s="1059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57" t="s">
        <v>50</v>
      </c>
      <c r="C87" s="1058"/>
      <c r="D87" s="1058"/>
      <c r="E87" s="1058"/>
      <c r="F87" s="1059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57" t="s">
        <v>50</v>
      </c>
      <c r="C100" s="1058"/>
      <c r="D100" s="1058"/>
      <c r="E100" s="1058"/>
      <c r="F100" s="1059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57" t="s">
        <v>50</v>
      </c>
      <c r="C114" s="1058"/>
      <c r="D114" s="1058"/>
      <c r="E114" s="1058"/>
      <c r="F114" s="1059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57" t="s">
        <v>50</v>
      </c>
      <c r="C127" s="1058"/>
      <c r="D127" s="1058"/>
      <c r="E127" s="1058"/>
      <c r="F127" s="1059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57" t="s">
        <v>50</v>
      </c>
      <c r="C140" s="1058"/>
      <c r="D140" s="1058"/>
      <c r="E140" s="1058"/>
      <c r="F140" s="1059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57" t="s">
        <v>50</v>
      </c>
      <c r="C153" s="1058"/>
      <c r="D153" s="1058"/>
      <c r="E153" s="1058"/>
      <c r="F153" s="1059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57" t="s">
        <v>50</v>
      </c>
      <c r="C166" s="1058"/>
      <c r="D166" s="1058"/>
      <c r="E166" s="1058"/>
      <c r="F166" s="1059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57" t="s">
        <v>50</v>
      </c>
      <c r="C179" s="1058"/>
      <c r="D179" s="1058"/>
      <c r="E179" s="1058"/>
      <c r="F179" s="1059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57" t="s">
        <v>50</v>
      </c>
      <c r="C192" s="1058"/>
      <c r="D192" s="1058"/>
      <c r="E192" s="1058"/>
      <c r="F192" s="1059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57" t="s">
        <v>50</v>
      </c>
      <c r="C205" s="1058"/>
      <c r="D205" s="1058"/>
      <c r="E205" s="1058"/>
      <c r="F205" s="1059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57" t="s">
        <v>50</v>
      </c>
      <c r="C218" s="1058"/>
      <c r="D218" s="1058"/>
      <c r="E218" s="1058"/>
      <c r="F218" s="1059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57" t="s">
        <v>50</v>
      </c>
      <c r="C231" s="1058"/>
      <c r="D231" s="1058"/>
      <c r="E231" s="1058"/>
      <c r="F231" s="1059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57" t="s">
        <v>50</v>
      </c>
      <c r="C244" s="1058"/>
      <c r="D244" s="1058"/>
      <c r="E244" s="1058"/>
      <c r="F244" s="1059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57" t="s">
        <v>50</v>
      </c>
      <c r="C257" s="1058"/>
      <c r="D257" s="1058"/>
      <c r="E257" s="1058"/>
      <c r="F257" s="1059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57" t="s">
        <v>50</v>
      </c>
      <c r="C270" s="1058"/>
      <c r="D270" s="1058"/>
      <c r="E270" s="1058"/>
      <c r="F270" s="1059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57" t="s">
        <v>50</v>
      </c>
      <c r="C283" s="1058"/>
      <c r="D283" s="1058"/>
      <c r="E283" s="1058"/>
      <c r="F283" s="1059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57" t="s">
        <v>50</v>
      </c>
      <c r="C296" s="1058"/>
      <c r="D296" s="1058"/>
      <c r="E296" s="1058"/>
      <c r="F296" s="1059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57" t="s">
        <v>84</v>
      </c>
      <c r="C310" s="1058"/>
      <c r="D310" s="1058"/>
      <c r="E310" s="1058"/>
      <c r="F310" s="1058"/>
      <c r="G310" s="1059"/>
      <c r="H310" s="1057" t="s">
        <v>83</v>
      </c>
      <c r="I310" s="1058"/>
      <c r="J310" s="1058"/>
      <c r="K310" s="1058"/>
      <c r="L310" s="1058"/>
      <c r="M310" s="1059"/>
      <c r="N310" s="1057" t="s">
        <v>53</v>
      </c>
      <c r="O310" s="1058"/>
      <c r="P310" s="1058"/>
      <c r="Q310" s="1058"/>
      <c r="R310" s="1058"/>
      <c r="S310" s="1059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57" t="s">
        <v>84</v>
      </c>
      <c r="C323" s="1058"/>
      <c r="D323" s="1058"/>
      <c r="E323" s="1058"/>
      <c r="F323" s="1058"/>
      <c r="G323" s="1059"/>
      <c r="H323" s="1057" t="s">
        <v>83</v>
      </c>
      <c r="I323" s="1058"/>
      <c r="J323" s="1058"/>
      <c r="K323" s="1058"/>
      <c r="L323" s="1058"/>
      <c r="M323" s="1059"/>
      <c r="N323" s="1057" t="s">
        <v>53</v>
      </c>
      <c r="O323" s="1058"/>
      <c r="P323" s="1058"/>
      <c r="Q323" s="1058"/>
      <c r="R323" s="1058"/>
      <c r="S323" s="1059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57" t="s">
        <v>84</v>
      </c>
      <c r="C336" s="1058"/>
      <c r="D336" s="1058"/>
      <c r="E336" s="1058"/>
      <c r="F336" s="1058"/>
      <c r="G336" s="1059"/>
      <c r="H336" s="1057" t="s">
        <v>83</v>
      </c>
      <c r="I336" s="1058"/>
      <c r="J336" s="1058"/>
      <c r="K336" s="1058"/>
      <c r="L336" s="1058"/>
      <c r="M336" s="1059"/>
      <c r="N336" s="1057" t="s">
        <v>53</v>
      </c>
      <c r="O336" s="1058"/>
      <c r="P336" s="1058"/>
      <c r="Q336" s="1058"/>
      <c r="R336" s="1058"/>
      <c r="S336" s="1059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57" t="s">
        <v>84</v>
      </c>
      <c r="C349" s="1058"/>
      <c r="D349" s="1058"/>
      <c r="E349" s="1058"/>
      <c r="F349" s="1058"/>
      <c r="G349" s="1059"/>
      <c r="H349" s="1057" t="s">
        <v>83</v>
      </c>
      <c r="I349" s="1058"/>
      <c r="J349" s="1058"/>
      <c r="K349" s="1058"/>
      <c r="L349" s="1058"/>
      <c r="M349" s="1059"/>
      <c r="N349" s="1057" t="s">
        <v>53</v>
      </c>
      <c r="O349" s="1058"/>
      <c r="P349" s="1058"/>
      <c r="Q349" s="1058"/>
      <c r="R349" s="1058"/>
      <c r="S349" s="1059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57" t="s">
        <v>84</v>
      </c>
      <c r="C362" s="1058"/>
      <c r="D362" s="1058"/>
      <c r="E362" s="1058"/>
      <c r="F362" s="1058"/>
      <c r="G362" s="1059"/>
      <c r="H362" s="1057" t="s">
        <v>83</v>
      </c>
      <c r="I362" s="1058"/>
      <c r="J362" s="1058"/>
      <c r="K362" s="1058"/>
      <c r="L362" s="1058"/>
      <c r="M362" s="1059"/>
      <c r="N362" s="1057" t="s">
        <v>53</v>
      </c>
      <c r="O362" s="1058"/>
      <c r="P362" s="1058"/>
      <c r="Q362" s="1058"/>
      <c r="R362" s="1058"/>
      <c r="S362" s="1059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57" t="s">
        <v>84</v>
      </c>
      <c r="C375" s="1058"/>
      <c r="D375" s="1058"/>
      <c r="E375" s="1058"/>
      <c r="F375" s="1058"/>
      <c r="G375" s="1059"/>
      <c r="H375" s="1057" t="s">
        <v>83</v>
      </c>
      <c r="I375" s="1058"/>
      <c r="J375" s="1058"/>
      <c r="K375" s="1058"/>
      <c r="L375" s="1058"/>
      <c r="M375" s="1059"/>
      <c r="N375" s="1057" t="s">
        <v>53</v>
      </c>
      <c r="O375" s="1058"/>
      <c r="P375" s="1058"/>
      <c r="Q375" s="1058"/>
      <c r="R375" s="1058"/>
      <c r="S375" s="1059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57" t="s">
        <v>84</v>
      </c>
      <c r="C388" s="1058"/>
      <c r="D388" s="1058"/>
      <c r="E388" s="1058"/>
      <c r="F388" s="1058"/>
      <c r="G388" s="1059"/>
      <c r="H388" s="1057" t="s">
        <v>83</v>
      </c>
      <c r="I388" s="1058"/>
      <c r="J388" s="1058"/>
      <c r="K388" s="1058"/>
      <c r="L388" s="1058"/>
      <c r="M388" s="1059"/>
      <c r="N388" s="1057" t="s">
        <v>53</v>
      </c>
      <c r="O388" s="1058"/>
      <c r="P388" s="1058"/>
      <c r="Q388" s="1058"/>
      <c r="R388" s="1058"/>
      <c r="S388" s="1059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57" t="s">
        <v>84</v>
      </c>
      <c r="C401" s="1058"/>
      <c r="D401" s="1058"/>
      <c r="E401" s="1058"/>
      <c r="F401" s="1058"/>
      <c r="G401" s="1059"/>
      <c r="H401" s="1057" t="s">
        <v>83</v>
      </c>
      <c r="I401" s="1058"/>
      <c r="J401" s="1058"/>
      <c r="K401" s="1058"/>
      <c r="L401" s="1058"/>
      <c r="M401" s="1059"/>
      <c r="N401" s="1057" t="s">
        <v>53</v>
      </c>
      <c r="O401" s="1058"/>
      <c r="P401" s="1058"/>
      <c r="Q401" s="1058"/>
      <c r="R401" s="1058"/>
      <c r="S401" s="1059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57" t="s">
        <v>84</v>
      </c>
      <c r="C414" s="1058"/>
      <c r="D414" s="1058"/>
      <c r="E414" s="1058"/>
      <c r="F414" s="1058"/>
      <c r="G414" s="1059"/>
      <c r="H414" s="1057" t="s">
        <v>83</v>
      </c>
      <c r="I414" s="1058"/>
      <c r="J414" s="1058"/>
      <c r="K414" s="1058"/>
      <c r="L414" s="1058"/>
      <c r="M414" s="1059"/>
      <c r="N414" s="1057" t="s">
        <v>53</v>
      </c>
      <c r="O414" s="1058"/>
      <c r="P414" s="1058"/>
      <c r="Q414" s="1058"/>
      <c r="R414" s="1058"/>
      <c r="S414" s="1059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57" t="s">
        <v>84</v>
      </c>
      <c r="C427" s="1058"/>
      <c r="D427" s="1058"/>
      <c r="E427" s="1058"/>
      <c r="F427" s="1058"/>
      <c r="G427" s="1059"/>
      <c r="H427" s="1057" t="s">
        <v>83</v>
      </c>
      <c r="I427" s="1058"/>
      <c r="J427" s="1058"/>
      <c r="K427" s="1058"/>
      <c r="L427" s="1058"/>
      <c r="M427" s="1059"/>
      <c r="N427" s="1057" t="s">
        <v>53</v>
      </c>
      <c r="O427" s="1058"/>
      <c r="P427" s="1058"/>
      <c r="Q427" s="1058"/>
      <c r="R427" s="1058"/>
      <c r="S427" s="1059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57" t="s">
        <v>84</v>
      </c>
      <c r="C440" s="1058"/>
      <c r="D440" s="1058"/>
      <c r="E440" s="1058"/>
      <c r="F440" s="1058"/>
      <c r="G440" s="1059"/>
      <c r="H440" s="1057" t="s">
        <v>83</v>
      </c>
      <c r="I440" s="1058"/>
      <c r="J440" s="1058"/>
      <c r="K440" s="1058"/>
      <c r="L440" s="1058"/>
      <c r="M440" s="1059"/>
      <c r="N440" s="1057" t="s">
        <v>53</v>
      </c>
      <c r="O440" s="1058"/>
      <c r="P440" s="1058"/>
      <c r="Q440" s="1058"/>
      <c r="R440" s="1058"/>
      <c r="S440" s="1059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57" t="s">
        <v>84</v>
      </c>
      <c r="C453" s="1058"/>
      <c r="D453" s="1058"/>
      <c r="E453" s="1058"/>
      <c r="F453" s="1058"/>
      <c r="G453" s="1059"/>
      <c r="H453" s="1057" t="s">
        <v>83</v>
      </c>
      <c r="I453" s="1058"/>
      <c r="J453" s="1058"/>
      <c r="K453" s="1058"/>
      <c r="L453" s="1058"/>
      <c r="M453" s="1059"/>
      <c r="N453" s="1057" t="s">
        <v>53</v>
      </c>
      <c r="O453" s="1058"/>
      <c r="P453" s="1058"/>
      <c r="Q453" s="1058"/>
      <c r="R453" s="1058"/>
      <c r="S453" s="1059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57" t="s">
        <v>84</v>
      </c>
      <c r="C466" s="1058"/>
      <c r="D466" s="1058"/>
      <c r="E466" s="1058"/>
      <c r="F466" s="1058"/>
      <c r="G466" s="1059"/>
      <c r="H466" s="1057" t="s">
        <v>83</v>
      </c>
      <c r="I466" s="1058"/>
      <c r="J466" s="1058"/>
      <c r="K466" s="1058"/>
      <c r="L466" s="1058"/>
      <c r="M466" s="1059"/>
      <c r="N466" s="1057" t="s">
        <v>53</v>
      </c>
      <c r="O466" s="1058"/>
      <c r="P466" s="1058"/>
      <c r="Q466" s="1058"/>
      <c r="R466" s="1058"/>
      <c r="S466" s="1059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57" t="s">
        <v>84</v>
      </c>
      <c r="C479" s="1058"/>
      <c r="D479" s="1058"/>
      <c r="E479" s="1058"/>
      <c r="F479" s="1058"/>
      <c r="G479" s="1059"/>
      <c r="H479" s="1057" t="s">
        <v>83</v>
      </c>
      <c r="I479" s="1058"/>
      <c r="J479" s="1058"/>
      <c r="K479" s="1058"/>
      <c r="L479" s="1058"/>
      <c r="M479" s="1059"/>
      <c r="N479" s="1057" t="s">
        <v>53</v>
      </c>
      <c r="O479" s="1058"/>
      <c r="P479" s="1058"/>
      <c r="Q479" s="1058"/>
      <c r="R479" s="1058"/>
      <c r="S479" s="1059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57" t="s">
        <v>84</v>
      </c>
      <c r="C492" s="1058"/>
      <c r="D492" s="1058"/>
      <c r="E492" s="1058"/>
      <c r="F492" s="1058"/>
      <c r="G492" s="1059"/>
      <c r="H492" s="1057" t="s">
        <v>83</v>
      </c>
      <c r="I492" s="1058"/>
      <c r="J492" s="1058"/>
      <c r="K492" s="1058"/>
      <c r="L492" s="1058"/>
      <c r="M492" s="1059"/>
      <c r="N492" s="1057" t="s">
        <v>53</v>
      </c>
      <c r="O492" s="1058"/>
      <c r="P492" s="1058"/>
      <c r="Q492" s="1058"/>
      <c r="R492" s="1058"/>
      <c r="S492" s="1059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  <row r="504" spans="1:23" ht="13.5" thickBot="1" x14ac:dyDescent="0.25"/>
    <row r="505" spans="1:23" ht="13.5" thickBot="1" x14ac:dyDescent="0.25">
      <c r="A505" s="968" t="s">
        <v>183</v>
      </c>
      <c r="B505" s="1057" t="s">
        <v>84</v>
      </c>
      <c r="C505" s="1058"/>
      <c r="D505" s="1058"/>
      <c r="E505" s="1058"/>
      <c r="F505" s="1058"/>
      <c r="G505" s="1059"/>
      <c r="H505" s="1057" t="s">
        <v>83</v>
      </c>
      <c r="I505" s="1058"/>
      <c r="J505" s="1058"/>
      <c r="K505" s="1058"/>
      <c r="L505" s="1058"/>
      <c r="M505" s="1059"/>
      <c r="N505" s="1057" t="s">
        <v>53</v>
      </c>
      <c r="O505" s="1058"/>
      <c r="P505" s="1058"/>
      <c r="Q505" s="1058"/>
      <c r="R505" s="1058"/>
      <c r="S505" s="1059"/>
      <c r="T505" s="948" t="s">
        <v>55</v>
      </c>
      <c r="U505" s="996"/>
      <c r="V505" s="996"/>
      <c r="W505" s="996"/>
    </row>
    <row r="506" spans="1:23" x14ac:dyDescent="0.2">
      <c r="A506" s="969" t="s">
        <v>54</v>
      </c>
      <c r="B506" s="911">
        <v>1</v>
      </c>
      <c r="C506" s="912">
        <v>2</v>
      </c>
      <c r="D506" s="912">
        <v>3</v>
      </c>
      <c r="E506" s="912">
        <v>4</v>
      </c>
      <c r="F506" s="912">
        <v>5</v>
      </c>
      <c r="G506" s="864">
        <v>6</v>
      </c>
      <c r="H506" s="897">
        <v>1</v>
      </c>
      <c r="I506" s="959">
        <v>2</v>
      </c>
      <c r="J506" s="888">
        <v>3</v>
      </c>
      <c r="K506" s="888">
        <v>4</v>
      </c>
      <c r="L506" s="888">
        <v>5</v>
      </c>
      <c r="M506" s="889">
        <v>6</v>
      </c>
      <c r="N506" s="867">
        <v>1</v>
      </c>
      <c r="O506" s="912">
        <v>2</v>
      </c>
      <c r="P506" s="912">
        <v>3</v>
      </c>
      <c r="Q506" s="912">
        <v>4</v>
      </c>
      <c r="R506" s="912">
        <v>5</v>
      </c>
      <c r="S506" s="826">
        <v>6</v>
      </c>
      <c r="T506" s="812">
        <v>218</v>
      </c>
      <c r="U506" s="996"/>
      <c r="V506" s="996"/>
      <c r="W506" s="996"/>
    </row>
    <row r="507" spans="1:23" x14ac:dyDescent="0.2">
      <c r="A507" s="970" t="s">
        <v>3</v>
      </c>
      <c r="B507" s="913">
        <v>4295</v>
      </c>
      <c r="C507" s="914">
        <v>4295</v>
      </c>
      <c r="D507" s="914">
        <v>4295</v>
      </c>
      <c r="E507" s="914">
        <v>4295</v>
      </c>
      <c r="F507" s="914">
        <v>4295</v>
      </c>
      <c r="G507" s="865">
        <v>4295</v>
      </c>
      <c r="H507" s="913">
        <v>4295</v>
      </c>
      <c r="I507" s="914">
        <v>4295</v>
      </c>
      <c r="J507" s="914">
        <v>4295</v>
      </c>
      <c r="K507" s="914">
        <v>4295</v>
      </c>
      <c r="L507" s="914">
        <v>4295</v>
      </c>
      <c r="M507" s="829">
        <v>4295</v>
      </c>
      <c r="N507" s="868">
        <v>4295</v>
      </c>
      <c r="O507" s="914">
        <v>4295</v>
      </c>
      <c r="P507" s="914">
        <v>4295</v>
      </c>
      <c r="Q507" s="914">
        <v>4295</v>
      </c>
      <c r="R507" s="914">
        <v>4295</v>
      </c>
      <c r="S507" s="829">
        <v>4295</v>
      </c>
      <c r="T507" s="856">
        <v>4295</v>
      </c>
      <c r="U507" s="996"/>
      <c r="V507" s="996"/>
      <c r="W507" s="996"/>
    </row>
    <row r="508" spans="1:23" x14ac:dyDescent="0.2">
      <c r="A508" s="971" t="s">
        <v>6</v>
      </c>
      <c r="B508" s="915">
        <v>4607.1428571428569</v>
      </c>
      <c r="C508" s="916">
        <v>4655.833333333333</v>
      </c>
      <c r="D508" s="916">
        <v>4533.333333333333</v>
      </c>
      <c r="E508" s="916">
        <v>4787.5</v>
      </c>
      <c r="F508" s="916">
        <v>4688.666666666667</v>
      </c>
      <c r="G508" s="848">
        <v>4857.6923076923076</v>
      </c>
      <c r="H508" s="915">
        <v>4618.4615384615381</v>
      </c>
      <c r="I508" s="916">
        <v>4768.4615384615381</v>
      </c>
      <c r="J508" s="916">
        <v>4642.8571428571431</v>
      </c>
      <c r="K508" s="916">
        <v>4653.333333333333</v>
      </c>
      <c r="L508" s="916">
        <v>4882.666666666667</v>
      </c>
      <c r="M508" s="832">
        <v>4665.7142857142853</v>
      </c>
      <c r="N508" s="869">
        <v>4389.166666666667</v>
      </c>
      <c r="O508" s="916">
        <v>4594.6153846153848</v>
      </c>
      <c r="P508" s="916">
        <v>4322</v>
      </c>
      <c r="Q508" s="916">
        <v>4726.9230769230771</v>
      </c>
      <c r="R508" s="916">
        <v>4821.666666666667</v>
      </c>
      <c r="S508" s="832">
        <v>4924.2857142857147</v>
      </c>
      <c r="T508" s="965">
        <v>4695.6422018348621</v>
      </c>
      <c r="U508" s="996"/>
      <c r="V508" s="996"/>
      <c r="W508" s="996"/>
    </row>
    <row r="509" spans="1:23" x14ac:dyDescent="0.2">
      <c r="A509" s="969" t="s">
        <v>7</v>
      </c>
      <c r="B509" s="833">
        <v>100</v>
      </c>
      <c r="C509" s="917">
        <v>100</v>
      </c>
      <c r="D509" s="917">
        <v>100</v>
      </c>
      <c r="E509" s="917">
        <v>91.666666666666671</v>
      </c>
      <c r="F509" s="917">
        <v>100</v>
      </c>
      <c r="G509" s="849">
        <v>100</v>
      </c>
      <c r="H509" s="833">
        <v>100</v>
      </c>
      <c r="I509" s="917">
        <v>100</v>
      </c>
      <c r="J509" s="917">
        <v>100</v>
      </c>
      <c r="K509" s="917">
        <v>100</v>
      </c>
      <c r="L509" s="917">
        <v>93.333333333333329</v>
      </c>
      <c r="M509" s="835">
        <v>71.428571428571431</v>
      </c>
      <c r="N509" s="870">
        <v>100</v>
      </c>
      <c r="O509" s="917">
        <v>100</v>
      </c>
      <c r="P509" s="917">
        <v>100</v>
      </c>
      <c r="Q509" s="917">
        <v>92.307692307692307</v>
      </c>
      <c r="R509" s="917">
        <v>100</v>
      </c>
      <c r="S509" s="835">
        <v>100</v>
      </c>
      <c r="T509" s="858">
        <v>93.11926605504587</v>
      </c>
      <c r="U509" s="996"/>
      <c r="V509" s="996"/>
      <c r="W509" s="996"/>
    </row>
    <row r="510" spans="1:23" x14ac:dyDescent="0.2">
      <c r="A510" s="969" t="s">
        <v>8</v>
      </c>
      <c r="B510" s="918">
        <v>3.8935415607726842E-2</v>
      </c>
      <c r="C510" s="919">
        <v>4.9613615483048004E-2</v>
      </c>
      <c r="D510" s="919">
        <v>4.7064567664132695E-2</v>
      </c>
      <c r="E510" s="919">
        <v>4.5308599870075676E-2</v>
      </c>
      <c r="F510" s="919">
        <v>6.313415639859303E-2</v>
      </c>
      <c r="G510" s="850">
        <v>4.5412297750430042E-2</v>
      </c>
      <c r="H510" s="918">
        <v>4.4761031398376068E-2</v>
      </c>
      <c r="I510" s="919">
        <v>2.1447188068552236E-2</v>
      </c>
      <c r="J510" s="919">
        <v>3.3717237001361387E-2</v>
      </c>
      <c r="K510" s="919">
        <v>2.6802703343651736E-2</v>
      </c>
      <c r="L510" s="919">
        <v>3.3756510639467371E-2</v>
      </c>
      <c r="M510" s="838">
        <v>7.736548728030522E-2</v>
      </c>
      <c r="N510" s="871">
        <v>3.9125731722429571E-2</v>
      </c>
      <c r="O510" s="919">
        <v>2.172464747230983E-2</v>
      </c>
      <c r="P510" s="919">
        <v>3.4949019136509406E-2</v>
      </c>
      <c r="Q510" s="919">
        <v>5.96774410434492E-2</v>
      </c>
      <c r="R510" s="919">
        <v>3.7958340209327E-2</v>
      </c>
      <c r="S510" s="838">
        <v>2.4244366017727441E-2</v>
      </c>
      <c r="T510" s="859">
        <v>5.3562570392995182E-2</v>
      </c>
      <c r="U510" s="996"/>
      <c r="V510" s="996"/>
      <c r="W510" s="996"/>
    </row>
    <row r="511" spans="1:23" x14ac:dyDescent="0.2">
      <c r="A511" s="971" t="s">
        <v>1</v>
      </c>
      <c r="B511" s="920">
        <f t="shared" ref="B511:G511" si="126">B508/B507*100-100</f>
        <v>7.2675868950606883</v>
      </c>
      <c r="C511" s="921">
        <f t="shared" si="126"/>
        <v>8.4012417539775015</v>
      </c>
      <c r="D511" s="921">
        <f t="shared" si="126"/>
        <v>5.5490880869227794</v>
      </c>
      <c r="E511" s="921">
        <f t="shared" si="126"/>
        <v>11.466821885913859</v>
      </c>
      <c r="F511" s="921">
        <f t="shared" si="126"/>
        <v>9.1656965463717626</v>
      </c>
      <c r="G511" s="884">
        <f t="shared" si="126"/>
        <v>13.101101459657926</v>
      </c>
      <c r="H511" s="920">
        <f>H508/H507*100-100</f>
        <v>7.5311184740753987</v>
      </c>
      <c r="I511" s="921">
        <f>I508/I507*100-100</f>
        <v>11.023551535775027</v>
      </c>
      <c r="J511" s="921">
        <f t="shared" ref="J511:T511" si="127">J508/J507*100-100</f>
        <v>8.0991185764177658</v>
      </c>
      <c r="K511" s="921">
        <f t="shared" si="127"/>
        <v>8.343034536282488</v>
      </c>
      <c r="L511" s="921">
        <f t="shared" si="127"/>
        <v>13.682576639503296</v>
      </c>
      <c r="M511" s="922">
        <f t="shared" si="127"/>
        <v>8.6312988524862817</v>
      </c>
      <c r="N511" s="872">
        <f t="shared" si="127"/>
        <v>2.192471866511454</v>
      </c>
      <c r="O511" s="921">
        <f t="shared" si="127"/>
        <v>6.9759111668308549</v>
      </c>
      <c r="P511" s="921">
        <f t="shared" si="127"/>
        <v>0.62863795110594367</v>
      </c>
      <c r="Q511" s="921">
        <f t="shared" si="127"/>
        <v>10.056416226381316</v>
      </c>
      <c r="R511" s="921">
        <f t="shared" si="127"/>
        <v>12.262320527745459</v>
      </c>
      <c r="S511" s="922">
        <f t="shared" si="127"/>
        <v>14.651588225511404</v>
      </c>
      <c r="T511" s="966">
        <f t="shared" si="127"/>
        <v>9.32810714400145</v>
      </c>
      <c r="U511" s="996"/>
      <c r="V511" s="996"/>
      <c r="W511" s="996"/>
    </row>
    <row r="512" spans="1:23" ht="13.5" thickBot="1" x14ac:dyDescent="0.25">
      <c r="A512" s="895" t="s">
        <v>27</v>
      </c>
      <c r="B512" s="924">
        <f>B508-B495</f>
        <v>54.285714285713766</v>
      </c>
      <c r="C512" s="925">
        <f t="shared" ref="C512:T512" si="128">C508-C495</f>
        <v>-0.32051282051270391</v>
      </c>
      <c r="D512" s="925">
        <f t="shared" si="128"/>
        <v>-118.66666666666697</v>
      </c>
      <c r="E512" s="925">
        <f t="shared" si="128"/>
        <v>-38.653846153845734</v>
      </c>
      <c r="F512" s="925">
        <f t="shared" si="128"/>
        <v>-147.76190476190459</v>
      </c>
      <c r="G512" s="885">
        <f t="shared" si="128"/>
        <v>-99.230769230769511</v>
      </c>
      <c r="H512" s="924">
        <f t="shared" si="128"/>
        <v>267.62820512820508</v>
      </c>
      <c r="I512" s="925">
        <f t="shared" si="128"/>
        <v>135.60439560439499</v>
      </c>
      <c r="J512" s="925">
        <f t="shared" si="128"/>
        <v>277.14285714285779</v>
      </c>
      <c r="K512" s="925">
        <f t="shared" si="128"/>
        <v>13.33333333333303</v>
      </c>
      <c r="L512" s="925">
        <f t="shared" si="128"/>
        <v>112.66666666666697</v>
      </c>
      <c r="M512" s="926">
        <f t="shared" si="128"/>
        <v>-237.14285714285779</v>
      </c>
      <c r="N512" s="873">
        <f t="shared" si="128"/>
        <v>83.782051282051725</v>
      </c>
      <c r="O512" s="925">
        <f t="shared" si="128"/>
        <v>59.230769230769511</v>
      </c>
      <c r="P512" s="925">
        <f t="shared" si="128"/>
        <v>74.5</v>
      </c>
      <c r="Q512" s="925">
        <f t="shared" si="128"/>
        <v>27.692307692307622</v>
      </c>
      <c r="R512" s="925">
        <f t="shared" si="128"/>
        <v>62.380952380952294</v>
      </c>
      <c r="S512" s="926">
        <f t="shared" si="128"/>
        <v>45.054945054945165</v>
      </c>
      <c r="T512" s="972">
        <f t="shared" si="128"/>
        <v>26.204972397632446</v>
      </c>
      <c r="U512" s="893"/>
      <c r="V512" s="863"/>
      <c r="W512" s="996"/>
    </row>
    <row r="513" spans="1:23" x14ac:dyDescent="0.2">
      <c r="A513" s="896" t="s">
        <v>51</v>
      </c>
      <c r="B513" s="927">
        <v>54</v>
      </c>
      <c r="C513" s="928">
        <v>54</v>
      </c>
      <c r="D513" s="928">
        <v>14</v>
      </c>
      <c r="E513" s="928">
        <v>54</v>
      </c>
      <c r="F513" s="928">
        <v>53</v>
      </c>
      <c r="G513" s="866">
        <v>53</v>
      </c>
      <c r="H513" s="927">
        <v>55</v>
      </c>
      <c r="I513" s="928">
        <v>57</v>
      </c>
      <c r="J513" s="928">
        <v>14</v>
      </c>
      <c r="K513" s="928">
        <v>55</v>
      </c>
      <c r="L513" s="928">
        <v>56</v>
      </c>
      <c r="M513" s="847">
        <v>56</v>
      </c>
      <c r="N513" s="874">
        <v>56</v>
      </c>
      <c r="O513" s="928">
        <v>59</v>
      </c>
      <c r="P513" s="928">
        <v>14</v>
      </c>
      <c r="Q513" s="928">
        <v>57</v>
      </c>
      <c r="R513" s="928">
        <v>58</v>
      </c>
      <c r="S513" s="847">
        <v>57</v>
      </c>
      <c r="T513" s="861">
        <f>SUM(B513:S513)</f>
        <v>876</v>
      </c>
      <c r="U513" s="904" t="s">
        <v>56</v>
      </c>
      <c r="V513" s="945">
        <f>T500-T513</f>
        <v>0</v>
      </c>
      <c r="W513" s="961">
        <f>V513/T500</f>
        <v>0</v>
      </c>
    </row>
    <row r="514" spans="1:23" x14ac:dyDescent="0.2">
      <c r="A514" s="973" t="s">
        <v>28</v>
      </c>
      <c r="B514" s="955">
        <v>146</v>
      </c>
      <c r="C514" s="956">
        <v>144.5</v>
      </c>
      <c r="D514" s="956">
        <v>146.5</v>
      </c>
      <c r="E514" s="956">
        <v>144</v>
      </c>
      <c r="F514" s="956">
        <v>143</v>
      </c>
      <c r="G514" s="805">
        <v>143</v>
      </c>
      <c r="H514" s="955">
        <v>148</v>
      </c>
      <c r="I514" s="956">
        <v>146</v>
      </c>
      <c r="J514" s="956">
        <v>147</v>
      </c>
      <c r="K514" s="956">
        <v>143.5</v>
      </c>
      <c r="L514" s="956">
        <v>143</v>
      </c>
      <c r="M514" s="806">
        <v>143</v>
      </c>
      <c r="N514" s="807">
        <v>145.5</v>
      </c>
      <c r="O514" s="956">
        <v>144</v>
      </c>
      <c r="P514" s="956">
        <v>147.5</v>
      </c>
      <c r="Q514" s="956">
        <v>143.5</v>
      </c>
      <c r="R514" s="956">
        <v>143.5</v>
      </c>
      <c r="S514" s="806">
        <v>142.5</v>
      </c>
      <c r="T514" s="964"/>
      <c r="U514" s="904" t="s">
        <v>57</v>
      </c>
      <c r="V514" s="904">
        <v>144.32</v>
      </c>
      <c r="W514" s="996"/>
    </row>
    <row r="515" spans="1:23" ht="13.5" thickBot="1" x14ac:dyDescent="0.25">
      <c r="A515" s="974" t="s">
        <v>26</v>
      </c>
      <c r="B515" s="804">
        <f>B514-B501</f>
        <v>0</v>
      </c>
      <c r="C515" s="808">
        <f t="shared" ref="C515:S515" si="129">C514-C501</f>
        <v>0</v>
      </c>
      <c r="D515" s="808">
        <f t="shared" si="129"/>
        <v>0</v>
      </c>
      <c r="E515" s="808">
        <f t="shared" si="129"/>
        <v>0</v>
      </c>
      <c r="F515" s="808">
        <f t="shared" si="129"/>
        <v>0</v>
      </c>
      <c r="G515" s="809">
        <f t="shared" si="129"/>
        <v>0</v>
      </c>
      <c r="H515" s="804">
        <f t="shared" si="129"/>
        <v>0</v>
      </c>
      <c r="I515" s="808">
        <f t="shared" si="129"/>
        <v>0</v>
      </c>
      <c r="J515" s="808">
        <f t="shared" si="129"/>
        <v>0</v>
      </c>
      <c r="K515" s="808">
        <f t="shared" si="129"/>
        <v>0</v>
      </c>
      <c r="L515" s="808">
        <f t="shared" si="129"/>
        <v>0</v>
      </c>
      <c r="M515" s="810">
        <f t="shared" si="129"/>
        <v>0</v>
      </c>
      <c r="N515" s="811">
        <f t="shared" si="129"/>
        <v>0</v>
      </c>
      <c r="O515" s="808">
        <f t="shared" si="129"/>
        <v>0</v>
      </c>
      <c r="P515" s="808">
        <f t="shared" si="129"/>
        <v>0</v>
      </c>
      <c r="Q515" s="808">
        <f t="shared" si="129"/>
        <v>0</v>
      </c>
      <c r="R515" s="808">
        <f t="shared" si="129"/>
        <v>0</v>
      </c>
      <c r="S515" s="810">
        <f t="shared" si="129"/>
        <v>0</v>
      </c>
      <c r="T515" s="967"/>
      <c r="U515" s="904" t="s">
        <v>26</v>
      </c>
      <c r="V515" s="904">
        <f>V514-V501</f>
        <v>0.96999999999999886</v>
      </c>
      <c r="W515" s="996"/>
    </row>
    <row r="517" spans="1:23" ht="13.5" thickBot="1" x14ac:dyDescent="0.25"/>
    <row r="518" spans="1:23" ht="13.5" thickBot="1" x14ac:dyDescent="0.25">
      <c r="A518" s="968" t="s">
        <v>185</v>
      </c>
      <c r="B518" s="1057" t="s">
        <v>84</v>
      </c>
      <c r="C518" s="1058"/>
      <c r="D518" s="1058"/>
      <c r="E518" s="1058"/>
      <c r="F518" s="1058"/>
      <c r="G518" s="1059"/>
      <c r="H518" s="1057" t="s">
        <v>83</v>
      </c>
      <c r="I518" s="1058"/>
      <c r="J518" s="1058"/>
      <c r="K518" s="1058"/>
      <c r="L518" s="1058"/>
      <c r="M518" s="1059"/>
      <c r="N518" s="1057" t="s">
        <v>53</v>
      </c>
      <c r="O518" s="1058"/>
      <c r="P518" s="1058"/>
      <c r="Q518" s="1058"/>
      <c r="R518" s="1058"/>
      <c r="S518" s="1059"/>
      <c r="T518" s="948" t="s">
        <v>55</v>
      </c>
      <c r="U518" s="1000"/>
      <c r="V518" s="1000"/>
      <c r="W518" s="1000"/>
    </row>
    <row r="519" spans="1:23" x14ac:dyDescent="0.2">
      <c r="A519" s="969" t="s">
        <v>54</v>
      </c>
      <c r="B519" s="911">
        <v>1</v>
      </c>
      <c r="C519" s="912">
        <v>2</v>
      </c>
      <c r="D519" s="912">
        <v>3</v>
      </c>
      <c r="E519" s="912">
        <v>4</v>
      </c>
      <c r="F519" s="912">
        <v>5</v>
      </c>
      <c r="G519" s="864">
        <v>6</v>
      </c>
      <c r="H519" s="897">
        <v>1</v>
      </c>
      <c r="I519" s="959">
        <v>2</v>
      </c>
      <c r="J519" s="888">
        <v>3</v>
      </c>
      <c r="K519" s="888">
        <v>4</v>
      </c>
      <c r="L519" s="888">
        <v>5</v>
      </c>
      <c r="M519" s="889">
        <v>6</v>
      </c>
      <c r="N519" s="867">
        <v>1</v>
      </c>
      <c r="O519" s="912">
        <v>2</v>
      </c>
      <c r="P519" s="912">
        <v>3</v>
      </c>
      <c r="Q519" s="912">
        <v>4</v>
      </c>
      <c r="R519" s="912">
        <v>5</v>
      </c>
      <c r="S519" s="826">
        <v>6</v>
      </c>
      <c r="T519" s="812">
        <v>249</v>
      </c>
      <c r="U519" s="1000"/>
      <c r="V519" s="1000"/>
      <c r="W519" s="1000"/>
    </row>
    <row r="520" spans="1:23" x14ac:dyDescent="0.2">
      <c r="A520" s="970" t="s">
        <v>3</v>
      </c>
      <c r="B520" s="913">
        <v>4310</v>
      </c>
      <c r="C520" s="914">
        <v>4310</v>
      </c>
      <c r="D520" s="914">
        <v>4310</v>
      </c>
      <c r="E520" s="914">
        <v>4310</v>
      </c>
      <c r="F520" s="914">
        <v>4310</v>
      </c>
      <c r="G520" s="865">
        <v>4310</v>
      </c>
      <c r="H520" s="913">
        <v>4310</v>
      </c>
      <c r="I520" s="914">
        <v>4310</v>
      </c>
      <c r="J520" s="914">
        <v>4310</v>
      </c>
      <c r="K520" s="914">
        <v>4310</v>
      </c>
      <c r="L520" s="914">
        <v>4310</v>
      </c>
      <c r="M520" s="829">
        <v>4310</v>
      </c>
      <c r="N520" s="868">
        <v>4310</v>
      </c>
      <c r="O520" s="914">
        <v>4310</v>
      </c>
      <c r="P520" s="914">
        <v>4310</v>
      </c>
      <c r="Q520" s="914">
        <v>4310</v>
      </c>
      <c r="R520" s="914">
        <v>4310</v>
      </c>
      <c r="S520" s="829">
        <v>4310</v>
      </c>
      <c r="T520" s="856">
        <v>4310</v>
      </c>
      <c r="U520" s="1000"/>
      <c r="V520" s="1000"/>
      <c r="W520" s="1000"/>
    </row>
    <row r="521" spans="1:23" x14ac:dyDescent="0.2">
      <c r="A521" s="971" t="s">
        <v>6</v>
      </c>
      <c r="B521" s="915">
        <v>4364.375</v>
      </c>
      <c r="C521" s="916">
        <v>4559.375</v>
      </c>
      <c r="D521" s="916">
        <v>4396</v>
      </c>
      <c r="E521" s="916">
        <v>4572</v>
      </c>
      <c r="F521" s="916">
        <v>4852.5</v>
      </c>
      <c r="G521" s="848">
        <v>4854.2857142857147</v>
      </c>
      <c r="H521" s="915">
        <v>4431.333333333333</v>
      </c>
      <c r="I521" s="916">
        <v>4721.5384615384619</v>
      </c>
      <c r="J521" s="916">
        <v>4481.666666666667</v>
      </c>
      <c r="K521" s="916">
        <v>4719.375</v>
      </c>
      <c r="L521" s="916">
        <v>4961.875</v>
      </c>
      <c r="M521" s="832">
        <v>4879.375</v>
      </c>
      <c r="N521" s="869">
        <v>4503.333333333333</v>
      </c>
      <c r="O521" s="916">
        <v>4767.333333333333</v>
      </c>
      <c r="P521" s="916">
        <v>4425.7142857142853</v>
      </c>
      <c r="Q521" s="916">
        <v>4726.25</v>
      </c>
      <c r="R521" s="916">
        <v>4789.411764705882</v>
      </c>
      <c r="S521" s="832">
        <v>4856.666666666667</v>
      </c>
      <c r="T521" s="965">
        <v>4685.060240963855</v>
      </c>
      <c r="U521" s="1000"/>
      <c r="V521" s="1000"/>
      <c r="W521" s="1000"/>
    </row>
    <row r="522" spans="1:23" x14ac:dyDescent="0.2">
      <c r="A522" s="969" t="s">
        <v>7</v>
      </c>
      <c r="B522" s="833">
        <v>93.75</v>
      </c>
      <c r="C522" s="917">
        <v>93.75</v>
      </c>
      <c r="D522" s="917">
        <v>100</v>
      </c>
      <c r="E522" s="917">
        <v>93.333333333333329</v>
      </c>
      <c r="F522" s="917">
        <v>87.5</v>
      </c>
      <c r="G522" s="849">
        <v>92.857142857142861</v>
      </c>
      <c r="H522" s="833">
        <v>93.333333333333329</v>
      </c>
      <c r="I522" s="917">
        <v>100</v>
      </c>
      <c r="J522" s="917">
        <v>100</v>
      </c>
      <c r="K522" s="917">
        <v>100</v>
      </c>
      <c r="L522" s="917">
        <v>100</v>
      </c>
      <c r="M522" s="835">
        <v>100</v>
      </c>
      <c r="N522" s="870">
        <v>100</v>
      </c>
      <c r="O522" s="917">
        <v>100</v>
      </c>
      <c r="P522" s="917">
        <v>100</v>
      </c>
      <c r="Q522" s="917">
        <v>100</v>
      </c>
      <c r="R522" s="917">
        <v>94.117647058823536</v>
      </c>
      <c r="S522" s="835">
        <v>100</v>
      </c>
      <c r="T522" s="858">
        <v>87.148594377510037</v>
      </c>
      <c r="U522" s="1000"/>
      <c r="V522" s="1000"/>
      <c r="W522" s="1000"/>
    </row>
    <row r="523" spans="1:23" x14ac:dyDescent="0.2">
      <c r="A523" s="969" t="s">
        <v>8</v>
      </c>
      <c r="B523" s="918">
        <v>4.9288922171388028E-2</v>
      </c>
      <c r="C523" s="919">
        <v>5.626887247033318E-2</v>
      </c>
      <c r="D523" s="919">
        <v>4.4567413635153617E-2</v>
      </c>
      <c r="E523" s="919">
        <v>5.7120822985851256E-2</v>
      </c>
      <c r="F523" s="919">
        <v>6.5072223574680788E-2</v>
      </c>
      <c r="G523" s="850">
        <v>5.7537418469738748E-2</v>
      </c>
      <c r="H523" s="918">
        <v>4.8587993729854326E-2</v>
      </c>
      <c r="I523" s="919">
        <v>3.1892301865733129E-2</v>
      </c>
      <c r="J523" s="919">
        <v>3.8419565811495499E-2</v>
      </c>
      <c r="K523" s="919">
        <v>3.3939762241302206E-2</v>
      </c>
      <c r="L523" s="919">
        <v>4.8154302173848966E-2</v>
      </c>
      <c r="M523" s="838">
        <v>4.8506618041215227E-2</v>
      </c>
      <c r="N523" s="871">
        <v>4.9684505020643088E-2</v>
      </c>
      <c r="O523" s="919">
        <v>3.5831403314417642E-2</v>
      </c>
      <c r="P523" s="919">
        <v>3.5682410859743441E-2</v>
      </c>
      <c r="Q523" s="919">
        <v>3.685967297089051E-2</v>
      </c>
      <c r="R523" s="919">
        <v>5.2006379951989833E-2</v>
      </c>
      <c r="S523" s="838">
        <v>2.231191519371609E-2</v>
      </c>
      <c r="T523" s="859">
        <v>6.0978561645476791E-2</v>
      </c>
      <c r="U523" s="1000"/>
      <c r="V523" s="1000"/>
      <c r="W523" s="1000"/>
    </row>
    <row r="524" spans="1:23" x14ac:dyDescent="0.2">
      <c r="A524" s="971" t="s">
        <v>1</v>
      </c>
      <c r="B524" s="920">
        <f t="shared" ref="B524:G524" si="130">B521/B520*100-100</f>
        <v>1.2616009280742304</v>
      </c>
      <c r="C524" s="921">
        <f t="shared" si="130"/>
        <v>5.7859628770301725</v>
      </c>
      <c r="D524" s="921">
        <f t="shared" si="130"/>
        <v>1.9953596287703164</v>
      </c>
      <c r="E524" s="921">
        <f t="shared" si="130"/>
        <v>6.0788863109048776</v>
      </c>
      <c r="F524" s="921">
        <f t="shared" si="130"/>
        <v>12.587006960556835</v>
      </c>
      <c r="G524" s="884">
        <f t="shared" si="130"/>
        <v>12.628438846536312</v>
      </c>
      <c r="H524" s="920">
        <f>H521/H520*100-100</f>
        <v>2.8151585460170168</v>
      </c>
      <c r="I524" s="921">
        <f>I521/I520*100-100</f>
        <v>9.5484561841870459</v>
      </c>
      <c r="J524" s="921">
        <f t="shared" ref="J524:T524" si="131">J521/J520*100-100</f>
        <v>3.9829853054910984</v>
      </c>
      <c r="K524" s="921">
        <f t="shared" si="131"/>
        <v>9.4982598607888775</v>
      </c>
      <c r="L524" s="921">
        <f t="shared" si="131"/>
        <v>15.12470997679813</v>
      </c>
      <c r="M524" s="922">
        <f t="shared" si="131"/>
        <v>13.210556844547568</v>
      </c>
      <c r="N524" s="872">
        <f t="shared" si="131"/>
        <v>4.4856921887084269</v>
      </c>
      <c r="O524" s="921">
        <f t="shared" si="131"/>
        <v>10.610982211910283</v>
      </c>
      <c r="P524" s="921">
        <f t="shared" si="131"/>
        <v>2.684786211468321</v>
      </c>
      <c r="Q524" s="921">
        <f t="shared" si="131"/>
        <v>9.6577726218097411</v>
      </c>
      <c r="R524" s="921">
        <f t="shared" si="131"/>
        <v>11.123242800600508</v>
      </c>
      <c r="S524" s="922">
        <f t="shared" si="131"/>
        <v>12.683681361175573</v>
      </c>
      <c r="T524" s="966">
        <f t="shared" si="131"/>
        <v>8.702093757862059</v>
      </c>
      <c r="U524" s="1000"/>
      <c r="V524" s="1000"/>
      <c r="W524" s="1000"/>
    </row>
    <row r="525" spans="1:23" ht="13.5" thickBot="1" x14ac:dyDescent="0.25">
      <c r="A525" s="895" t="s">
        <v>27</v>
      </c>
      <c r="B525" s="924">
        <f>B521-B508</f>
        <v>-242.76785714285688</v>
      </c>
      <c r="C525" s="925">
        <f t="shared" ref="C525:T525" si="132">C521-C508</f>
        <v>-96.45833333333303</v>
      </c>
      <c r="D525" s="925">
        <f t="shared" si="132"/>
        <v>-137.33333333333303</v>
      </c>
      <c r="E525" s="925">
        <f t="shared" si="132"/>
        <v>-215.5</v>
      </c>
      <c r="F525" s="925">
        <f t="shared" si="132"/>
        <v>163.83333333333303</v>
      </c>
      <c r="G525" s="885">
        <f t="shared" si="132"/>
        <v>-3.4065934065929468</v>
      </c>
      <c r="H525" s="924">
        <f t="shared" si="132"/>
        <v>-187.12820512820508</v>
      </c>
      <c r="I525" s="925">
        <f t="shared" si="132"/>
        <v>-46.923076923076223</v>
      </c>
      <c r="J525" s="925">
        <f t="shared" si="132"/>
        <v>-161.19047619047615</v>
      </c>
      <c r="K525" s="925">
        <f t="shared" si="132"/>
        <v>66.04166666666697</v>
      </c>
      <c r="L525" s="925">
        <f t="shared" si="132"/>
        <v>79.20833333333303</v>
      </c>
      <c r="M525" s="926">
        <f t="shared" si="132"/>
        <v>213.66071428571468</v>
      </c>
      <c r="N525" s="873">
        <f t="shared" si="132"/>
        <v>114.16666666666606</v>
      </c>
      <c r="O525" s="925">
        <f t="shared" si="132"/>
        <v>172.71794871794827</v>
      </c>
      <c r="P525" s="925">
        <f t="shared" si="132"/>
        <v>103.71428571428532</v>
      </c>
      <c r="Q525" s="925">
        <f t="shared" si="132"/>
        <v>-0.67307692307713296</v>
      </c>
      <c r="R525" s="925">
        <f t="shared" si="132"/>
        <v>-32.254901960784991</v>
      </c>
      <c r="S525" s="926">
        <f t="shared" si="132"/>
        <v>-67.619047619047706</v>
      </c>
      <c r="T525" s="972">
        <f t="shared" si="132"/>
        <v>-10.581960871007141</v>
      </c>
      <c r="U525" s="893"/>
      <c r="V525" s="863"/>
      <c r="W525" s="1000"/>
    </row>
    <row r="526" spans="1:23" x14ac:dyDescent="0.2">
      <c r="A526" s="896" t="s">
        <v>51</v>
      </c>
      <c r="B526" s="927">
        <v>54</v>
      </c>
      <c r="C526" s="928">
        <v>54</v>
      </c>
      <c r="D526" s="928">
        <v>14</v>
      </c>
      <c r="E526" s="928">
        <v>54</v>
      </c>
      <c r="F526" s="928">
        <v>53</v>
      </c>
      <c r="G526" s="866">
        <v>53</v>
      </c>
      <c r="H526" s="927">
        <v>55</v>
      </c>
      <c r="I526" s="928">
        <v>57</v>
      </c>
      <c r="J526" s="928">
        <v>14</v>
      </c>
      <c r="K526" s="928">
        <v>55</v>
      </c>
      <c r="L526" s="928">
        <v>56</v>
      </c>
      <c r="M526" s="847">
        <v>56</v>
      </c>
      <c r="N526" s="874">
        <v>56</v>
      </c>
      <c r="O526" s="928">
        <v>59</v>
      </c>
      <c r="P526" s="928">
        <v>14</v>
      </c>
      <c r="Q526" s="928">
        <v>57</v>
      </c>
      <c r="R526" s="928">
        <v>57</v>
      </c>
      <c r="S526" s="847">
        <v>57</v>
      </c>
      <c r="T526" s="861">
        <f>SUM(B526:S526)</f>
        <v>875</v>
      </c>
      <c r="U526" s="904" t="s">
        <v>56</v>
      </c>
      <c r="V526" s="945">
        <f>T513-T526</f>
        <v>1</v>
      </c>
      <c r="W526" s="961">
        <f>V526/T513</f>
        <v>1.1415525114155251E-3</v>
      </c>
    </row>
    <row r="527" spans="1:23" x14ac:dyDescent="0.2">
      <c r="A527" s="973" t="s">
        <v>28</v>
      </c>
      <c r="B527" s="955">
        <v>146</v>
      </c>
      <c r="C527" s="956">
        <v>144.5</v>
      </c>
      <c r="D527" s="956">
        <v>146.5</v>
      </c>
      <c r="E527" s="956">
        <v>144</v>
      </c>
      <c r="F527" s="956">
        <v>143</v>
      </c>
      <c r="G527" s="805">
        <v>143</v>
      </c>
      <c r="H527" s="955">
        <v>148</v>
      </c>
      <c r="I527" s="956">
        <v>146</v>
      </c>
      <c r="J527" s="956">
        <v>147</v>
      </c>
      <c r="K527" s="956">
        <v>143.5</v>
      </c>
      <c r="L527" s="956">
        <v>143</v>
      </c>
      <c r="M527" s="806">
        <v>143</v>
      </c>
      <c r="N527" s="807">
        <v>145.5</v>
      </c>
      <c r="O527" s="956">
        <v>144</v>
      </c>
      <c r="P527" s="956">
        <v>147.5</v>
      </c>
      <c r="Q527" s="956">
        <v>143.5</v>
      </c>
      <c r="R527" s="956">
        <v>143.5</v>
      </c>
      <c r="S527" s="806">
        <v>142.5</v>
      </c>
      <c r="T527" s="964"/>
      <c r="U527" s="904" t="s">
        <v>57</v>
      </c>
      <c r="V527" s="904">
        <v>144.36000000000001</v>
      </c>
      <c r="W527" s="1000"/>
    </row>
    <row r="528" spans="1:23" ht="13.5" thickBot="1" x14ac:dyDescent="0.25">
      <c r="A528" s="974" t="s">
        <v>26</v>
      </c>
      <c r="B528" s="804">
        <f>B527-B514</f>
        <v>0</v>
      </c>
      <c r="C528" s="808">
        <f t="shared" ref="C528:S528" si="133">C527-C514</f>
        <v>0</v>
      </c>
      <c r="D528" s="808">
        <f t="shared" si="133"/>
        <v>0</v>
      </c>
      <c r="E528" s="808">
        <f t="shared" si="133"/>
        <v>0</v>
      </c>
      <c r="F528" s="808">
        <f t="shared" si="133"/>
        <v>0</v>
      </c>
      <c r="G528" s="809">
        <f t="shared" si="133"/>
        <v>0</v>
      </c>
      <c r="H528" s="804">
        <f t="shared" si="133"/>
        <v>0</v>
      </c>
      <c r="I528" s="808">
        <f t="shared" si="133"/>
        <v>0</v>
      </c>
      <c r="J528" s="808">
        <f t="shared" si="133"/>
        <v>0</v>
      </c>
      <c r="K528" s="808">
        <f t="shared" si="133"/>
        <v>0</v>
      </c>
      <c r="L528" s="808">
        <f t="shared" si="133"/>
        <v>0</v>
      </c>
      <c r="M528" s="810">
        <f t="shared" si="133"/>
        <v>0</v>
      </c>
      <c r="N528" s="811">
        <f t="shared" si="133"/>
        <v>0</v>
      </c>
      <c r="O528" s="808">
        <f t="shared" si="133"/>
        <v>0</v>
      </c>
      <c r="P528" s="808">
        <f t="shared" si="133"/>
        <v>0</v>
      </c>
      <c r="Q528" s="808">
        <f t="shared" si="133"/>
        <v>0</v>
      </c>
      <c r="R528" s="808">
        <f t="shared" si="133"/>
        <v>0</v>
      </c>
      <c r="S528" s="810">
        <f t="shared" si="133"/>
        <v>0</v>
      </c>
      <c r="T528" s="967"/>
      <c r="U528" s="904" t="s">
        <v>26</v>
      </c>
      <c r="V528" s="904">
        <f>V527-V514</f>
        <v>4.0000000000020464E-2</v>
      </c>
      <c r="W528" s="1000"/>
    </row>
    <row r="530" spans="1:23" ht="13.5" thickBot="1" x14ac:dyDescent="0.25"/>
    <row r="531" spans="1:23" ht="13.5" thickBot="1" x14ac:dyDescent="0.25">
      <c r="A531" s="968" t="s">
        <v>186</v>
      </c>
      <c r="B531" s="1057" t="s">
        <v>84</v>
      </c>
      <c r="C531" s="1058"/>
      <c r="D531" s="1058"/>
      <c r="E531" s="1058"/>
      <c r="F531" s="1058"/>
      <c r="G531" s="1059"/>
      <c r="H531" s="1057" t="s">
        <v>83</v>
      </c>
      <c r="I531" s="1058"/>
      <c r="J531" s="1058"/>
      <c r="K531" s="1058"/>
      <c r="L531" s="1058"/>
      <c r="M531" s="1059"/>
      <c r="N531" s="1057" t="s">
        <v>53</v>
      </c>
      <c r="O531" s="1058"/>
      <c r="P531" s="1058"/>
      <c r="Q531" s="1058"/>
      <c r="R531" s="1058"/>
      <c r="S531" s="1059"/>
      <c r="T531" s="948" t="s">
        <v>55</v>
      </c>
      <c r="U531" s="1001"/>
      <c r="V531" s="1001"/>
      <c r="W531" s="1001"/>
    </row>
    <row r="532" spans="1:23" x14ac:dyDescent="0.2">
      <c r="A532" s="969" t="s">
        <v>54</v>
      </c>
      <c r="B532" s="911">
        <v>1</v>
      </c>
      <c r="C532" s="912">
        <v>2</v>
      </c>
      <c r="D532" s="912">
        <v>3</v>
      </c>
      <c r="E532" s="912">
        <v>4</v>
      </c>
      <c r="F532" s="912">
        <v>5</v>
      </c>
      <c r="G532" s="864">
        <v>6</v>
      </c>
      <c r="H532" s="897">
        <v>1</v>
      </c>
      <c r="I532" s="959">
        <v>2</v>
      </c>
      <c r="J532" s="888">
        <v>3</v>
      </c>
      <c r="K532" s="888">
        <v>4</v>
      </c>
      <c r="L532" s="888">
        <v>5</v>
      </c>
      <c r="M532" s="889">
        <v>6</v>
      </c>
      <c r="N532" s="867">
        <v>1</v>
      </c>
      <c r="O532" s="912">
        <v>2</v>
      </c>
      <c r="P532" s="912">
        <v>3</v>
      </c>
      <c r="Q532" s="912">
        <v>4</v>
      </c>
      <c r="R532" s="912">
        <v>5</v>
      </c>
      <c r="S532" s="826">
        <v>6</v>
      </c>
      <c r="T532" s="812">
        <v>243</v>
      </c>
      <c r="U532" s="1001"/>
      <c r="V532" s="1001"/>
      <c r="W532" s="1001"/>
    </row>
    <row r="533" spans="1:23" x14ac:dyDescent="0.2">
      <c r="A533" s="970" t="s">
        <v>3</v>
      </c>
      <c r="B533" s="913">
        <v>4325</v>
      </c>
      <c r="C533" s="914">
        <v>4325</v>
      </c>
      <c r="D533" s="914">
        <v>4325</v>
      </c>
      <c r="E533" s="914">
        <v>4325</v>
      </c>
      <c r="F533" s="914">
        <v>4325</v>
      </c>
      <c r="G533" s="865">
        <v>4325</v>
      </c>
      <c r="H533" s="913">
        <v>4325</v>
      </c>
      <c r="I533" s="914">
        <v>4325</v>
      </c>
      <c r="J533" s="914">
        <v>4325</v>
      </c>
      <c r="K533" s="914">
        <v>4325</v>
      </c>
      <c r="L533" s="914">
        <v>4325</v>
      </c>
      <c r="M533" s="829">
        <v>4325</v>
      </c>
      <c r="N533" s="868">
        <v>4325</v>
      </c>
      <c r="O533" s="914">
        <v>4325</v>
      </c>
      <c r="P533" s="914">
        <v>4325</v>
      </c>
      <c r="Q533" s="914">
        <v>4325</v>
      </c>
      <c r="R533" s="914">
        <v>4325</v>
      </c>
      <c r="S533" s="829">
        <v>4325</v>
      </c>
      <c r="T533" s="856">
        <v>4325</v>
      </c>
      <c r="U533" s="1001"/>
      <c r="V533" s="1001"/>
      <c r="W533" s="1001"/>
    </row>
    <row r="534" spans="1:23" x14ac:dyDescent="0.2">
      <c r="A534" s="971" t="s">
        <v>6</v>
      </c>
      <c r="B534" s="915">
        <v>4524</v>
      </c>
      <c r="C534" s="916">
        <v>4804.6153846153848</v>
      </c>
      <c r="D534" s="916">
        <v>4402</v>
      </c>
      <c r="E534" s="916">
        <v>4800.7142857142853</v>
      </c>
      <c r="F534" s="916">
        <v>4830</v>
      </c>
      <c r="G534" s="848">
        <v>4808.125</v>
      </c>
      <c r="H534" s="915">
        <v>4413.333333333333</v>
      </c>
      <c r="I534" s="916">
        <v>4630</v>
      </c>
      <c r="J534" s="916">
        <v>4625</v>
      </c>
      <c r="K534" s="916">
        <v>4734.666666666667</v>
      </c>
      <c r="L534" s="916">
        <v>4849.333333333333</v>
      </c>
      <c r="M534" s="832">
        <v>4894.1176470588234</v>
      </c>
      <c r="N534" s="869">
        <v>4491.875</v>
      </c>
      <c r="O534" s="916">
        <v>4623.75</v>
      </c>
      <c r="P534" s="916">
        <v>4698</v>
      </c>
      <c r="Q534" s="916">
        <v>4610.625</v>
      </c>
      <c r="R534" s="916">
        <v>4776.666666666667</v>
      </c>
      <c r="S534" s="832">
        <v>4947.1428571428569</v>
      </c>
      <c r="T534" s="965">
        <v>4704.9399999999996</v>
      </c>
      <c r="U534" s="1001"/>
      <c r="V534" s="1001"/>
      <c r="W534" s="1001"/>
    </row>
    <row r="535" spans="1:23" x14ac:dyDescent="0.2">
      <c r="A535" s="969" t="s">
        <v>7</v>
      </c>
      <c r="B535" s="833">
        <v>93.333333333333329</v>
      </c>
      <c r="C535" s="917">
        <v>92.307692307692307</v>
      </c>
      <c r="D535" s="917">
        <v>100</v>
      </c>
      <c r="E535" s="917">
        <v>78.571428571428569</v>
      </c>
      <c r="F535" s="917">
        <v>100</v>
      </c>
      <c r="G535" s="849">
        <v>100</v>
      </c>
      <c r="H535" s="833">
        <v>100</v>
      </c>
      <c r="I535" s="917">
        <v>100</v>
      </c>
      <c r="J535" s="917">
        <v>100</v>
      </c>
      <c r="K535" s="917">
        <v>93.333333333333329</v>
      </c>
      <c r="L535" s="917">
        <v>86.666666666666671</v>
      </c>
      <c r="M535" s="835">
        <v>94.117647058823536</v>
      </c>
      <c r="N535" s="870">
        <v>100</v>
      </c>
      <c r="O535" s="917">
        <v>93.75</v>
      </c>
      <c r="P535" s="917">
        <v>100</v>
      </c>
      <c r="Q535" s="917">
        <v>100</v>
      </c>
      <c r="R535" s="917">
        <v>100</v>
      </c>
      <c r="S535" s="835">
        <v>100</v>
      </c>
      <c r="T535" s="858">
        <v>88.07</v>
      </c>
      <c r="U535" s="1001"/>
      <c r="V535" s="1001"/>
      <c r="W535" s="1001"/>
    </row>
    <row r="536" spans="1:23" x14ac:dyDescent="0.2">
      <c r="A536" s="969" t="s">
        <v>8</v>
      </c>
      <c r="B536" s="918">
        <v>5.355030208473268E-2</v>
      </c>
      <c r="C536" s="919">
        <v>6.3752954577838652E-2</v>
      </c>
      <c r="D536" s="919">
        <v>4.445561974519785E-2</v>
      </c>
      <c r="E536" s="919">
        <v>6.4796350043257359E-2</v>
      </c>
      <c r="F536" s="919">
        <v>5.6523382275895845E-2</v>
      </c>
      <c r="G536" s="850">
        <v>4.906451428190791E-2</v>
      </c>
      <c r="H536" s="918">
        <v>5.0290999742732913E-2</v>
      </c>
      <c r="I536" s="919">
        <v>3.956671411681896E-2</v>
      </c>
      <c r="J536" s="919">
        <v>3.700499114132267E-2</v>
      </c>
      <c r="K536" s="919">
        <v>4.4503419431464929E-2</v>
      </c>
      <c r="L536" s="919">
        <v>5.753068399365395E-2</v>
      </c>
      <c r="M536" s="838">
        <v>4.9103816743579276E-2</v>
      </c>
      <c r="N536" s="871">
        <v>4.729269933288572E-2</v>
      </c>
      <c r="O536" s="919">
        <v>4.7048285029691335E-2</v>
      </c>
      <c r="P536" s="919">
        <v>5.1902088221807308E-2</v>
      </c>
      <c r="Q536" s="919">
        <v>2.5986919250605974E-2</v>
      </c>
      <c r="R536" s="919">
        <v>4.0814797993432336E-2</v>
      </c>
      <c r="S536" s="838">
        <v>4.5568488448123994E-2</v>
      </c>
      <c r="T536" s="859">
        <v>5.9400000000000001E-2</v>
      </c>
      <c r="U536" s="1001"/>
      <c r="V536" s="1001"/>
      <c r="W536" s="1001"/>
    </row>
    <row r="537" spans="1:23" x14ac:dyDescent="0.2">
      <c r="A537" s="971" t="s">
        <v>1</v>
      </c>
      <c r="B537" s="920">
        <f t="shared" ref="B537:G537" si="134">B534/B533*100-100</f>
        <v>4.6011560693641513</v>
      </c>
      <c r="C537" s="921">
        <f t="shared" si="134"/>
        <v>11.089373054690981</v>
      </c>
      <c r="D537" s="921">
        <f t="shared" si="134"/>
        <v>1.7803468208092568</v>
      </c>
      <c r="E537" s="921">
        <f t="shared" si="134"/>
        <v>10.999174236168457</v>
      </c>
      <c r="F537" s="921">
        <f t="shared" si="134"/>
        <v>11.676300578034684</v>
      </c>
      <c r="G537" s="884">
        <f t="shared" si="134"/>
        <v>11.170520231213871</v>
      </c>
      <c r="H537" s="920">
        <f>H534/H533*100-100</f>
        <v>2.042389210019266</v>
      </c>
      <c r="I537" s="921">
        <f>I534/I533*100-100</f>
        <v>7.052023121387279</v>
      </c>
      <c r="J537" s="921">
        <f t="shared" ref="J537:T537" si="135">J534/J533*100-100</f>
        <v>6.9364161849710939</v>
      </c>
      <c r="K537" s="921">
        <f t="shared" si="135"/>
        <v>9.4720616570327536</v>
      </c>
      <c r="L537" s="921">
        <f t="shared" si="135"/>
        <v>12.123314065510598</v>
      </c>
      <c r="M537" s="922">
        <f t="shared" si="135"/>
        <v>13.158789527371638</v>
      </c>
      <c r="N537" s="872">
        <f t="shared" si="135"/>
        <v>3.8583815028901682</v>
      </c>
      <c r="O537" s="921">
        <f t="shared" si="135"/>
        <v>6.9075144508670547</v>
      </c>
      <c r="P537" s="921">
        <f t="shared" si="135"/>
        <v>8.6242774566474054</v>
      </c>
      <c r="Q537" s="921">
        <f t="shared" si="135"/>
        <v>6.6040462427745723</v>
      </c>
      <c r="R537" s="921">
        <f t="shared" si="135"/>
        <v>10.443159922928729</v>
      </c>
      <c r="S537" s="922">
        <f t="shared" si="135"/>
        <v>14.384805945499579</v>
      </c>
      <c r="T537" s="966">
        <f t="shared" si="135"/>
        <v>8.784739884393062</v>
      </c>
      <c r="U537" s="1001"/>
      <c r="V537" s="1001"/>
      <c r="W537" s="1001"/>
    </row>
    <row r="538" spans="1:23" ht="13.5" thickBot="1" x14ac:dyDescent="0.25">
      <c r="A538" s="895" t="s">
        <v>27</v>
      </c>
      <c r="B538" s="924">
        <f>B534-B521</f>
        <v>159.625</v>
      </c>
      <c r="C538" s="925">
        <f t="shared" ref="C538:T538" si="136">C534-C521</f>
        <v>245.24038461538476</v>
      </c>
      <c r="D538" s="925">
        <f t="shared" si="136"/>
        <v>6</v>
      </c>
      <c r="E538" s="925">
        <f t="shared" si="136"/>
        <v>228.71428571428532</v>
      </c>
      <c r="F538" s="925">
        <f t="shared" si="136"/>
        <v>-22.5</v>
      </c>
      <c r="G538" s="885">
        <f t="shared" si="136"/>
        <v>-46.160714285714675</v>
      </c>
      <c r="H538" s="924">
        <f t="shared" si="136"/>
        <v>-18</v>
      </c>
      <c r="I538" s="925">
        <f t="shared" si="136"/>
        <v>-91.538461538461888</v>
      </c>
      <c r="J538" s="925">
        <f t="shared" si="136"/>
        <v>143.33333333333303</v>
      </c>
      <c r="K538" s="925">
        <f t="shared" si="136"/>
        <v>15.29166666666697</v>
      </c>
      <c r="L538" s="925">
        <f t="shared" si="136"/>
        <v>-112.54166666666697</v>
      </c>
      <c r="M538" s="926">
        <f t="shared" si="136"/>
        <v>14.742647058823422</v>
      </c>
      <c r="N538" s="873">
        <f t="shared" si="136"/>
        <v>-11.45833333333303</v>
      </c>
      <c r="O538" s="925">
        <f t="shared" si="136"/>
        <v>-143.58333333333303</v>
      </c>
      <c r="P538" s="925">
        <f t="shared" si="136"/>
        <v>272.28571428571468</v>
      </c>
      <c r="Q538" s="925">
        <f t="shared" si="136"/>
        <v>-115.625</v>
      </c>
      <c r="R538" s="925">
        <f t="shared" si="136"/>
        <v>-12.745098039215009</v>
      </c>
      <c r="S538" s="926">
        <f t="shared" si="136"/>
        <v>90.476190476189913</v>
      </c>
      <c r="T538" s="972">
        <f t="shared" si="136"/>
        <v>19.879759036144605</v>
      </c>
      <c r="U538" s="893"/>
      <c r="V538" s="863"/>
      <c r="W538" s="1001"/>
    </row>
    <row r="539" spans="1:23" x14ac:dyDescent="0.2">
      <c r="A539" s="896" t="s">
        <v>51</v>
      </c>
      <c r="B539" s="927">
        <v>54</v>
      </c>
      <c r="C539" s="928">
        <v>54</v>
      </c>
      <c r="D539" s="928">
        <v>14</v>
      </c>
      <c r="E539" s="928">
        <v>54</v>
      </c>
      <c r="F539" s="928">
        <v>53</v>
      </c>
      <c r="G539" s="866">
        <v>53</v>
      </c>
      <c r="H539" s="927">
        <v>55</v>
      </c>
      <c r="I539" s="928">
        <v>57</v>
      </c>
      <c r="J539" s="928">
        <v>14</v>
      </c>
      <c r="K539" s="928">
        <v>55</v>
      </c>
      <c r="L539" s="928">
        <v>56</v>
      </c>
      <c r="M539" s="847">
        <v>56</v>
      </c>
      <c r="N539" s="874">
        <v>56</v>
      </c>
      <c r="O539" s="928">
        <v>59</v>
      </c>
      <c r="P539" s="928">
        <v>14</v>
      </c>
      <c r="Q539" s="928">
        <v>57</v>
      </c>
      <c r="R539" s="928">
        <v>57</v>
      </c>
      <c r="S539" s="847">
        <v>57</v>
      </c>
      <c r="T539" s="861">
        <f>SUM(B539:S539)</f>
        <v>875</v>
      </c>
      <c r="U539" s="904" t="s">
        <v>56</v>
      </c>
      <c r="V539" s="945">
        <f>T526-T539</f>
        <v>0</v>
      </c>
      <c r="W539" s="961">
        <f>V539/T526</f>
        <v>0</v>
      </c>
    </row>
    <row r="540" spans="1:23" x14ac:dyDescent="0.2">
      <c r="A540" s="973" t="s">
        <v>28</v>
      </c>
      <c r="B540" s="955">
        <v>147</v>
      </c>
      <c r="C540" s="956">
        <v>145.5</v>
      </c>
      <c r="D540" s="956">
        <v>147.5</v>
      </c>
      <c r="E540" s="956">
        <v>145</v>
      </c>
      <c r="F540" s="956">
        <v>144</v>
      </c>
      <c r="G540" s="805">
        <v>144</v>
      </c>
      <c r="H540" s="955">
        <v>149</v>
      </c>
      <c r="I540" s="956">
        <v>147</v>
      </c>
      <c r="J540" s="956">
        <v>148</v>
      </c>
      <c r="K540" s="956">
        <v>144.5</v>
      </c>
      <c r="L540" s="956">
        <v>144</v>
      </c>
      <c r="M540" s="806">
        <v>144</v>
      </c>
      <c r="N540" s="807">
        <v>146.5</v>
      </c>
      <c r="O540" s="956">
        <v>145</v>
      </c>
      <c r="P540" s="956">
        <v>148.5</v>
      </c>
      <c r="Q540" s="956">
        <v>144.5</v>
      </c>
      <c r="R540" s="956">
        <v>144.5</v>
      </c>
      <c r="S540" s="806">
        <v>143.5</v>
      </c>
      <c r="T540" s="964"/>
      <c r="U540" s="904" t="s">
        <v>57</v>
      </c>
      <c r="V540" s="904">
        <v>144.29</v>
      </c>
      <c r="W540" s="1001"/>
    </row>
    <row r="541" spans="1:23" ht="13.5" thickBot="1" x14ac:dyDescent="0.25">
      <c r="A541" s="974" t="s">
        <v>26</v>
      </c>
      <c r="B541" s="804">
        <f>B540-B527</f>
        <v>1</v>
      </c>
      <c r="C541" s="808">
        <f t="shared" ref="C541:S541" si="137">C540-C527</f>
        <v>1</v>
      </c>
      <c r="D541" s="808">
        <f t="shared" si="137"/>
        <v>1</v>
      </c>
      <c r="E541" s="808">
        <f t="shared" si="137"/>
        <v>1</v>
      </c>
      <c r="F541" s="808">
        <f t="shared" si="137"/>
        <v>1</v>
      </c>
      <c r="G541" s="809">
        <f t="shared" si="137"/>
        <v>1</v>
      </c>
      <c r="H541" s="804">
        <f t="shared" si="137"/>
        <v>1</v>
      </c>
      <c r="I541" s="808">
        <f t="shared" si="137"/>
        <v>1</v>
      </c>
      <c r="J541" s="808">
        <f t="shared" si="137"/>
        <v>1</v>
      </c>
      <c r="K541" s="808">
        <f t="shared" si="137"/>
        <v>1</v>
      </c>
      <c r="L541" s="808">
        <f t="shared" si="137"/>
        <v>1</v>
      </c>
      <c r="M541" s="810">
        <f t="shared" si="137"/>
        <v>1</v>
      </c>
      <c r="N541" s="811">
        <f t="shared" si="137"/>
        <v>1</v>
      </c>
      <c r="O541" s="808">
        <f t="shared" si="137"/>
        <v>1</v>
      </c>
      <c r="P541" s="808">
        <f t="shared" si="137"/>
        <v>1</v>
      </c>
      <c r="Q541" s="808">
        <f t="shared" si="137"/>
        <v>1</v>
      </c>
      <c r="R541" s="808">
        <f t="shared" si="137"/>
        <v>1</v>
      </c>
      <c r="S541" s="810">
        <f t="shared" si="137"/>
        <v>1</v>
      </c>
      <c r="T541" s="967"/>
      <c r="U541" s="904" t="s">
        <v>26</v>
      </c>
      <c r="V541" s="904">
        <f>V540-V527</f>
        <v>-7.00000000000216E-2</v>
      </c>
      <c r="W541" s="1001"/>
    </row>
    <row r="543" spans="1:23" ht="13.5" thickBot="1" x14ac:dyDescent="0.25"/>
    <row r="544" spans="1:23" ht="13.5" thickBot="1" x14ac:dyDescent="0.25">
      <c r="A544" s="968" t="s">
        <v>187</v>
      </c>
      <c r="B544" s="1057" t="s">
        <v>84</v>
      </c>
      <c r="C544" s="1058"/>
      <c r="D544" s="1058"/>
      <c r="E544" s="1058"/>
      <c r="F544" s="1058"/>
      <c r="G544" s="1059"/>
      <c r="H544" s="1057" t="s">
        <v>83</v>
      </c>
      <c r="I544" s="1058"/>
      <c r="J544" s="1058"/>
      <c r="K544" s="1058"/>
      <c r="L544" s="1058"/>
      <c r="M544" s="1059"/>
      <c r="N544" s="1057" t="s">
        <v>53</v>
      </c>
      <c r="O544" s="1058"/>
      <c r="P544" s="1058"/>
      <c r="Q544" s="1058"/>
      <c r="R544" s="1058"/>
      <c r="S544" s="1059"/>
      <c r="T544" s="948" t="s">
        <v>55</v>
      </c>
      <c r="U544" s="1008"/>
      <c r="V544" s="1008"/>
      <c r="W544" s="1008"/>
    </row>
    <row r="545" spans="1:23" x14ac:dyDescent="0.2">
      <c r="A545" s="969" t="s">
        <v>54</v>
      </c>
      <c r="B545" s="911">
        <v>1</v>
      </c>
      <c r="C545" s="912">
        <v>2</v>
      </c>
      <c r="D545" s="912">
        <v>3</v>
      </c>
      <c r="E545" s="912">
        <v>4</v>
      </c>
      <c r="F545" s="912">
        <v>5</v>
      </c>
      <c r="G545" s="864">
        <v>6</v>
      </c>
      <c r="H545" s="897">
        <v>1</v>
      </c>
      <c r="I545" s="959">
        <v>2</v>
      </c>
      <c r="J545" s="888">
        <v>3</v>
      </c>
      <c r="K545" s="888">
        <v>4</v>
      </c>
      <c r="L545" s="888">
        <v>5</v>
      </c>
      <c r="M545" s="889">
        <v>6</v>
      </c>
      <c r="N545" s="867">
        <v>1</v>
      </c>
      <c r="O545" s="912">
        <v>2</v>
      </c>
      <c r="P545" s="912">
        <v>3</v>
      </c>
      <c r="Q545" s="912">
        <v>4</v>
      </c>
      <c r="R545" s="912">
        <v>5</v>
      </c>
      <c r="S545" s="826">
        <v>6</v>
      </c>
      <c r="T545" s="812">
        <v>225</v>
      </c>
      <c r="U545" s="1008"/>
      <c r="V545" s="1008"/>
      <c r="W545" s="1008"/>
    </row>
    <row r="546" spans="1:23" x14ac:dyDescent="0.2">
      <c r="A546" s="970" t="s">
        <v>3</v>
      </c>
      <c r="B546" s="913">
        <v>4340</v>
      </c>
      <c r="C546" s="914">
        <v>4340</v>
      </c>
      <c r="D546" s="914">
        <v>4340</v>
      </c>
      <c r="E546" s="914">
        <v>4340</v>
      </c>
      <c r="F546" s="914">
        <v>4340</v>
      </c>
      <c r="G546" s="865">
        <v>4340</v>
      </c>
      <c r="H546" s="913">
        <v>4340</v>
      </c>
      <c r="I546" s="914">
        <v>4340</v>
      </c>
      <c r="J546" s="914">
        <v>4340</v>
      </c>
      <c r="K546" s="914">
        <v>4340</v>
      </c>
      <c r="L546" s="914">
        <v>4340</v>
      </c>
      <c r="M546" s="829">
        <v>4340</v>
      </c>
      <c r="N546" s="868">
        <v>4340</v>
      </c>
      <c r="O546" s="914">
        <v>4340</v>
      </c>
      <c r="P546" s="914">
        <v>4340</v>
      </c>
      <c r="Q546" s="914">
        <v>4340</v>
      </c>
      <c r="R546" s="914">
        <v>4340</v>
      </c>
      <c r="S546" s="829">
        <v>4340</v>
      </c>
      <c r="T546" s="856">
        <v>4340</v>
      </c>
      <c r="U546" s="1008"/>
      <c r="V546" s="1008"/>
      <c r="W546" s="1008"/>
    </row>
    <row r="547" spans="1:23" x14ac:dyDescent="0.2">
      <c r="A547" s="971" t="s">
        <v>6</v>
      </c>
      <c r="B547" s="915">
        <v>4500.7692307692305</v>
      </c>
      <c r="C547" s="916">
        <v>4855</v>
      </c>
      <c r="D547" s="916">
        <v>4297.1428571428569</v>
      </c>
      <c r="E547" s="916">
        <v>4839.333333333333</v>
      </c>
      <c r="F547" s="916">
        <v>4693.0769230769229</v>
      </c>
      <c r="G547" s="848">
        <v>4784.2857142857147</v>
      </c>
      <c r="H547" s="915">
        <v>4415.3846153846152</v>
      </c>
      <c r="I547" s="916">
        <v>4665.5555555555557</v>
      </c>
      <c r="J547" s="916">
        <v>4725</v>
      </c>
      <c r="K547" s="916">
        <v>4766.1538461538457</v>
      </c>
      <c r="L547" s="916">
        <v>4862.5</v>
      </c>
      <c r="M547" s="832">
        <v>4762.1428571428569</v>
      </c>
      <c r="N547" s="869">
        <v>4597.8571428571431</v>
      </c>
      <c r="O547" s="916">
        <v>4560.666666666667</v>
      </c>
      <c r="P547" s="916">
        <v>4472.8571428571431</v>
      </c>
      <c r="Q547" s="916">
        <v>4714.666666666667</v>
      </c>
      <c r="R547" s="916">
        <v>4790</v>
      </c>
      <c r="S547" s="832">
        <v>4934.545454545455</v>
      </c>
      <c r="T547" s="965">
        <v>4695.6444444444442</v>
      </c>
      <c r="U547" s="1008"/>
      <c r="V547" s="1008"/>
      <c r="W547" s="1008"/>
    </row>
    <row r="548" spans="1:23" x14ac:dyDescent="0.2">
      <c r="A548" s="969" t="s">
        <v>7</v>
      </c>
      <c r="B548" s="833">
        <v>84.615384615384613</v>
      </c>
      <c r="C548" s="917">
        <v>100</v>
      </c>
      <c r="D548" s="917">
        <v>85.714285714285708</v>
      </c>
      <c r="E548" s="917">
        <v>100</v>
      </c>
      <c r="F548" s="917">
        <v>92.307692307692307</v>
      </c>
      <c r="G548" s="849">
        <v>100</v>
      </c>
      <c r="H548" s="833">
        <v>92.307692307692307</v>
      </c>
      <c r="I548" s="917">
        <v>100</v>
      </c>
      <c r="J548" s="917">
        <v>91.666666666666671</v>
      </c>
      <c r="K548" s="917">
        <v>100</v>
      </c>
      <c r="L548" s="917">
        <v>87.5</v>
      </c>
      <c r="M548" s="835">
        <v>100</v>
      </c>
      <c r="N548" s="870">
        <v>100</v>
      </c>
      <c r="O548" s="917">
        <v>93.333333333333329</v>
      </c>
      <c r="P548" s="917">
        <v>100</v>
      </c>
      <c r="Q548" s="917">
        <v>86.666666666666671</v>
      </c>
      <c r="R548" s="917">
        <v>91.666666666666671</v>
      </c>
      <c r="S548" s="835">
        <v>100</v>
      </c>
      <c r="T548" s="858">
        <v>90.222222222222229</v>
      </c>
      <c r="U548" s="1008"/>
      <c r="V548" s="1008"/>
      <c r="W548" s="1008"/>
    </row>
    <row r="549" spans="1:23" x14ac:dyDescent="0.2">
      <c r="A549" s="969" t="s">
        <v>8</v>
      </c>
      <c r="B549" s="918">
        <v>6.5311246181663132E-2</v>
      </c>
      <c r="C549" s="919">
        <v>3.1412323470262744E-2</v>
      </c>
      <c r="D549" s="919">
        <v>5.4628608026943831E-2</v>
      </c>
      <c r="E549" s="919">
        <v>3.6891403427878909E-2</v>
      </c>
      <c r="F549" s="919">
        <v>6.3051382962476504E-2</v>
      </c>
      <c r="G549" s="850">
        <v>3.555682447680944E-2</v>
      </c>
      <c r="H549" s="918">
        <v>4.5240517946394707E-2</v>
      </c>
      <c r="I549" s="919">
        <v>3.3936442677855075E-2</v>
      </c>
      <c r="J549" s="919">
        <v>4.8118098264656226E-2</v>
      </c>
      <c r="K549" s="919">
        <v>4.1406405400989797E-2</v>
      </c>
      <c r="L549" s="919">
        <v>6.1621633904785374E-2</v>
      </c>
      <c r="M549" s="838">
        <v>3.6623057925434792E-2</v>
      </c>
      <c r="N549" s="871">
        <v>4.3647241281371006E-2</v>
      </c>
      <c r="O549" s="919">
        <v>4.7153051090872436E-2</v>
      </c>
      <c r="P549" s="919">
        <v>5.4090581222727446E-2</v>
      </c>
      <c r="Q549" s="919">
        <v>6.8611068582320481E-2</v>
      </c>
      <c r="R549" s="919">
        <v>4.1219618914080554E-2</v>
      </c>
      <c r="S549" s="838">
        <v>4.19640007716513E-2</v>
      </c>
      <c r="T549" s="859">
        <v>5.8804842935638216E-2</v>
      </c>
      <c r="U549" s="1008"/>
      <c r="V549" s="1008"/>
      <c r="W549" s="1008"/>
    </row>
    <row r="550" spans="1:23" x14ac:dyDescent="0.2">
      <c r="A550" s="971" t="s">
        <v>1</v>
      </c>
      <c r="B550" s="920">
        <f t="shared" ref="B550:G550" si="138">B547/B546*100-100</f>
        <v>3.7043601559730632</v>
      </c>
      <c r="C550" s="921">
        <f t="shared" si="138"/>
        <v>11.866359447004598</v>
      </c>
      <c r="D550" s="921">
        <f t="shared" si="138"/>
        <v>-0.98749177090191154</v>
      </c>
      <c r="E550" s="921">
        <f t="shared" si="138"/>
        <v>11.505376344086017</v>
      </c>
      <c r="F550" s="921">
        <f t="shared" si="138"/>
        <v>8.1354129741226586</v>
      </c>
      <c r="G550" s="884">
        <f t="shared" si="138"/>
        <v>10.236998025016476</v>
      </c>
      <c r="H550" s="920">
        <f>H547/H546*100-100</f>
        <v>1.7369727047146455</v>
      </c>
      <c r="I550" s="921">
        <f>I547/I546*100-100</f>
        <v>7.501280081925259</v>
      </c>
      <c r="J550" s="921">
        <f t="shared" ref="J550:T550" si="139">J547/J546*100-100</f>
        <v>8.8709677419354733</v>
      </c>
      <c r="K550" s="921">
        <f t="shared" si="139"/>
        <v>9.8192130450194952</v>
      </c>
      <c r="L550" s="921">
        <f t="shared" si="139"/>
        <v>12.039170506912427</v>
      </c>
      <c r="M550" s="922">
        <f t="shared" si="139"/>
        <v>9.7267939433838109</v>
      </c>
      <c r="N550" s="872">
        <f t="shared" si="139"/>
        <v>5.9414088215931571</v>
      </c>
      <c r="O550" s="921">
        <f t="shared" si="139"/>
        <v>5.0844854070660546</v>
      </c>
      <c r="P550" s="921">
        <f t="shared" si="139"/>
        <v>3.0612244897959329</v>
      </c>
      <c r="Q550" s="921">
        <f t="shared" si="139"/>
        <v>8.6328725038402609</v>
      </c>
      <c r="R550" s="921">
        <f t="shared" si="139"/>
        <v>10.368663594470036</v>
      </c>
      <c r="S550" s="922">
        <f t="shared" si="139"/>
        <v>13.699204021784681</v>
      </c>
      <c r="T550" s="966">
        <f t="shared" si="139"/>
        <v>8.1945724526369759</v>
      </c>
      <c r="U550" s="1008"/>
      <c r="V550" s="1008"/>
      <c r="W550" s="1008"/>
    </row>
    <row r="551" spans="1:23" ht="13.5" thickBot="1" x14ac:dyDescent="0.25">
      <c r="A551" s="895" t="s">
        <v>27</v>
      </c>
      <c r="B551" s="924">
        <f>B547-B534</f>
        <v>-23.230769230769511</v>
      </c>
      <c r="C551" s="925">
        <f t="shared" ref="C551:T551" si="140">C547-C534</f>
        <v>50.384615384615245</v>
      </c>
      <c r="D551" s="925">
        <f t="shared" si="140"/>
        <v>-104.85714285714312</v>
      </c>
      <c r="E551" s="925">
        <f t="shared" si="140"/>
        <v>38.619047619047706</v>
      </c>
      <c r="F551" s="925">
        <f t="shared" si="140"/>
        <v>-136.92307692307713</v>
      </c>
      <c r="G551" s="885">
        <f t="shared" si="140"/>
        <v>-23.839285714285325</v>
      </c>
      <c r="H551" s="924">
        <f t="shared" si="140"/>
        <v>2.0512820512822145</v>
      </c>
      <c r="I551" s="925">
        <f t="shared" si="140"/>
        <v>35.555555555555657</v>
      </c>
      <c r="J551" s="925">
        <f t="shared" si="140"/>
        <v>100</v>
      </c>
      <c r="K551" s="925">
        <f t="shared" si="140"/>
        <v>31.487179487178764</v>
      </c>
      <c r="L551" s="925">
        <f t="shared" si="140"/>
        <v>13.16666666666697</v>
      </c>
      <c r="M551" s="926">
        <f t="shared" si="140"/>
        <v>-131.97478991596654</v>
      </c>
      <c r="N551" s="873">
        <f t="shared" si="140"/>
        <v>105.98214285714312</v>
      </c>
      <c r="O551" s="925">
        <f t="shared" si="140"/>
        <v>-63.08333333333303</v>
      </c>
      <c r="P551" s="925">
        <f t="shared" si="140"/>
        <v>-225.14285714285688</v>
      </c>
      <c r="Q551" s="925">
        <f t="shared" si="140"/>
        <v>104.04166666666697</v>
      </c>
      <c r="R551" s="925">
        <f t="shared" si="140"/>
        <v>13.33333333333303</v>
      </c>
      <c r="S551" s="926">
        <f t="shared" si="140"/>
        <v>-12.597402597401924</v>
      </c>
      <c r="T551" s="972">
        <f t="shared" si="140"/>
        <v>-9.2955555555554383</v>
      </c>
      <c r="U551" s="893"/>
      <c r="V551" s="863"/>
      <c r="W551" s="1008"/>
    </row>
    <row r="552" spans="1:23" x14ac:dyDescent="0.2">
      <c r="A552" s="896" t="s">
        <v>51</v>
      </c>
      <c r="B552" s="927">
        <v>54</v>
      </c>
      <c r="C552" s="928">
        <v>54</v>
      </c>
      <c r="D552" s="928">
        <v>14</v>
      </c>
      <c r="E552" s="928">
        <v>54</v>
      </c>
      <c r="F552" s="928">
        <v>53</v>
      </c>
      <c r="G552" s="866">
        <v>53</v>
      </c>
      <c r="H552" s="927">
        <v>55</v>
      </c>
      <c r="I552" s="928">
        <v>57</v>
      </c>
      <c r="J552" s="928">
        <v>14</v>
      </c>
      <c r="K552" s="928">
        <v>55</v>
      </c>
      <c r="L552" s="928">
        <v>56</v>
      </c>
      <c r="M552" s="847">
        <v>56</v>
      </c>
      <c r="N552" s="874">
        <v>56</v>
      </c>
      <c r="O552" s="928">
        <v>59</v>
      </c>
      <c r="P552" s="928">
        <v>14</v>
      </c>
      <c r="Q552" s="928">
        <v>57</v>
      </c>
      <c r="R552" s="928">
        <v>57</v>
      </c>
      <c r="S552" s="847">
        <v>57</v>
      </c>
      <c r="T552" s="861">
        <f>SUM(B552:S552)</f>
        <v>875</v>
      </c>
      <c r="U552" s="904" t="s">
        <v>56</v>
      </c>
      <c r="V552" s="945">
        <f>T539-T552</f>
        <v>0</v>
      </c>
      <c r="W552" s="961">
        <f>V552/T539</f>
        <v>0</v>
      </c>
    </row>
    <row r="553" spans="1:23" x14ac:dyDescent="0.2">
      <c r="A553" s="973" t="s">
        <v>28</v>
      </c>
      <c r="B553" s="955">
        <v>147</v>
      </c>
      <c r="C553" s="956">
        <v>145.5</v>
      </c>
      <c r="D553" s="956">
        <v>147.5</v>
      </c>
      <c r="E553" s="956">
        <v>145</v>
      </c>
      <c r="F553" s="956">
        <v>144</v>
      </c>
      <c r="G553" s="805">
        <v>144</v>
      </c>
      <c r="H553" s="955">
        <v>149</v>
      </c>
      <c r="I553" s="956">
        <v>147</v>
      </c>
      <c r="J553" s="956">
        <v>148</v>
      </c>
      <c r="K553" s="956">
        <v>144.5</v>
      </c>
      <c r="L553" s="956">
        <v>144</v>
      </c>
      <c r="M553" s="806">
        <v>144</v>
      </c>
      <c r="N553" s="807">
        <v>146.5</v>
      </c>
      <c r="O553" s="956">
        <v>145</v>
      </c>
      <c r="P553" s="956">
        <v>148.5</v>
      </c>
      <c r="Q553" s="956">
        <v>144.5</v>
      </c>
      <c r="R553" s="956">
        <v>144.5</v>
      </c>
      <c r="S553" s="806">
        <v>143.5</v>
      </c>
      <c r="T553" s="964"/>
      <c r="U553" s="904" t="s">
        <v>57</v>
      </c>
      <c r="V553" s="904">
        <v>145.29</v>
      </c>
      <c r="W553" s="1008"/>
    </row>
    <row r="554" spans="1:23" ht="13.5" thickBot="1" x14ac:dyDescent="0.25">
      <c r="A554" s="974" t="s">
        <v>26</v>
      </c>
      <c r="B554" s="804">
        <f>B553-B540</f>
        <v>0</v>
      </c>
      <c r="C554" s="808">
        <f t="shared" ref="C554:S554" si="141">C553-C540</f>
        <v>0</v>
      </c>
      <c r="D554" s="808">
        <f t="shared" si="141"/>
        <v>0</v>
      </c>
      <c r="E554" s="808">
        <f t="shared" si="141"/>
        <v>0</v>
      </c>
      <c r="F554" s="808">
        <f t="shared" si="141"/>
        <v>0</v>
      </c>
      <c r="G554" s="809">
        <f t="shared" si="141"/>
        <v>0</v>
      </c>
      <c r="H554" s="804">
        <f t="shared" si="141"/>
        <v>0</v>
      </c>
      <c r="I554" s="808">
        <f t="shared" si="141"/>
        <v>0</v>
      </c>
      <c r="J554" s="808">
        <f t="shared" si="141"/>
        <v>0</v>
      </c>
      <c r="K554" s="808">
        <f t="shared" si="141"/>
        <v>0</v>
      </c>
      <c r="L554" s="808">
        <f t="shared" si="141"/>
        <v>0</v>
      </c>
      <c r="M554" s="810">
        <f t="shared" si="141"/>
        <v>0</v>
      </c>
      <c r="N554" s="811">
        <f t="shared" si="141"/>
        <v>0</v>
      </c>
      <c r="O554" s="808">
        <f t="shared" si="141"/>
        <v>0</v>
      </c>
      <c r="P554" s="808">
        <f t="shared" si="141"/>
        <v>0</v>
      </c>
      <c r="Q554" s="808">
        <f t="shared" si="141"/>
        <v>0</v>
      </c>
      <c r="R554" s="808">
        <f t="shared" si="141"/>
        <v>0</v>
      </c>
      <c r="S554" s="810">
        <f t="shared" si="141"/>
        <v>0</v>
      </c>
      <c r="T554" s="967"/>
      <c r="U554" s="904" t="s">
        <v>26</v>
      </c>
      <c r="V554" s="904">
        <f>V553-V540</f>
        <v>1</v>
      </c>
      <c r="W554" s="1008"/>
    </row>
    <row r="556" spans="1:23" ht="13.5" thickBot="1" x14ac:dyDescent="0.25"/>
    <row r="557" spans="1:23" s="1011" customFormat="1" ht="13.5" thickBot="1" x14ac:dyDescent="0.25">
      <c r="A557" s="968" t="s">
        <v>188</v>
      </c>
      <c r="B557" s="1057" t="s">
        <v>84</v>
      </c>
      <c r="C557" s="1058"/>
      <c r="D557" s="1058"/>
      <c r="E557" s="1058"/>
      <c r="F557" s="1058"/>
      <c r="G557" s="1059"/>
      <c r="H557" s="1057" t="s">
        <v>83</v>
      </c>
      <c r="I557" s="1058"/>
      <c r="J557" s="1058"/>
      <c r="K557" s="1058"/>
      <c r="L557" s="1058"/>
      <c r="M557" s="1059"/>
      <c r="N557" s="1057" t="s">
        <v>53</v>
      </c>
      <c r="O557" s="1058"/>
      <c r="P557" s="1058"/>
      <c r="Q557" s="1058"/>
      <c r="R557" s="1058"/>
      <c r="S557" s="1059"/>
      <c r="T557" s="948" t="s">
        <v>55</v>
      </c>
    </row>
    <row r="558" spans="1:23" s="1011" customFormat="1" x14ac:dyDescent="0.2">
      <c r="A558" s="969" t="s">
        <v>54</v>
      </c>
      <c r="B558" s="911">
        <v>1</v>
      </c>
      <c r="C558" s="912">
        <v>2</v>
      </c>
      <c r="D558" s="912">
        <v>3</v>
      </c>
      <c r="E558" s="912">
        <v>4</v>
      </c>
      <c r="F558" s="912">
        <v>5</v>
      </c>
      <c r="G558" s="864">
        <v>6</v>
      </c>
      <c r="H558" s="897">
        <v>1</v>
      </c>
      <c r="I558" s="959">
        <v>2</v>
      </c>
      <c r="J558" s="888">
        <v>3</v>
      </c>
      <c r="K558" s="888">
        <v>4</v>
      </c>
      <c r="L558" s="888">
        <v>5</v>
      </c>
      <c r="M558" s="889">
        <v>6</v>
      </c>
      <c r="N558" s="867">
        <v>1</v>
      </c>
      <c r="O558" s="912">
        <v>2</v>
      </c>
      <c r="P558" s="912">
        <v>3</v>
      </c>
      <c r="Q558" s="912">
        <v>4</v>
      </c>
      <c r="R558" s="912">
        <v>5</v>
      </c>
      <c r="S558" s="826">
        <v>6</v>
      </c>
      <c r="T558" s="812">
        <v>225</v>
      </c>
    </row>
    <row r="559" spans="1:23" s="1011" customFormat="1" x14ac:dyDescent="0.2">
      <c r="A559" s="970" t="s">
        <v>3</v>
      </c>
      <c r="B559" s="913">
        <v>4355</v>
      </c>
      <c r="C559" s="914">
        <v>4355</v>
      </c>
      <c r="D559" s="914">
        <v>4355</v>
      </c>
      <c r="E559" s="914">
        <v>4355</v>
      </c>
      <c r="F559" s="914">
        <v>4355</v>
      </c>
      <c r="G559" s="865">
        <v>4355</v>
      </c>
      <c r="H559" s="913">
        <v>4355</v>
      </c>
      <c r="I559" s="914">
        <v>4355</v>
      </c>
      <c r="J559" s="914">
        <v>4355</v>
      </c>
      <c r="K559" s="914">
        <v>4355</v>
      </c>
      <c r="L559" s="914">
        <v>4355</v>
      </c>
      <c r="M559" s="829">
        <v>4355</v>
      </c>
      <c r="N559" s="868">
        <v>4355</v>
      </c>
      <c r="O559" s="914">
        <v>4355</v>
      </c>
      <c r="P559" s="914">
        <v>4355</v>
      </c>
      <c r="Q559" s="914">
        <v>4355</v>
      </c>
      <c r="R559" s="914">
        <v>4355</v>
      </c>
      <c r="S559" s="829">
        <v>4355</v>
      </c>
      <c r="T559" s="856">
        <v>4355</v>
      </c>
    </row>
    <row r="560" spans="1:23" s="1011" customFormat="1" x14ac:dyDescent="0.2">
      <c r="A560" s="971" t="s">
        <v>6</v>
      </c>
      <c r="B560" s="915">
        <v>4627.33</v>
      </c>
      <c r="C560" s="916">
        <v>4780</v>
      </c>
      <c r="D560" s="916">
        <v>4628</v>
      </c>
      <c r="E560" s="916">
        <v>4916</v>
      </c>
      <c r="F560" s="916">
        <v>4918</v>
      </c>
      <c r="G560" s="848">
        <v>4836</v>
      </c>
      <c r="H560" s="915">
        <v>4557.33</v>
      </c>
      <c r="I560" s="916">
        <v>4792.8599999999997</v>
      </c>
      <c r="J560" s="916">
        <v>4280</v>
      </c>
      <c r="K560" s="916">
        <v>4784.67</v>
      </c>
      <c r="L560" s="916">
        <v>4851.43</v>
      </c>
      <c r="M560" s="832">
        <v>4951.33</v>
      </c>
      <c r="N560" s="869">
        <v>4489.29</v>
      </c>
      <c r="O560" s="916">
        <v>4545.29</v>
      </c>
      <c r="P560" s="916">
        <v>4450</v>
      </c>
      <c r="Q560" s="916">
        <v>4727.33</v>
      </c>
      <c r="R560" s="916">
        <v>4745.33</v>
      </c>
      <c r="S560" s="832">
        <v>5096.67</v>
      </c>
      <c r="T560" s="965">
        <v>4752</v>
      </c>
    </row>
    <row r="561" spans="1:23" s="1011" customFormat="1" x14ac:dyDescent="0.2">
      <c r="A561" s="969" t="s">
        <v>7</v>
      </c>
      <c r="B561" s="833">
        <v>86.67</v>
      </c>
      <c r="C561" s="917">
        <v>100</v>
      </c>
      <c r="D561" s="917">
        <v>100</v>
      </c>
      <c r="E561" s="917">
        <v>100</v>
      </c>
      <c r="F561" s="917">
        <v>93.33</v>
      </c>
      <c r="G561" s="849">
        <v>100</v>
      </c>
      <c r="H561" s="833">
        <v>100</v>
      </c>
      <c r="I561" s="917">
        <v>100</v>
      </c>
      <c r="J561" s="917">
        <v>60</v>
      </c>
      <c r="K561" s="917">
        <v>100</v>
      </c>
      <c r="L561" s="917">
        <v>100</v>
      </c>
      <c r="M561" s="835">
        <v>100</v>
      </c>
      <c r="N561" s="870">
        <v>100</v>
      </c>
      <c r="O561" s="917">
        <v>70.59</v>
      </c>
      <c r="P561" s="917">
        <v>83.33</v>
      </c>
      <c r="Q561" s="917">
        <v>100</v>
      </c>
      <c r="R561" s="917">
        <v>100</v>
      </c>
      <c r="S561" s="835">
        <v>100</v>
      </c>
      <c r="T561" s="858">
        <v>90</v>
      </c>
    </row>
    <row r="562" spans="1:23" s="1011" customFormat="1" x14ac:dyDescent="0.2">
      <c r="A562" s="969" t="s">
        <v>8</v>
      </c>
      <c r="B562" s="918">
        <v>6.6199999999999995E-2</v>
      </c>
      <c r="C562" s="919">
        <v>4.07E-2</v>
      </c>
      <c r="D562" s="919">
        <v>4.9399999999999999E-2</v>
      </c>
      <c r="E562" s="919">
        <v>2.9499999999999998E-2</v>
      </c>
      <c r="F562" s="919">
        <v>4.2900000000000001E-2</v>
      </c>
      <c r="G562" s="850">
        <v>4.3700000000000003E-2</v>
      </c>
      <c r="H562" s="918">
        <v>5.0900000000000001E-2</v>
      </c>
      <c r="I562" s="919">
        <v>3.6700000000000003E-2</v>
      </c>
      <c r="J562" s="919">
        <v>8.9200000000000002E-2</v>
      </c>
      <c r="K562" s="919">
        <v>3.6799999999999999E-2</v>
      </c>
      <c r="L562" s="919">
        <v>4.7399999999999998E-2</v>
      </c>
      <c r="M562" s="838">
        <v>4.9200000000000001E-2</v>
      </c>
      <c r="N562" s="871">
        <v>4.7500000000000001E-2</v>
      </c>
      <c r="O562" s="919">
        <v>7.7100000000000002E-2</v>
      </c>
      <c r="P562" s="919">
        <v>5.8400000000000001E-2</v>
      </c>
      <c r="Q562" s="919">
        <v>2.92E-2</v>
      </c>
      <c r="R562" s="919">
        <v>3.8800000000000001E-2</v>
      </c>
      <c r="S562" s="838">
        <v>0.04</v>
      </c>
      <c r="T562" s="859">
        <v>6.1100000000000002E-2</v>
      </c>
    </row>
    <row r="563" spans="1:23" s="1011" customFormat="1" x14ac:dyDescent="0.2">
      <c r="A563" s="971" t="s">
        <v>1</v>
      </c>
      <c r="B563" s="920">
        <f t="shared" ref="B563:G563" si="142">B560/B559*100-100</f>
        <v>6.2532721010333034</v>
      </c>
      <c r="C563" s="921">
        <f t="shared" si="142"/>
        <v>9.7588978185993085</v>
      </c>
      <c r="D563" s="921">
        <f t="shared" si="142"/>
        <v>6.2686567164179223</v>
      </c>
      <c r="E563" s="921">
        <f t="shared" si="142"/>
        <v>12.881745120551088</v>
      </c>
      <c r="F563" s="921">
        <f t="shared" si="142"/>
        <v>12.927669345579787</v>
      </c>
      <c r="G563" s="884">
        <f t="shared" si="142"/>
        <v>11.044776119402982</v>
      </c>
      <c r="H563" s="920">
        <f>H560/H559*100-100</f>
        <v>4.6459242250286934</v>
      </c>
      <c r="I563" s="921">
        <f>I560/I559*100-100</f>
        <v>10.054190585533846</v>
      </c>
      <c r="J563" s="921">
        <f t="shared" ref="J563:T563" si="143">J560/J559*100-100</f>
        <v>-1.7221584385763435</v>
      </c>
      <c r="K563" s="921">
        <f t="shared" si="143"/>
        <v>9.8661308840413398</v>
      </c>
      <c r="L563" s="921">
        <f t="shared" si="143"/>
        <v>11.399081515499446</v>
      </c>
      <c r="M563" s="922">
        <f t="shared" si="143"/>
        <v>13.692996555683123</v>
      </c>
      <c r="N563" s="872">
        <f t="shared" si="143"/>
        <v>3.0835820895522374</v>
      </c>
      <c r="O563" s="921">
        <f t="shared" si="143"/>
        <v>4.3694603903559113</v>
      </c>
      <c r="P563" s="921">
        <f t="shared" si="143"/>
        <v>2.1814006888633628</v>
      </c>
      <c r="Q563" s="921">
        <f t="shared" si="143"/>
        <v>8.5494833524684282</v>
      </c>
      <c r="R563" s="921">
        <f t="shared" si="143"/>
        <v>8.9628013777267626</v>
      </c>
      <c r="S563" s="922">
        <f t="shared" si="143"/>
        <v>17.030309988518951</v>
      </c>
      <c r="T563" s="966">
        <f t="shared" si="143"/>
        <v>9.1159586681974787</v>
      </c>
    </row>
    <row r="564" spans="1:23" s="1011" customFormat="1" ht="13.5" thickBot="1" x14ac:dyDescent="0.25">
      <c r="A564" s="895" t="s">
        <v>27</v>
      </c>
      <c r="B564" s="924">
        <f>B560-B547</f>
        <v>126.56076923076944</v>
      </c>
      <c r="C564" s="925">
        <f t="shared" ref="C564:T564" si="144">C560-C547</f>
        <v>-75</v>
      </c>
      <c r="D564" s="925">
        <f t="shared" si="144"/>
        <v>330.85714285714312</v>
      </c>
      <c r="E564" s="925">
        <f t="shared" si="144"/>
        <v>76.66666666666697</v>
      </c>
      <c r="F564" s="925">
        <f t="shared" si="144"/>
        <v>224.92307692307713</v>
      </c>
      <c r="G564" s="885">
        <f t="shared" si="144"/>
        <v>51.714285714285325</v>
      </c>
      <c r="H564" s="924">
        <f t="shared" si="144"/>
        <v>141.94538461538468</v>
      </c>
      <c r="I564" s="925">
        <f t="shared" si="144"/>
        <v>127.30444444444402</v>
      </c>
      <c r="J564" s="925">
        <f t="shared" si="144"/>
        <v>-445</v>
      </c>
      <c r="K564" s="925">
        <f t="shared" si="144"/>
        <v>18.516153846154339</v>
      </c>
      <c r="L564" s="925">
        <f t="shared" si="144"/>
        <v>-11.069999999999709</v>
      </c>
      <c r="M564" s="926">
        <f t="shared" si="144"/>
        <v>189.18714285714304</v>
      </c>
      <c r="N564" s="873">
        <f t="shared" si="144"/>
        <v>-108.56714285714315</v>
      </c>
      <c r="O564" s="925">
        <f t="shared" si="144"/>
        <v>-15.376666666667006</v>
      </c>
      <c r="P564" s="925">
        <f t="shared" si="144"/>
        <v>-22.857142857143117</v>
      </c>
      <c r="Q564" s="925">
        <f t="shared" si="144"/>
        <v>12.663333333332957</v>
      </c>
      <c r="R564" s="925">
        <f t="shared" si="144"/>
        <v>-44.670000000000073</v>
      </c>
      <c r="S564" s="926">
        <f t="shared" si="144"/>
        <v>162.12454545454511</v>
      </c>
      <c r="T564" s="972">
        <f t="shared" si="144"/>
        <v>56.355555555555839</v>
      </c>
      <c r="U564" s="893"/>
      <c r="V564" s="863"/>
    </row>
    <row r="565" spans="1:23" s="1011" customFormat="1" x14ac:dyDescent="0.2">
      <c r="A565" s="896" t="s">
        <v>51</v>
      </c>
      <c r="B565" s="927">
        <v>54</v>
      </c>
      <c r="C565" s="928">
        <v>54</v>
      </c>
      <c r="D565" s="928">
        <v>14</v>
      </c>
      <c r="E565" s="928">
        <v>54</v>
      </c>
      <c r="F565" s="928">
        <v>53</v>
      </c>
      <c r="G565" s="866">
        <v>53</v>
      </c>
      <c r="H565" s="927">
        <v>55</v>
      </c>
      <c r="I565" s="928">
        <v>57</v>
      </c>
      <c r="J565" s="928">
        <v>14</v>
      </c>
      <c r="K565" s="928">
        <v>55</v>
      </c>
      <c r="L565" s="928">
        <v>56</v>
      </c>
      <c r="M565" s="847">
        <v>56</v>
      </c>
      <c r="N565" s="874">
        <v>56</v>
      </c>
      <c r="O565" s="928">
        <v>59</v>
      </c>
      <c r="P565" s="928">
        <v>14</v>
      </c>
      <c r="Q565" s="928">
        <v>57</v>
      </c>
      <c r="R565" s="928">
        <v>57</v>
      </c>
      <c r="S565" s="847">
        <v>57</v>
      </c>
      <c r="T565" s="861">
        <f>SUM(B565:S565)</f>
        <v>875</v>
      </c>
      <c r="U565" s="904" t="s">
        <v>56</v>
      </c>
      <c r="V565" s="945">
        <f>T552-T565</f>
        <v>0</v>
      </c>
      <c r="W565" s="961">
        <f>V565/T552</f>
        <v>0</v>
      </c>
    </row>
    <row r="566" spans="1:23" s="1011" customFormat="1" x14ac:dyDescent="0.2">
      <c r="A566" s="973" t="s">
        <v>28</v>
      </c>
      <c r="B566" s="955">
        <v>147</v>
      </c>
      <c r="C566" s="956">
        <v>145.5</v>
      </c>
      <c r="D566" s="956">
        <v>147.5</v>
      </c>
      <c r="E566" s="956">
        <v>145</v>
      </c>
      <c r="F566" s="956">
        <v>144</v>
      </c>
      <c r="G566" s="805">
        <v>144</v>
      </c>
      <c r="H566" s="955">
        <v>149</v>
      </c>
      <c r="I566" s="956">
        <v>147</v>
      </c>
      <c r="J566" s="956">
        <v>148</v>
      </c>
      <c r="K566" s="956">
        <v>144.5</v>
      </c>
      <c r="L566" s="956">
        <v>144</v>
      </c>
      <c r="M566" s="806">
        <v>144</v>
      </c>
      <c r="N566" s="807">
        <v>146.5</v>
      </c>
      <c r="O566" s="956">
        <v>145</v>
      </c>
      <c r="P566" s="956">
        <v>148.5</v>
      </c>
      <c r="Q566" s="956">
        <v>144.5</v>
      </c>
      <c r="R566" s="956">
        <v>144.5</v>
      </c>
      <c r="S566" s="806">
        <v>143.5</v>
      </c>
      <c r="T566" s="964"/>
      <c r="U566" s="904" t="s">
        <v>57</v>
      </c>
      <c r="V566" s="904">
        <v>145.32</v>
      </c>
    </row>
    <row r="567" spans="1:23" s="1011" customFormat="1" ht="13.5" thickBot="1" x14ac:dyDescent="0.25">
      <c r="A567" s="974" t="s">
        <v>26</v>
      </c>
      <c r="B567" s="804">
        <f>B566-B553</f>
        <v>0</v>
      </c>
      <c r="C567" s="808">
        <f t="shared" ref="C567:S567" si="145">C566-C553</f>
        <v>0</v>
      </c>
      <c r="D567" s="808">
        <f t="shared" si="145"/>
        <v>0</v>
      </c>
      <c r="E567" s="808">
        <f t="shared" si="145"/>
        <v>0</v>
      </c>
      <c r="F567" s="808">
        <f t="shared" si="145"/>
        <v>0</v>
      </c>
      <c r="G567" s="809">
        <f t="shared" si="145"/>
        <v>0</v>
      </c>
      <c r="H567" s="804">
        <f t="shared" si="145"/>
        <v>0</v>
      </c>
      <c r="I567" s="808">
        <f t="shared" si="145"/>
        <v>0</v>
      </c>
      <c r="J567" s="808">
        <f t="shared" si="145"/>
        <v>0</v>
      </c>
      <c r="K567" s="808">
        <f t="shared" si="145"/>
        <v>0</v>
      </c>
      <c r="L567" s="808">
        <f t="shared" si="145"/>
        <v>0</v>
      </c>
      <c r="M567" s="810">
        <f t="shared" si="145"/>
        <v>0</v>
      </c>
      <c r="N567" s="811">
        <f t="shared" si="145"/>
        <v>0</v>
      </c>
      <c r="O567" s="808">
        <f t="shared" si="145"/>
        <v>0</v>
      </c>
      <c r="P567" s="808">
        <f t="shared" si="145"/>
        <v>0</v>
      </c>
      <c r="Q567" s="808">
        <f t="shared" si="145"/>
        <v>0</v>
      </c>
      <c r="R567" s="808">
        <f t="shared" si="145"/>
        <v>0</v>
      </c>
      <c r="S567" s="810">
        <f t="shared" si="145"/>
        <v>0</v>
      </c>
      <c r="T567" s="967"/>
      <c r="U567" s="904" t="s">
        <v>26</v>
      </c>
      <c r="V567" s="904">
        <f>V566-V553</f>
        <v>3.0000000000001137E-2</v>
      </c>
    </row>
    <row r="569" spans="1:23" ht="13.5" thickBot="1" x14ac:dyDescent="0.25"/>
    <row r="570" spans="1:23" s="1012" customFormat="1" ht="13.5" thickBot="1" x14ac:dyDescent="0.25">
      <c r="A570" s="968" t="s">
        <v>189</v>
      </c>
      <c r="B570" s="1057" t="s">
        <v>84</v>
      </c>
      <c r="C570" s="1058"/>
      <c r="D570" s="1058"/>
      <c r="E570" s="1058"/>
      <c r="F570" s="1058"/>
      <c r="G570" s="1059"/>
      <c r="H570" s="1057" t="s">
        <v>83</v>
      </c>
      <c r="I570" s="1058"/>
      <c r="J570" s="1058"/>
      <c r="K570" s="1058"/>
      <c r="L570" s="1058"/>
      <c r="M570" s="1059"/>
      <c r="N570" s="1057" t="s">
        <v>53</v>
      </c>
      <c r="O570" s="1058"/>
      <c r="P570" s="1058"/>
      <c r="Q570" s="1058"/>
      <c r="R570" s="1058"/>
      <c r="S570" s="1059"/>
      <c r="T570" s="948" t="s">
        <v>55</v>
      </c>
    </row>
    <row r="571" spans="1:23" s="1012" customFormat="1" x14ac:dyDescent="0.2">
      <c r="A571" s="969" t="s">
        <v>54</v>
      </c>
      <c r="B571" s="911">
        <v>1</v>
      </c>
      <c r="C571" s="912">
        <v>2</v>
      </c>
      <c r="D571" s="912">
        <v>3</v>
      </c>
      <c r="E571" s="912">
        <v>4</v>
      </c>
      <c r="F571" s="912">
        <v>5</v>
      </c>
      <c r="G571" s="864">
        <v>6</v>
      </c>
      <c r="H571" s="897">
        <v>1</v>
      </c>
      <c r="I571" s="959">
        <v>2</v>
      </c>
      <c r="J571" s="888">
        <v>3</v>
      </c>
      <c r="K571" s="888">
        <v>4</v>
      </c>
      <c r="L571" s="888">
        <v>5</v>
      </c>
      <c r="M571" s="889">
        <v>6</v>
      </c>
      <c r="N571" s="867">
        <v>1</v>
      </c>
      <c r="O571" s="912">
        <v>2</v>
      </c>
      <c r="P571" s="912">
        <v>3</v>
      </c>
      <c r="Q571" s="912">
        <v>4</v>
      </c>
      <c r="R571" s="912">
        <v>5</v>
      </c>
      <c r="S571" s="826">
        <v>6</v>
      </c>
      <c r="T571" s="812">
        <v>225</v>
      </c>
    </row>
    <row r="572" spans="1:23" s="1012" customFormat="1" x14ac:dyDescent="0.2">
      <c r="A572" s="970" t="s">
        <v>3</v>
      </c>
      <c r="B572" s="913">
        <v>4370</v>
      </c>
      <c r="C572" s="914">
        <v>4370</v>
      </c>
      <c r="D572" s="914">
        <v>4370</v>
      </c>
      <c r="E572" s="914">
        <v>4370</v>
      </c>
      <c r="F572" s="914">
        <v>4370</v>
      </c>
      <c r="G572" s="865">
        <v>4370</v>
      </c>
      <c r="H572" s="913">
        <v>4370</v>
      </c>
      <c r="I572" s="914">
        <v>4370</v>
      </c>
      <c r="J572" s="914">
        <v>4370</v>
      </c>
      <c r="K572" s="914">
        <v>4370</v>
      </c>
      <c r="L572" s="914">
        <v>4370</v>
      </c>
      <c r="M572" s="829">
        <v>4370</v>
      </c>
      <c r="N572" s="868">
        <v>4370</v>
      </c>
      <c r="O572" s="914">
        <v>4370</v>
      </c>
      <c r="P572" s="914">
        <v>4370</v>
      </c>
      <c r="Q572" s="914">
        <v>4370</v>
      </c>
      <c r="R572" s="914">
        <v>4370</v>
      </c>
      <c r="S572" s="829">
        <v>4370</v>
      </c>
      <c r="T572" s="856">
        <v>4370</v>
      </c>
    </row>
    <row r="573" spans="1:23" s="1012" customFormat="1" x14ac:dyDescent="0.2">
      <c r="A573" s="971" t="s">
        <v>6</v>
      </c>
      <c r="B573" s="915">
        <v>4690.67</v>
      </c>
      <c r="C573" s="916">
        <v>5031.33</v>
      </c>
      <c r="D573" s="916">
        <v>4350</v>
      </c>
      <c r="E573" s="916">
        <v>5075.33</v>
      </c>
      <c r="F573" s="916">
        <v>5075.33</v>
      </c>
      <c r="G573" s="848">
        <v>5055.33</v>
      </c>
      <c r="H573" s="915">
        <v>4688</v>
      </c>
      <c r="I573" s="916">
        <v>4912</v>
      </c>
      <c r="J573" s="916">
        <v>4641.67</v>
      </c>
      <c r="K573" s="916">
        <v>4971.33</v>
      </c>
      <c r="L573" s="916">
        <v>4889.33</v>
      </c>
      <c r="M573" s="832">
        <v>4930</v>
      </c>
      <c r="N573" s="869">
        <v>4738.67</v>
      </c>
      <c r="O573" s="916">
        <v>4827.33</v>
      </c>
      <c r="P573" s="916">
        <v>4568</v>
      </c>
      <c r="Q573" s="916">
        <v>4853.33</v>
      </c>
      <c r="R573" s="916">
        <v>4896</v>
      </c>
      <c r="S573" s="832">
        <v>5137.8599999999997</v>
      </c>
      <c r="T573" s="965">
        <v>4891.17</v>
      </c>
    </row>
    <row r="574" spans="1:23" s="1012" customFormat="1" x14ac:dyDescent="0.2">
      <c r="A574" s="969" t="s">
        <v>7</v>
      </c>
      <c r="B574" s="833">
        <v>93.33</v>
      </c>
      <c r="C574" s="917">
        <v>100</v>
      </c>
      <c r="D574" s="917">
        <v>100</v>
      </c>
      <c r="E574" s="917">
        <v>100</v>
      </c>
      <c r="F574" s="917">
        <v>93.33</v>
      </c>
      <c r="G574" s="849">
        <v>100</v>
      </c>
      <c r="H574" s="833">
        <v>86.67</v>
      </c>
      <c r="I574" s="917">
        <v>100</v>
      </c>
      <c r="J574" s="917">
        <v>100</v>
      </c>
      <c r="K574" s="917">
        <v>93.33</v>
      </c>
      <c r="L574" s="917">
        <v>93.33</v>
      </c>
      <c r="M574" s="835">
        <v>93.33</v>
      </c>
      <c r="N574" s="870">
        <v>100</v>
      </c>
      <c r="O574" s="917">
        <v>86.67</v>
      </c>
      <c r="P574" s="917">
        <v>100</v>
      </c>
      <c r="Q574" s="917">
        <v>93.33</v>
      </c>
      <c r="R574" s="917">
        <v>100</v>
      </c>
      <c r="S574" s="835">
        <v>100</v>
      </c>
      <c r="T574" s="858">
        <v>92.08</v>
      </c>
    </row>
    <row r="575" spans="1:23" s="1012" customFormat="1" x14ac:dyDescent="0.2">
      <c r="A575" s="969" t="s">
        <v>8</v>
      </c>
      <c r="B575" s="918">
        <v>5.91E-2</v>
      </c>
      <c r="C575" s="919">
        <v>4.02E-2</v>
      </c>
      <c r="D575" s="919">
        <v>3.0800000000000001E-2</v>
      </c>
      <c r="E575" s="919">
        <v>4.0599999999999997E-2</v>
      </c>
      <c r="F575" s="919">
        <v>5.4100000000000002E-2</v>
      </c>
      <c r="G575" s="850">
        <v>4.4499999999999998E-2</v>
      </c>
      <c r="H575" s="918">
        <v>5.7799999999999997E-2</v>
      </c>
      <c r="I575" s="919">
        <v>4.6600000000000003E-2</v>
      </c>
      <c r="J575" s="919">
        <v>2.7400000000000001E-2</v>
      </c>
      <c r="K575" s="919">
        <v>4.53E-2</v>
      </c>
      <c r="L575" s="919">
        <v>4.65E-2</v>
      </c>
      <c r="M575" s="838">
        <v>4.9700000000000001E-2</v>
      </c>
      <c r="N575" s="871">
        <v>3.9300000000000002E-2</v>
      </c>
      <c r="O575" s="919">
        <v>5.3999999999999999E-2</v>
      </c>
      <c r="P575" s="919">
        <v>3.6799999999999999E-2</v>
      </c>
      <c r="Q575" s="919">
        <v>5.57E-2</v>
      </c>
      <c r="R575" s="919">
        <v>4.87E-2</v>
      </c>
      <c r="S575" s="838">
        <v>3.6799999999999999E-2</v>
      </c>
      <c r="T575" s="859">
        <v>5.8500000000000003E-2</v>
      </c>
    </row>
    <row r="576" spans="1:23" s="1012" customFormat="1" x14ac:dyDescent="0.2">
      <c r="A576" s="971" t="s">
        <v>1</v>
      </c>
      <c r="B576" s="920">
        <f t="shared" ref="B576:G576" si="146">B573/B572*100-100</f>
        <v>7.3379862700228955</v>
      </c>
      <c r="C576" s="921">
        <f t="shared" si="146"/>
        <v>15.133409610983975</v>
      </c>
      <c r="D576" s="921">
        <f t="shared" si="146"/>
        <v>-0.4576659038901596</v>
      </c>
      <c r="E576" s="921">
        <f t="shared" si="146"/>
        <v>16.140274599542323</v>
      </c>
      <c r="F576" s="921">
        <f t="shared" si="146"/>
        <v>16.140274599542323</v>
      </c>
      <c r="G576" s="884">
        <f t="shared" si="146"/>
        <v>15.682608695652164</v>
      </c>
      <c r="H576" s="920">
        <f>H573/H572*100-100</f>
        <v>7.2768878718535461</v>
      </c>
      <c r="I576" s="921">
        <f>I573/I572*100-100</f>
        <v>12.402745995423345</v>
      </c>
      <c r="J576" s="921">
        <f t="shared" ref="J576:T576" si="147">J573/J572*100-100</f>
        <v>6.216704805491986</v>
      </c>
      <c r="K576" s="921">
        <f t="shared" si="147"/>
        <v>13.760411899313496</v>
      </c>
      <c r="L576" s="921">
        <f t="shared" si="147"/>
        <v>11.883981693363836</v>
      </c>
      <c r="M576" s="922">
        <f t="shared" si="147"/>
        <v>12.814645308924483</v>
      </c>
      <c r="N576" s="872">
        <f t="shared" si="147"/>
        <v>8.4363844393592728</v>
      </c>
      <c r="O576" s="921">
        <f t="shared" si="147"/>
        <v>10.46521739130435</v>
      </c>
      <c r="P576" s="921">
        <f t="shared" si="147"/>
        <v>4.5308924485125885</v>
      </c>
      <c r="Q576" s="921">
        <f t="shared" si="147"/>
        <v>11.06018306636156</v>
      </c>
      <c r="R576" s="921">
        <f t="shared" si="147"/>
        <v>12.0366132723112</v>
      </c>
      <c r="S576" s="922">
        <f t="shared" si="147"/>
        <v>17.571167048054903</v>
      </c>
      <c r="T576" s="966">
        <f t="shared" si="147"/>
        <v>11.926086956521729</v>
      </c>
    </row>
    <row r="577" spans="1:24" s="1012" customFormat="1" ht="13.5" thickBot="1" x14ac:dyDescent="0.25">
      <c r="A577" s="895" t="s">
        <v>27</v>
      </c>
      <c r="B577" s="924">
        <f>B573-B560</f>
        <v>63.340000000000146</v>
      </c>
      <c r="C577" s="925">
        <f t="shared" ref="C577:T577" si="148">C573-C560</f>
        <v>251.32999999999993</v>
      </c>
      <c r="D577" s="925">
        <f t="shared" si="148"/>
        <v>-278</v>
      </c>
      <c r="E577" s="925">
        <f t="shared" si="148"/>
        <v>159.32999999999993</v>
      </c>
      <c r="F577" s="925">
        <f t="shared" si="148"/>
        <v>157.32999999999993</v>
      </c>
      <c r="G577" s="885">
        <f t="shared" si="148"/>
        <v>219.32999999999993</v>
      </c>
      <c r="H577" s="924">
        <f t="shared" si="148"/>
        <v>130.67000000000007</v>
      </c>
      <c r="I577" s="925">
        <f t="shared" si="148"/>
        <v>119.14000000000033</v>
      </c>
      <c r="J577" s="925">
        <f t="shared" si="148"/>
        <v>361.67000000000007</v>
      </c>
      <c r="K577" s="925">
        <f t="shared" si="148"/>
        <v>186.65999999999985</v>
      </c>
      <c r="L577" s="925">
        <f t="shared" si="148"/>
        <v>37.899999999999636</v>
      </c>
      <c r="M577" s="926">
        <f t="shared" si="148"/>
        <v>-21.329999999999927</v>
      </c>
      <c r="N577" s="873">
        <f t="shared" si="148"/>
        <v>249.38000000000011</v>
      </c>
      <c r="O577" s="925">
        <f t="shared" si="148"/>
        <v>282.03999999999996</v>
      </c>
      <c r="P577" s="925">
        <f t="shared" si="148"/>
        <v>118</v>
      </c>
      <c r="Q577" s="925">
        <f t="shared" si="148"/>
        <v>126</v>
      </c>
      <c r="R577" s="925">
        <f t="shared" si="148"/>
        <v>150.67000000000007</v>
      </c>
      <c r="S577" s="926">
        <f t="shared" si="148"/>
        <v>41.1899999999996</v>
      </c>
      <c r="T577" s="972">
        <f t="shared" si="148"/>
        <v>139.17000000000007</v>
      </c>
      <c r="U577" s="893"/>
      <c r="V577" s="863"/>
    </row>
    <row r="578" spans="1:24" s="1012" customFormat="1" x14ac:dyDescent="0.2">
      <c r="A578" s="896" t="s">
        <v>51</v>
      </c>
      <c r="B578" s="927">
        <v>54</v>
      </c>
      <c r="C578" s="928">
        <v>54</v>
      </c>
      <c r="D578" s="928">
        <v>14</v>
      </c>
      <c r="E578" s="928">
        <v>54</v>
      </c>
      <c r="F578" s="928">
        <v>53</v>
      </c>
      <c r="G578" s="866">
        <v>53</v>
      </c>
      <c r="H578" s="927">
        <v>55</v>
      </c>
      <c r="I578" s="928">
        <v>57</v>
      </c>
      <c r="J578" s="928">
        <v>14</v>
      </c>
      <c r="K578" s="928">
        <v>55</v>
      </c>
      <c r="L578" s="928">
        <v>56</v>
      </c>
      <c r="M578" s="847">
        <v>56</v>
      </c>
      <c r="N578" s="874">
        <v>56</v>
      </c>
      <c r="O578" s="928">
        <v>59</v>
      </c>
      <c r="P578" s="928">
        <v>14</v>
      </c>
      <c r="Q578" s="928">
        <v>57</v>
      </c>
      <c r="R578" s="928">
        <v>57</v>
      </c>
      <c r="S578" s="847">
        <v>57</v>
      </c>
      <c r="T578" s="861">
        <f>SUM(B578:S578)</f>
        <v>875</v>
      </c>
      <c r="U578" s="904" t="s">
        <v>56</v>
      </c>
      <c r="V578" s="945">
        <f>T565-T578</f>
        <v>0</v>
      </c>
      <c r="W578" s="961">
        <f>V578/T565</f>
        <v>0</v>
      </c>
      <c r="X578" s="987" t="s">
        <v>192</v>
      </c>
    </row>
    <row r="579" spans="1:24" s="1012" customFormat="1" x14ac:dyDescent="0.2">
      <c r="A579" s="973" t="s">
        <v>28</v>
      </c>
      <c r="B579" s="955">
        <v>148</v>
      </c>
      <c r="C579" s="956">
        <v>146.5</v>
      </c>
      <c r="D579" s="956">
        <v>148.5</v>
      </c>
      <c r="E579" s="956">
        <v>146</v>
      </c>
      <c r="F579" s="956">
        <v>145</v>
      </c>
      <c r="G579" s="805">
        <v>145</v>
      </c>
      <c r="H579" s="955">
        <v>150</v>
      </c>
      <c r="I579" s="956">
        <v>148</v>
      </c>
      <c r="J579" s="956">
        <v>149</v>
      </c>
      <c r="K579" s="956">
        <v>145.5</v>
      </c>
      <c r="L579" s="956">
        <v>145</v>
      </c>
      <c r="M579" s="806">
        <v>145</v>
      </c>
      <c r="N579" s="807">
        <v>147.5</v>
      </c>
      <c r="O579" s="956">
        <v>146</v>
      </c>
      <c r="P579" s="956">
        <v>149.5</v>
      </c>
      <c r="Q579" s="956">
        <v>145.5</v>
      </c>
      <c r="R579" s="956">
        <v>145.5</v>
      </c>
      <c r="S579" s="806">
        <v>144.5</v>
      </c>
      <c r="T579" s="964"/>
      <c r="U579" s="904" t="s">
        <v>57</v>
      </c>
      <c r="V579" s="904">
        <v>145.31</v>
      </c>
    </row>
    <row r="580" spans="1:24" s="1012" customFormat="1" ht="13.5" thickBot="1" x14ac:dyDescent="0.25">
      <c r="A580" s="974" t="s">
        <v>26</v>
      </c>
      <c r="B580" s="804">
        <f>B579-B566</f>
        <v>1</v>
      </c>
      <c r="C580" s="808">
        <f t="shared" ref="C580:S580" si="149">C579-C566</f>
        <v>1</v>
      </c>
      <c r="D580" s="808">
        <f t="shared" si="149"/>
        <v>1</v>
      </c>
      <c r="E580" s="808">
        <f t="shared" si="149"/>
        <v>1</v>
      </c>
      <c r="F580" s="808">
        <f t="shared" si="149"/>
        <v>1</v>
      </c>
      <c r="G580" s="809">
        <f t="shared" si="149"/>
        <v>1</v>
      </c>
      <c r="H580" s="804">
        <f t="shared" si="149"/>
        <v>1</v>
      </c>
      <c r="I580" s="808">
        <f t="shared" si="149"/>
        <v>1</v>
      </c>
      <c r="J580" s="808">
        <f t="shared" si="149"/>
        <v>1</v>
      </c>
      <c r="K580" s="808">
        <f t="shared" si="149"/>
        <v>1</v>
      </c>
      <c r="L580" s="808">
        <f t="shared" si="149"/>
        <v>1</v>
      </c>
      <c r="M580" s="810">
        <f t="shared" si="149"/>
        <v>1</v>
      </c>
      <c r="N580" s="811">
        <f t="shared" si="149"/>
        <v>1</v>
      </c>
      <c r="O580" s="808">
        <f t="shared" si="149"/>
        <v>1</v>
      </c>
      <c r="P580" s="808">
        <f t="shared" si="149"/>
        <v>1</v>
      </c>
      <c r="Q580" s="808">
        <f t="shared" si="149"/>
        <v>1</v>
      </c>
      <c r="R580" s="808">
        <f t="shared" si="149"/>
        <v>1</v>
      </c>
      <c r="S580" s="810">
        <f t="shared" si="149"/>
        <v>1</v>
      </c>
      <c r="T580" s="967"/>
      <c r="U580" s="904" t="s">
        <v>26</v>
      </c>
      <c r="V580" s="904">
        <f>V579-V566</f>
        <v>-9.9999999999909051E-3</v>
      </c>
    </row>
    <row r="582" spans="1:24" ht="13.5" thickBot="1" x14ac:dyDescent="0.25"/>
    <row r="583" spans="1:24" s="1015" customFormat="1" ht="13.5" thickBot="1" x14ac:dyDescent="0.25">
      <c r="A583" s="968" t="s">
        <v>193</v>
      </c>
      <c r="B583" s="1057" t="s">
        <v>84</v>
      </c>
      <c r="C583" s="1058"/>
      <c r="D583" s="1058"/>
      <c r="E583" s="1058"/>
      <c r="F583" s="1058"/>
      <c r="G583" s="1059"/>
      <c r="H583" s="1057" t="s">
        <v>83</v>
      </c>
      <c r="I583" s="1058"/>
      <c r="J583" s="1058"/>
      <c r="K583" s="1058"/>
      <c r="L583" s="1058"/>
      <c r="M583" s="1059"/>
      <c r="N583" s="1057" t="s">
        <v>53</v>
      </c>
      <c r="O583" s="1058"/>
      <c r="P583" s="1058"/>
      <c r="Q583" s="1058"/>
      <c r="R583" s="1058"/>
      <c r="S583" s="1059"/>
      <c r="T583" s="948" t="s">
        <v>55</v>
      </c>
    </row>
    <row r="584" spans="1:24" s="1015" customFormat="1" x14ac:dyDescent="0.2">
      <c r="A584" s="969" t="s">
        <v>54</v>
      </c>
      <c r="B584" s="911">
        <v>1</v>
      </c>
      <c r="C584" s="912">
        <v>2</v>
      </c>
      <c r="D584" s="912">
        <v>3</v>
      </c>
      <c r="E584" s="912">
        <v>4</v>
      </c>
      <c r="F584" s="912">
        <v>5</v>
      </c>
      <c r="G584" s="864">
        <v>6</v>
      </c>
      <c r="H584" s="897">
        <v>1</v>
      </c>
      <c r="I584" s="959">
        <v>2</v>
      </c>
      <c r="J584" s="888">
        <v>3</v>
      </c>
      <c r="K584" s="888">
        <v>4</v>
      </c>
      <c r="L584" s="888">
        <v>5</v>
      </c>
      <c r="M584" s="889">
        <v>6</v>
      </c>
      <c r="N584" s="867">
        <v>1</v>
      </c>
      <c r="O584" s="912">
        <v>2</v>
      </c>
      <c r="P584" s="912">
        <v>3</v>
      </c>
      <c r="Q584" s="912">
        <v>4</v>
      </c>
      <c r="R584" s="912">
        <v>5</v>
      </c>
      <c r="S584" s="826">
        <v>6</v>
      </c>
      <c r="T584" s="812">
        <v>231</v>
      </c>
    </row>
    <row r="585" spans="1:24" s="1015" customFormat="1" x14ac:dyDescent="0.2">
      <c r="A585" s="970" t="s">
        <v>3</v>
      </c>
      <c r="B585" s="913">
        <v>4385</v>
      </c>
      <c r="C585" s="914">
        <v>4385</v>
      </c>
      <c r="D585" s="914">
        <v>4385</v>
      </c>
      <c r="E585" s="914">
        <v>4385</v>
      </c>
      <c r="F585" s="914">
        <v>4385</v>
      </c>
      <c r="G585" s="865">
        <v>4385</v>
      </c>
      <c r="H585" s="913">
        <v>4385</v>
      </c>
      <c r="I585" s="914">
        <v>4385</v>
      </c>
      <c r="J585" s="914">
        <v>4385</v>
      </c>
      <c r="K585" s="914">
        <v>4385</v>
      </c>
      <c r="L585" s="914">
        <v>4385</v>
      </c>
      <c r="M585" s="829">
        <v>4385</v>
      </c>
      <c r="N585" s="868">
        <v>4385</v>
      </c>
      <c r="O585" s="914">
        <v>4385</v>
      </c>
      <c r="P585" s="914">
        <v>4385</v>
      </c>
      <c r="Q585" s="914">
        <v>4385</v>
      </c>
      <c r="R585" s="914">
        <v>4385</v>
      </c>
      <c r="S585" s="829">
        <v>4385</v>
      </c>
      <c r="T585" s="829">
        <v>4385</v>
      </c>
    </row>
    <row r="586" spans="1:24" s="1015" customFormat="1" x14ac:dyDescent="0.2">
      <c r="A586" s="971" t="s">
        <v>6</v>
      </c>
      <c r="B586" s="915">
        <v>4596.43</v>
      </c>
      <c r="C586" s="916">
        <v>4764.29</v>
      </c>
      <c r="D586" s="916">
        <v>4498</v>
      </c>
      <c r="E586" s="916">
        <v>4941.33</v>
      </c>
      <c r="F586" s="916">
        <v>4978.57</v>
      </c>
      <c r="G586" s="848">
        <v>5052.8599999999997</v>
      </c>
      <c r="H586" s="915">
        <v>4659.38</v>
      </c>
      <c r="I586" s="916">
        <v>4833.57</v>
      </c>
      <c r="J586" s="916">
        <v>4826</v>
      </c>
      <c r="K586" s="916">
        <v>4907.1400000000003</v>
      </c>
      <c r="L586" s="916">
        <v>5007.1400000000003</v>
      </c>
      <c r="M586" s="832">
        <v>5129.29</v>
      </c>
      <c r="N586" s="869">
        <v>4683.57</v>
      </c>
      <c r="O586" s="916">
        <v>4674.29</v>
      </c>
      <c r="P586" s="916">
        <v>4490</v>
      </c>
      <c r="Q586" s="916">
        <v>4810.71</v>
      </c>
      <c r="R586" s="916">
        <v>5235.33</v>
      </c>
      <c r="S586" s="832">
        <v>4822</v>
      </c>
      <c r="T586" s="965">
        <v>4853.7700000000004</v>
      </c>
    </row>
    <row r="587" spans="1:24" s="1015" customFormat="1" x14ac:dyDescent="0.2">
      <c r="A587" s="969" t="s">
        <v>7</v>
      </c>
      <c r="B587" s="833">
        <v>85.71</v>
      </c>
      <c r="C587" s="917">
        <v>92.86</v>
      </c>
      <c r="D587" s="917">
        <v>80</v>
      </c>
      <c r="E587" s="917">
        <v>100</v>
      </c>
      <c r="F587" s="917">
        <v>100</v>
      </c>
      <c r="G587" s="849">
        <v>92.86</v>
      </c>
      <c r="H587" s="833">
        <v>93.75</v>
      </c>
      <c r="I587" s="917">
        <v>85.71</v>
      </c>
      <c r="J587" s="917">
        <v>100</v>
      </c>
      <c r="K587" s="917">
        <v>100</v>
      </c>
      <c r="L587" s="917">
        <v>92.86</v>
      </c>
      <c r="M587" s="835">
        <v>100</v>
      </c>
      <c r="N587" s="870">
        <v>92.86</v>
      </c>
      <c r="O587" s="917">
        <v>78.569999999999993</v>
      </c>
      <c r="P587" s="917">
        <v>100</v>
      </c>
      <c r="Q587" s="917">
        <v>92.86</v>
      </c>
      <c r="R587" s="917">
        <v>100</v>
      </c>
      <c r="S587" s="835">
        <v>100</v>
      </c>
      <c r="T587" s="858">
        <v>87.45</v>
      </c>
    </row>
    <row r="588" spans="1:24" s="1015" customFormat="1" x14ac:dyDescent="0.2">
      <c r="A588" s="969" t="s">
        <v>8</v>
      </c>
      <c r="B588" s="918">
        <v>7.1400000000000005E-2</v>
      </c>
      <c r="C588" s="919">
        <v>4.2599999999999999E-2</v>
      </c>
      <c r="D588" s="919">
        <v>7.1199999999999999E-2</v>
      </c>
      <c r="E588" s="919">
        <v>3.56E-2</v>
      </c>
      <c r="F588" s="919">
        <v>4.6800000000000001E-2</v>
      </c>
      <c r="G588" s="850">
        <v>4.5400000000000003E-2</v>
      </c>
      <c r="H588" s="918">
        <v>5.7799999999999997E-2</v>
      </c>
      <c r="I588" s="919">
        <v>4.87E-2</v>
      </c>
      <c r="J588" s="919">
        <v>4.6600000000000003E-2</v>
      </c>
      <c r="K588" s="919">
        <v>4.4699999999999997E-2</v>
      </c>
      <c r="L588" s="919">
        <v>6.0600000000000001E-2</v>
      </c>
      <c r="M588" s="838">
        <v>5.0599999999999999E-2</v>
      </c>
      <c r="N588" s="871">
        <v>4.6199999999999998E-2</v>
      </c>
      <c r="O588" s="919">
        <v>6.7799999999999999E-2</v>
      </c>
      <c r="P588" s="919">
        <v>4.2000000000000003E-2</v>
      </c>
      <c r="Q588" s="919">
        <v>4.7100000000000003E-2</v>
      </c>
      <c r="R588" s="919">
        <v>3.0200000000000001E-2</v>
      </c>
      <c r="S588" s="838">
        <v>4.3299999999999998E-2</v>
      </c>
      <c r="T588" s="859">
        <v>6.3799999999999996E-2</v>
      </c>
    </row>
    <row r="589" spans="1:24" s="1015" customFormat="1" x14ac:dyDescent="0.2">
      <c r="A589" s="971" t="s">
        <v>1</v>
      </c>
      <c r="B589" s="920">
        <f t="shared" ref="B589:G589" si="150">B586/B585*100-100</f>
        <v>4.8216647662485883</v>
      </c>
      <c r="C589" s="921">
        <f t="shared" si="150"/>
        <v>8.6497149372862054</v>
      </c>
      <c r="D589" s="921">
        <f t="shared" si="150"/>
        <v>2.5769669327251989</v>
      </c>
      <c r="E589" s="921">
        <f t="shared" si="150"/>
        <v>12.68711516533638</v>
      </c>
      <c r="F589" s="921">
        <f t="shared" si="150"/>
        <v>13.536374002280496</v>
      </c>
      <c r="G589" s="884">
        <f t="shared" si="150"/>
        <v>15.230558722919028</v>
      </c>
      <c r="H589" s="920">
        <f>H586/H585*100-100</f>
        <v>6.2572405929304438</v>
      </c>
      <c r="I589" s="921">
        <f>I586/I585*100-100</f>
        <v>10.229646522234887</v>
      </c>
      <c r="J589" s="921">
        <f t="shared" ref="J589:T589" si="151">J586/J585*100-100</f>
        <v>10.057012542759409</v>
      </c>
      <c r="K589" s="921">
        <f t="shared" si="151"/>
        <v>11.907411630558727</v>
      </c>
      <c r="L589" s="921">
        <f t="shared" si="151"/>
        <v>14.187913340935012</v>
      </c>
      <c r="M589" s="922">
        <f t="shared" si="151"/>
        <v>16.97354618015963</v>
      </c>
      <c r="N589" s="872">
        <f t="shared" si="151"/>
        <v>6.8088939566704596</v>
      </c>
      <c r="O589" s="921">
        <f t="shared" si="151"/>
        <v>6.5972633979475575</v>
      </c>
      <c r="P589" s="921">
        <f t="shared" si="151"/>
        <v>2.3945267958950893</v>
      </c>
      <c r="Q589" s="921">
        <f t="shared" si="151"/>
        <v>9.7083238312428648</v>
      </c>
      <c r="R589" s="921">
        <f t="shared" si="151"/>
        <v>19.391790193842652</v>
      </c>
      <c r="S589" s="922">
        <f t="shared" si="151"/>
        <v>9.9657924743443544</v>
      </c>
      <c r="T589" s="966">
        <f t="shared" si="151"/>
        <v>10.690307867730908</v>
      </c>
      <c r="X589" s="1016"/>
    </row>
    <row r="590" spans="1:24" s="1015" customFormat="1" ht="13.5" thickBot="1" x14ac:dyDescent="0.25">
      <c r="A590" s="895" t="s">
        <v>27</v>
      </c>
      <c r="B590" s="924">
        <f>B586-B573</f>
        <v>-94.239999999999782</v>
      </c>
      <c r="C590" s="925">
        <f t="shared" ref="C590:T590" si="152">C586-C573</f>
        <v>-267.03999999999996</v>
      </c>
      <c r="D590" s="925">
        <f t="shared" si="152"/>
        <v>148</v>
      </c>
      <c r="E590" s="925">
        <f t="shared" si="152"/>
        <v>-134</v>
      </c>
      <c r="F590" s="925">
        <f t="shared" si="152"/>
        <v>-96.760000000000218</v>
      </c>
      <c r="G590" s="885">
        <f t="shared" si="152"/>
        <v>-2.4700000000002547</v>
      </c>
      <c r="H590" s="924">
        <f t="shared" si="152"/>
        <v>-28.619999999999891</v>
      </c>
      <c r="I590" s="925">
        <f t="shared" si="152"/>
        <v>-78.430000000000291</v>
      </c>
      <c r="J590" s="925">
        <f t="shared" si="152"/>
        <v>184.32999999999993</v>
      </c>
      <c r="K590" s="925">
        <f t="shared" si="152"/>
        <v>-64.1899999999996</v>
      </c>
      <c r="L590" s="925">
        <f t="shared" si="152"/>
        <v>117.8100000000004</v>
      </c>
      <c r="M590" s="926">
        <f t="shared" si="152"/>
        <v>199.28999999999996</v>
      </c>
      <c r="N590" s="873">
        <f t="shared" si="152"/>
        <v>-55.100000000000364</v>
      </c>
      <c r="O590" s="925">
        <f t="shared" si="152"/>
        <v>-153.03999999999996</v>
      </c>
      <c r="P590" s="925">
        <f t="shared" si="152"/>
        <v>-78</v>
      </c>
      <c r="Q590" s="925">
        <f t="shared" si="152"/>
        <v>-42.619999999999891</v>
      </c>
      <c r="R590" s="925">
        <f t="shared" si="152"/>
        <v>339.32999999999993</v>
      </c>
      <c r="S590" s="926">
        <f t="shared" si="152"/>
        <v>-315.85999999999967</v>
      </c>
      <c r="T590" s="972">
        <f t="shared" si="152"/>
        <v>-37.399999999999636</v>
      </c>
      <c r="U590" s="893"/>
      <c r="V590" s="863"/>
      <c r="X590" s="1016"/>
    </row>
    <row r="591" spans="1:24" s="1015" customFormat="1" x14ac:dyDescent="0.2">
      <c r="A591" s="896" t="s">
        <v>51</v>
      </c>
      <c r="B591" s="927">
        <v>54</v>
      </c>
      <c r="C591" s="928">
        <v>54</v>
      </c>
      <c r="D591" s="928">
        <v>14</v>
      </c>
      <c r="E591" s="928">
        <v>54</v>
      </c>
      <c r="F591" s="928">
        <v>53</v>
      </c>
      <c r="G591" s="866">
        <v>53</v>
      </c>
      <c r="H591" s="927">
        <v>55</v>
      </c>
      <c r="I591" s="928">
        <v>56</v>
      </c>
      <c r="J591" s="928">
        <v>14</v>
      </c>
      <c r="K591" s="928">
        <v>55</v>
      </c>
      <c r="L591" s="928">
        <v>56</v>
      </c>
      <c r="M591" s="847">
        <v>56</v>
      </c>
      <c r="N591" s="874">
        <v>56</v>
      </c>
      <c r="O591" s="928">
        <v>59</v>
      </c>
      <c r="P591" s="928">
        <v>14</v>
      </c>
      <c r="Q591" s="928">
        <v>57</v>
      </c>
      <c r="R591" s="928">
        <v>57</v>
      </c>
      <c r="S591" s="847">
        <v>57</v>
      </c>
      <c r="T591" s="861">
        <f>SUM(B591:S591)</f>
        <v>874</v>
      </c>
      <c r="U591" s="904" t="s">
        <v>56</v>
      </c>
      <c r="V591" s="945">
        <f>T578-T591</f>
        <v>1</v>
      </c>
      <c r="W591" s="961">
        <f>V591/T578</f>
        <v>1.1428571428571429E-3</v>
      </c>
      <c r="X591" s="1016"/>
    </row>
    <row r="592" spans="1:24" s="1015" customFormat="1" x14ac:dyDescent="0.2">
      <c r="A592" s="973" t="s">
        <v>28</v>
      </c>
      <c r="B592" s="955">
        <v>148</v>
      </c>
      <c r="C592" s="956">
        <v>146.5</v>
      </c>
      <c r="D592" s="956">
        <v>148.5</v>
      </c>
      <c r="E592" s="956">
        <v>146</v>
      </c>
      <c r="F592" s="956">
        <v>145</v>
      </c>
      <c r="G592" s="805">
        <v>145</v>
      </c>
      <c r="H592" s="955">
        <v>150</v>
      </c>
      <c r="I592" s="956">
        <v>148</v>
      </c>
      <c r="J592" s="956">
        <v>149</v>
      </c>
      <c r="K592" s="956">
        <v>145.5</v>
      </c>
      <c r="L592" s="956">
        <v>145</v>
      </c>
      <c r="M592" s="806">
        <v>145</v>
      </c>
      <c r="N592" s="807">
        <v>147.5</v>
      </c>
      <c r="O592" s="956">
        <v>146</v>
      </c>
      <c r="P592" s="956">
        <v>149.5</v>
      </c>
      <c r="Q592" s="956">
        <v>145.5</v>
      </c>
      <c r="R592" s="956">
        <v>145.5</v>
      </c>
      <c r="S592" s="806">
        <v>144.5</v>
      </c>
      <c r="T592" s="964"/>
      <c r="U592" s="904" t="s">
        <v>57</v>
      </c>
      <c r="V592" s="904">
        <v>146.4</v>
      </c>
      <c r="X592" s="1016"/>
    </row>
    <row r="593" spans="1:24" s="1015" customFormat="1" ht="13.5" thickBot="1" x14ac:dyDescent="0.25">
      <c r="A593" s="974" t="s">
        <v>26</v>
      </c>
      <c r="B593" s="804">
        <f>B592-B579</f>
        <v>0</v>
      </c>
      <c r="C593" s="808">
        <f t="shared" ref="C593:S593" si="153">C592-C579</f>
        <v>0</v>
      </c>
      <c r="D593" s="808">
        <f t="shared" si="153"/>
        <v>0</v>
      </c>
      <c r="E593" s="808">
        <f t="shared" si="153"/>
        <v>0</v>
      </c>
      <c r="F593" s="808">
        <f t="shared" si="153"/>
        <v>0</v>
      </c>
      <c r="G593" s="809">
        <f t="shared" si="153"/>
        <v>0</v>
      </c>
      <c r="H593" s="804">
        <f t="shared" si="153"/>
        <v>0</v>
      </c>
      <c r="I593" s="808">
        <f t="shared" si="153"/>
        <v>0</v>
      </c>
      <c r="J593" s="808">
        <f t="shared" si="153"/>
        <v>0</v>
      </c>
      <c r="K593" s="808">
        <f t="shared" si="153"/>
        <v>0</v>
      </c>
      <c r="L593" s="808">
        <f t="shared" si="153"/>
        <v>0</v>
      </c>
      <c r="M593" s="810">
        <f t="shared" si="153"/>
        <v>0</v>
      </c>
      <c r="N593" s="811">
        <f t="shared" si="153"/>
        <v>0</v>
      </c>
      <c r="O593" s="808">
        <f t="shared" si="153"/>
        <v>0</v>
      </c>
      <c r="P593" s="808">
        <f t="shared" si="153"/>
        <v>0</v>
      </c>
      <c r="Q593" s="808">
        <f t="shared" si="153"/>
        <v>0</v>
      </c>
      <c r="R593" s="808">
        <f t="shared" si="153"/>
        <v>0</v>
      </c>
      <c r="S593" s="810">
        <f t="shared" si="153"/>
        <v>0</v>
      </c>
      <c r="T593" s="967"/>
      <c r="U593" s="904" t="s">
        <v>26</v>
      </c>
      <c r="V593" s="904">
        <f>V592-V579</f>
        <v>1.0900000000000034</v>
      </c>
      <c r="X593" s="1016"/>
    </row>
    <row r="594" spans="1:24" x14ac:dyDescent="0.2">
      <c r="X594" s="1016"/>
    </row>
    <row r="595" spans="1:24" ht="13.5" thickBot="1" x14ac:dyDescent="0.25"/>
    <row r="596" spans="1:24" ht="13.5" thickBot="1" x14ac:dyDescent="0.25">
      <c r="A596" s="968" t="s">
        <v>194</v>
      </c>
      <c r="B596" s="1057" t="s">
        <v>84</v>
      </c>
      <c r="C596" s="1058"/>
      <c r="D596" s="1058"/>
      <c r="E596" s="1058"/>
      <c r="F596" s="1058"/>
      <c r="G596" s="1059"/>
      <c r="H596" s="1057" t="s">
        <v>83</v>
      </c>
      <c r="I596" s="1058"/>
      <c r="J596" s="1058"/>
      <c r="K596" s="1058"/>
      <c r="L596" s="1058"/>
      <c r="M596" s="1059"/>
      <c r="N596" s="1057" t="s">
        <v>53</v>
      </c>
      <c r="O596" s="1058"/>
      <c r="P596" s="1058"/>
      <c r="Q596" s="1058"/>
      <c r="R596" s="1058"/>
      <c r="S596" s="1059"/>
      <c r="T596" s="948" t="s">
        <v>55</v>
      </c>
      <c r="U596" s="1018"/>
      <c r="V596" s="1018"/>
      <c r="W596" s="1018"/>
    </row>
    <row r="597" spans="1:24" x14ac:dyDescent="0.2">
      <c r="A597" s="969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864">
        <v>6</v>
      </c>
      <c r="H597" s="897">
        <v>1</v>
      </c>
      <c r="I597" s="959">
        <v>2</v>
      </c>
      <c r="J597" s="888">
        <v>3</v>
      </c>
      <c r="K597" s="888">
        <v>4</v>
      </c>
      <c r="L597" s="888">
        <v>5</v>
      </c>
      <c r="M597" s="889">
        <v>6</v>
      </c>
      <c r="N597" s="867">
        <v>1</v>
      </c>
      <c r="O597" s="912">
        <v>2</v>
      </c>
      <c r="P597" s="912">
        <v>3</v>
      </c>
      <c r="Q597" s="912">
        <v>4</v>
      </c>
      <c r="R597" s="912">
        <v>5</v>
      </c>
      <c r="S597" s="826">
        <v>6</v>
      </c>
      <c r="T597" s="812">
        <v>231</v>
      </c>
      <c r="U597" s="1018"/>
      <c r="V597" s="1018"/>
      <c r="W597" s="1018"/>
    </row>
    <row r="598" spans="1:24" x14ac:dyDescent="0.2">
      <c r="A598" s="970" t="s">
        <v>3</v>
      </c>
      <c r="B598" s="913">
        <v>4400</v>
      </c>
      <c r="C598" s="914">
        <v>4400</v>
      </c>
      <c r="D598" s="914">
        <v>4400</v>
      </c>
      <c r="E598" s="914">
        <v>4400</v>
      </c>
      <c r="F598" s="914">
        <v>4400</v>
      </c>
      <c r="G598" s="865">
        <v>4400</v>
      </c>
      <c r="H598" s="913">
        <v>4400</v>
      </c>
      <c r="I598" s="914">
        <v>4400</v>
      </c>
      <c r="J598" s="914">
        <v>4400</v>
      </c>
      <c r="K598" s="914">
        <v>4400</v>
      </c>
      <c r="L598" s="914">
        <v>4400</v>
      </c>
      <c r="M598" s="829">
        <v>4400</v>
      </c>
      <c r="N598" s="868">
        <v>4400</v>
      </c>
      <c r="O598" s="914">
        <v>4400</v>
      </c>
      <c r="P598" s="914">
        <v>4400</v>
      </c>
      <c r="Q598" s="914">
        <v>4400</v>
      </c>
      <c r="R598" s="914">
        <v>4400</v>
      </c>
      <c r="S598" s="829">
        <v>4400</v>
      </c>
      <c r="T598" s="829">
        <v>4400</v>
      </c>
      <c r="U598" s="1018"/>
      <c r="V598" s="1018"/>
      <c r="W598" s="1018"/>
    </row>
    <row r="599" spans="1:24" x14ac:dyDescent="0.2">
      <c r="A599" s="971" t="s">
        <v>6</v>
      </c>
      <c r="B599" s="915">
        <v>4726</v>
      </c>
      <c r="C599" s="916">
        <v>4996.67</v>
      </c>
      <c r="D599" s="916">
        <v>4771.67</v>
      </c>
      <c r="E599" s="916">
        <v>5010.67</v>
      </c>
      <c r="F599" s="916">
        <v>4974.67</v>
      </c>
      <c r="G599" s="848">
        <v>5406</v>
      </c>
      <c r="H599" s="915">
        <v>4644.67</v>
      </c>
      <c r="I599" s="916">
        <v>4816.67</v>
      </c>
      <c r="J599" s="916">
        <v>4600</v>
      </c>
      <c r="K599" s="916">
        <v>4822</v>
      </c>
      <c r="L599" s="916">
        <v>5050.71</v>
      </c>
      <c r="M599" s="832">
        <v>5318</v>
      </c>
      <c r="N599" s="869">
        <v>4543.33</v>
      </c>
      <c r="O599" s="916">
        <v>4740.71</v>
      </c>
      <c r="P599" s="916">
        <v>4631.67</v>
      </c>
      <c r="Q599" s="916">
        <v>4886.67</v>
      </c>
      <c r="R599" s="916">
        <v>4844</v>
      </c>
      <c r="S599" s="832">
        <v>5198</v>
      </c>
      <c r="T599" s="965">
        <v>4912.49</v>
      </c>
      <c r="U599" s="1018"/>
      <c r="V599" s="1018"/>
      <c r="W599" s="1018"/>
    </row>
    <row r="600" spans="1:24" x14ac:dyDescent="0.2">
      <c r="A600" s="969" t="s">
        <v>7</v>
      </c>
      <c r="B600" s="833">
        <v>100</v>
      </c>
      <c r="C600" s="917">
        <v>100</v>
      </c>
      <c r="D600" s="917">
        <v>100</v>
      </c>
      <c r="E600" s="917">
        <v>100</v>
      </c>
      <c r="F600" s="917">
        <v>86.67</v>
      </c>
      <c r="G600" s="849">
        <v>100</v>
      </c>
      <c r="H600" s="833">
        <v>100</v>
      </c>
      <c r="I600" s="917">
        <v>93.33</v>
      </c>
      <c r="J600" s="917">
        <v>83.33</v>
      </c>
      <c r="K600" s="917">
        <v>100</v>
      </c>
      <c r="L600" s="917">
        <v>100</v>
      </c>
      <c r="M600" s="835">
        <v>100</v>
      </c>
      <c r="N600" s="870">
        <v>100</v>
      </c>
      <c r="O600" s="917">
        <v>100</v>
      </c>
      <c r="P600" s="917">
        <v>100</v>
      </c>
      <c r="Q600" s="917">
        <v>100</v>
      </c>
      <c r="R600" s="917">
        <v>100</v>
      </c>
      <c r="S600" s="835">
        <v>100</v>
      </c>
      <c r="T600" s="858">
        <v>90.04</v>
      </c>
      <c r="U600" s="1018"/>
      <c r="V600" s="1018"/>
      <c r="W600" s="1018"/>
    </row>
    <row r="601" spans="1:24" x14ac:dyDescent="0.2">
      <c r="A601" s="969" t="s">
        <v>8</v>
      </c>
      <c r="B601" s="918">
        <v>2.23E-2</v>
      </c>
      <c r="C601" s="919">
        <v>3.44E-2</v>
      </c>
      <c r="D601" s="919">
        <v>2.35E-2</v>
      </c>
      <c r="E601" s="919">
        <v>2.7E-2</v>
      </c>
      <c r="F601" s="919">
        <v>5.3499999999999999E-2</v>
      </c>
      <c r="G601" s="850">
        <v>2.8899999999999999E-2</v>
      </c>
      <c r="H601" s="918">
        <v>2.4199999999999999E-2</v>
      </c>
      <c r="I601" s="919">
        <v>3.8800000000000001E-2</v>
      </c>
      <c r="J601" s="919">
        <v>5.8599999999999999E-2</v>
      </c>
      <c r="K601" s="919">
        <v>3.8399999999999997E-2</v>
      </c>
      <c r="L601" s="919">
        <v>3.6799999999999999E-2</v>
      </c>
      <c r="M601" s="838">
        <v>3.2899999999999999E-2</v>
      </c>
      <c r="N601" s="871">
        <v>2.46E-2</v>
      </c>
      <c r="O601" s="919">
        <v>2.3E-2</v>
      </c>
      <c r="P601" s="919">
        <v>5.3199999999999997E-2</v>
      </c>
      <c r="Q601" s="919">
        <v>2.0899999999999998E-2</v>
      </c>
      <c r="R601" s="919">
        <v>3.1199999999999999E-2</v>
      </c>
      <c r="S601" s="838">
        <v>3.39E-2</v>
      </c>
      <c r="T601" s="859">
        <v>5.8900000000000001E-2</v>
      </c>
      <c r="U601" s="1018"/>
      <c r="V601" s="1018"/>
      <c r="W601" s="1018"/>
    </row>
    <row r="602" spans="1:24" x14ac:dyDescent="0.2">
      <c r="A602" s="971" t="s">
        <v>1</v>
      </c>
      <c r="B602" s="920">
        <f t="shared" ref="B602:G602" si="154">B599/B598*100-100</f>
        <v>7.4090909090908923</v>
      </c>
      <c r="C602" s="921">
        <f t="shared" si="154"/>
        <v>13.56068181818182</v>
      </c>
      <c r="D602" s="921">
        <f t="shared" si="154"/>
        <v>8.4470454545454601</v>
      </c>
      <c r="E602" s="921">
        <f t="shared" si="154"/>
        <v>13.878863636363633</v>
      </c>
      <c r="F602" s="921">
        <f t="shared" si="154"/>
        <v>13.060681818181834</v>
      </c>
      <c r="G602" s="884">
        <f t="shared" si="154"/>
        <v>22.863636363636346</v>
      </c>
      <c r="H602" s="920">
        <f>H599/H598*100-100</f>
        <v>5.5606818181818056</v>
      </c>
      <c r="I602" s="921">
        <f>I599/I598*100-100</f>
        <v>9.4697727272727121</v>
      </c>
      <c r="J602" s="921">
        <f t="shared" ref="J602:T602" si="155">J599/J598*100-100</f>
        <v>4.5454545454545467</v>
      </c>
      <c r="K602" s="921">
        <f t="shared" si="155"/>
        <v>9.5909090909090935</v>
      </c>
      <c r="L602" s="921">
        <f t="shared" si="155"/>
        <v>14.788863636363644</v>
      </c>
      <c r="M602" s="922">
        <f t="shared" si="155"/>
        <v>20.863636363636374</v>
      </c>
      <c r="N602" s="872">
        <f t="shared" si="155"/>
        <v>3.2575000000000074</v>
      </c>
      <c r="O602" s="921">
        <f t="shared" si="155"/>
        <v>7.7434090909090969</v>
      </c>
      <c r="P602" s="921">
        <f t="shared" si="155"/>
        <v>5.2652272727272731</v>
      </c>
      <c r="Q602" s="921">
        <f t="shared" si="155"/>
        <v>11.060681818181834</v>
      </c>
      <c r="R602" s="921">
        <f t="shared" si="155"/>
        <v>10.090909090909079</v>
      </c>
      <c r="S602" s="922">
        <f t="shared" si="155"/>
        <v>18.13636363636364</v>
      </c>
      <c r="T602" s="966">
        <f t="shared" si="155"/>
        <v>11.647499999999994</v>
      </c>
      <c r="U602" s="1018"/>
      <c r="V602" s="1018"/>
      <c r="W602" s="1018"/>
    </row>
    <row r="603" spans="1:24" ht="13.5" thickBot="1" x14ac:dyDescent="0.25">
      <c r="A603" s="895" t="s">
        <v>27</v>
      </c>
      <c r="B603" s="924">
        <f>B599-B586</f>
        <v>129.56999999999971</v>
      </c>
      <c r="C603" s="925">
        <f t="shared" ref="C603:T603" si="156">C599-C586</f>
        <v>232.38000000000011</v>
      </c>
      <c r="D603" s="925">
        <f t="shared" si="156"/>
        <v>273.67000000000007</v>
      </c>
      <c r="E603" s="925">
        <f t="shared" si="156"/>
        <v>69.340000000000146</v>
      </c>
      <c r="F603" s="925">
        <f t="shared" si="156"/>
        <v>-3.8999999999996362</v>
      </c>
      <c r="G603" s="885">
        <f t="shared" si="156"/>
        <v>353.14000000000033</v>
      </c>
      <c r="H603" s="924">
        <f t="shared" si="156"/>
        <v>-14.710000000000036</v>
      </c>
      <c r="I603" s="925">
        <f t="shared" si="156"/>
        <v>-16.899999999999636</v>
      </c>
      <c r="J603" s="925">
        <f t="shared" si="156"/>
        <v>-226</v>
      </c>
      <c r="K603" s="925">
        <f t="shared" si="156"/>
        <v>-85.140000000000327</v>
      </c>
      <c r="L603" s="925">
        <f t="shared" si="156"/>
        <v>43.569999999999709</v>
      </c>
      <c r="M603" s="926">
        <f t="shared" si="156"/>
        <v>188.71000000000004</v>
      </c>
      <c r="N603" s="873">
        <f t="shared" si="156"/>
        <v>-140.23999999999978</v>
      </c>
      <c r="O603" s="925">
        <f t="shared" si="156"/>
        <v>66.420000000000073</v>
      </c>
      <c r="P603" s="925">
        <f t="shared" si="156"/>
        <v>141.67000000000007</v>
      </c>
      <c r="Q603" s="925">
        <f t="shared" si="156"/>
        <v>75.960000000000036</v>
      </c>
      <c r="R603" s="925">
        <f t="shared" si="156"/>
        <v>-391.32999999999993</v>
      </c>
      <c r="S603" s="926">
        <f t="shared" si="156"/>
        <v>376</v>
      </c>
      <c r="T603" s="972">
        <f t="shared" si="156"/>
        <v>58.719999999999345</v>
      </c>
      <c r="U603" s="893"/>
      <c r="V603" s="863"/>
      <c r="W603" s="1018"/>
    </row>
    <row r="604" spans="1:24" x14ac:dyDescent="0.2">
      <c r="A604" s="896" t="s">
        <v>51</v>
      </c>
      <c r="B604" s="927">
        <v>50</v>
      </c>
      <c r="C604" s="928">
        <v>50</v>
      </c>
      <c r="D604" s="928">
        <v>11</v>
      </c>
      <c r="E604" s="928">
        <v>50</v>
      </c>
      <c r="F604" s="928">
        <v>50</v>
      </c>
      <c r="G604" s="866">
        <v>50</v>
      </c>
      <c r="H604" s="927">
        <v>51</v>
      </c>
      <c r="I604" s="928">
        <v>53</v>
      </c>
      <c r="J604" s="928">
        <v>11</v>
      </c>
      <c r="K604" s="928">
        <v>52</v>
      </c>
      <c r="L604" s="928">
        <v>51</v>
      </c>
      <c r="M604" s="847">
        <v>52</v>
      </c>
      <c r="N604" s="874">
        <v>51</v>
      </c>
      <c r="O604" s="928">
        <v>55</v>
      </c>
      <c r="P604" s="928">
        <v>10</v>
      </c>
      <c r="Q604" s="928">
        <v>54</v>
      </c>
      <c r="R604" s="928">
        <v>54</v>
      </c>
      <c r="S604" s="847">
        <v>53</v>
      </c>
      <c r="T604" s="861">
        <f>SUM(B604:S604)</f>
        <v>808</v>
      </c>
      <c r="U604" s="904" t="s">
        <v>56</v>
      </c>
      <c r="V604" s="945">
        <f>T591-T604</f>
        <v>66</v>
      </c>
      <c r="W604" s="961">
        <f>V604/T591</f>
        <v>7.5514874141876437E-2</v>
      </c>
      <c r="X604" s="987" t="s">
        <v>195</v>
      </c>
    </row>
    <row r="605" spans="1:24" x14ac:dyDescent="0.2">
      <c r="A605" s="973" t="s">
        <v>28</v>
      </c>
      <c r="B605" s="955">
        <v>148</v>
      </c>
      <c r="C605" s="956">
        <v>146.5</v>
      </c>
      <c r="D605" s="956">
        <v>148.5</v>
      </c>
      <c r="E605" s="956">
        <v>146</v>
      </c>
      <c r="F605" s="956">
        <v>145</v>
      </c>
      <c r="G605" s="805">
        <v>145</v>
      </c>
      <c r="H605" s="955">
        <v>150</v>
      </c>
      <c r="I605" s="956">
        <v>148</v>
      </c>
      <c r="J605" s="956">
        <v>149</v>
      </c>
      <c r="K605" s="956">
        <v>145.5</v>
      </c>
      <c r="L605" s="956">
        <v>145</v>
      </c>
      <c r="M605" s="806">
        <v>145</v>
      </c>
      <c r="N605" s="807">
        <v>147.5</v>
      </c>
      <c r="O605" s="956">
        <v>146</v>
      </c>
      <c r="P605" s="956">
        <v>149.5</v>
      </c>
      <c r="Q605" s="956">
        <v>145.5</v>
      </c>
      <c r="R605" s="956">
        <v>145.5</v>
      </c>
      <c r="S605" s="806">
        <v>144.5</v>
      </c>
      <c r="T605" s="964"/>
      <c r="U605" s="904" t="s">
        <v>57</v>
      </c>
      <c r="V605" s="904">
        <v>146.57</v>
      </c>
      <c r="W605" s="1018"/>
    </row>
    <row r="606" spans="1:24" ht="13.5" thickBot="1" x14ac:dyDescent="0.25">
      <c r="A606" s="974" t="s">
        <v>26</v>
      </c>
      <c r="B606" s="804">
        <f>B605-B592</f>
        <v>0</v>
      </c>
      <c r="C606" s="808">
        <f t="shared" ref="C606:S606" si="157">C605-C592</f>
        <v>0</v>
      </c>
      <c r="D606" s="808">
        <f t="shared" si="157"/>
        <v>0</v>
      </c>
      <c r="E606" s="808">
        <f t="shared" si="157"/>
        <v>0</v>
      </c>
      <c r="F606" s="808">
        <f t="shared" si="157"/>
        <v>0</v>
      </c>
      <c r="G606" s="809">
        <f t="shared" si="157"/>
        <v>0</v>
      </c>
      <c r="H606" s="804">
        <f t="shared" si="157"/>
        <v>0</v>
      </c>
      <c r="I606" s="808">
        <f t="shared" si="157"/>
        <v>0</v>
      </c>
      <c r="J606" s="808">
        <f t="shared" si="157"/>
        <v>0</v>
      </c>
      <c r="K606" s="808">
        <f t="shared" si="157"/>
        <v>0</v>
      </c>
      <c r="L606" s="808">
        <f t="shared" si="157"/>
        <v>0</v>
      </c>
      <c r="M606" s="810">
        <f t="shared" si="157"/>
        <v>0</v>
      </c>
      <c r="N606" s="811">
        <f t="shared" si="157"/>
        <v>0</v>
      </c>
      <c r="O606" s="808">
        <f t="shared" si="157"/>
        <v>0</v>
      </c>
      <c r="P606" s="808">
        <f t="shared" si="157"/>
        <v>0</v>
      </c>
      <c r="Q606" s="808">
        <f t="shared" si="157"/>
        <v>0</v>
      </c>
      <c r="R606" s="808">
        <f t="shared" si="157"/>
        <v>0</v>
      </c>
      <c r="S606" s="810">
        <f t="shared" si="157"/>
        <v>0</v>
      </c>
      <c r="T606" s="967"/>
      <c r="U606" s="904" t="s">
        <v>26</v>
      </c>
      <c r="V606" s="904">
        <f>V605-V592</f>
        <v>0.16999999999998749</v>
      </c>
      <c r="W606" s="1018"/>
    </row>
    <row r="608" spans="1:24" ht="13.5" thickBot="1" x14ac:dyDescent="0.25"/>
    <row r="609" spans="1:23" ht="13.5" thickBot="1" x14ac:dyDescent="0.25">
      <c r="A609" s="968" t="s">
        <v>196</v>
      </c>
      <c r="B609" s="1057" t="s">
        <v>84</v>
      </c>
      <c r="C609" s="1058"/>
      <c r="D609" s="1058"/>
      <c r="E609" s="1058"/>
      <c r="F609" s="1058"/>
      <c r="G609" s="1059"/>
      <c r="H609" s="1057" t="s">
        <v>83</v>
      </c>
      <c r="I609" s="1058"/>
      <c r="J609" s="1058"/>
      <c r="K609" s="1058"/>
      <c r="L609" s="1058"/>
      <c r="M609" s="1059"/>
      <c r="N609" s="1057" t="s">
        <v>53</v>
      </c>
      <c r="O609" s="1058"/>
      <c r="P609" s="1058"/>
      <c r="Q609" s="1058"/>
      <c r="R609" s="1058"/>
      <c r="S609" s="1059"/>
      <c r="T609" s="948" t="s">
        <v>55</v>
      </c>
      <c r="U609" s="1020"/>
      <c r="V609" s="1020"/>
      <c r="W609" s="1020"/>
    </row>
    <row r="610" spans="1:23" x14ac:dyDescent="0.2">
      <c r="A610" s="969" t="s">
        <v>54</v>
      </c>
      <c r="B610" s="911">
        <v>1</v>
      </c>
      <c r="C610" s="912">
        <v>2</v>
      </c>
      <c r="D610" s="912">
        <v>3</v>
      </c>
      <c r="E610" s="912">
        <v>4</v>
      </c>
      <c r="F610" s="912">
        <v>5</v>
      </c>
      <c r="G610" s="864">
        <v>6</v>
      </c>
      <c r="H610" s="897">
        <v>1</v>
      </c>
      <c r="I610" s="959">
        <v>2</v>
      </c>
      <c r="J610" s="888">
        <v>3</v>
      </c>
      <c r="K610" s="888">
        <v>4</v>
      </c>
      <c r="L610" s="888">
        <v>5</v>
      </c>
      <c r="M610" s="889">
        <v>6</v>
      </c>
      <c r="N610" s="867">
        <v>1</v>
      </c>
      <c r="O610" s="912">
        <v>2</v>
      </c>
      <c r="P610" s="912">
        <v>3</v>
      </c>
      <c r="Q610" s="912">
        <v>4</v>
      </c>
      <c r="R610" s="912">
        <v>5</v>
      </c>
      <c r="S610" s="826">
        <v>6</v>
      </c>
      <c r="T610" s="812">
        <v>229</v>
      </c>
      <c r="U610" s="1020"/>
      <c r="V610" s="1020"/>
      <c r="W610" s="1020"/>
    </row>
    <row r="611" spans="1:23" x14ac:dyDescent="0.2">
      <c r="A611" s="970" t="s">
        <v>3</v>
      </c>
      <c r="B611" s="913">
        <v>4415</v>
      </c>
      <c r="C611" s="914">
        <v>4415</v>
      </c>
      <c r="D611" s="914">
        <v>4415</v>
      </c>
      <c r="E611" s="914">
        <v>4415</v>
      </c>
      <c r="F611" s="914">
        <v>4415</v>
      </c>
      <c r="G611" s="865">
        <v>4415</v>
      </c>
      <c r="H611" s="913">
        <v>4415</v>
      </c>
      <c r="I611" s="914">
        <v>4415</v>
      </c>
      <c r="J611" s="914">
        <v>4415</v>
      </c>
      <c r="K611" s="914">
        <v>4415</v>
      </c>
      <c r="L611" s="914">
        <v>4415</v>
      </c>
      <c r="M611" s="829">
        <v>4415</v>
      </c>
      <c r="N611" s="868">
        <v>4415</v>
      </c>
      <c r="O611" s="914">
        <v>4415</v>
      </c>
      <c r="P611" s="914">
        <v>4415</v>
      </c>
      <c r="Q611" s="914">
        <v>4415</v>
      </c>
      <c r="R611" s="914">
        <v>4415</v>
      </c>
      <c r="S611" s="829">
        <v>4415</v>
      </c>
      <c r="T611" s="829">
        <v>4415</v>
      </c>
      <c r="U611" s="1020"/>
      <c r="V611" s="1020"/>
      <c r="W611" s="1020"/>
    </row>
    <row r="612" spans="1:23" x14ac:dyDescent="0.2">
      <c r="A612" s="971" t="s">
        <v>6</v>
      </c>
      <c r="B612" s="915">
        <v>4812.1428571428569</v>
      </c>
      <c r="C612" s="916">
        <v>4997.1428571428569</v>
      </c>
      <c r="D612" s="916">
        <v>4696</v>
      </c>
      <c r="E612" s="916">
        <v>5018.4615384615381</v>
      </c>
      <c r="F612" s="916">
        <v>5201.4285714285716</v>
      </c>
      <c r="G612" s="848">
        <v>5410</v>
      </c>
      <c r="H612" s="915">
        <v>4707.1428571428569</v>
      </c>
      <c r="I612" s="916">
        <v>4883.333333333333</v>
      </c>
      <c r="J612" s="916">
        <v>4695</v>
      </c>
      <c r="K612" s="916">
        <v>4952.1428571428569</v>
      </c>
      <c r="L612" s="916">
        <v>5102</v>
      </c>
      <c r="M612" s="832">
        <v>5208.666666666667</v>
      </c>
      <c r="N612" s="869">
        <v>4694.2857142857147</v>
      </c>
      <c r="O612" s="916">
        <v>4937.5</v>
      </c>
      <c r="P612" s="916">
        <v>4757.5</v>
      </c>
      <c r="Q612" s="916">
        <v>4885</v>
      </c>
      <c r="R612" s="916">
        <v>4810</v>
      </c>
      <c r="S612" s="832">
        <v>5159.2857142857147</v>
      </c>
      <c r="T612" s="965">
        <v>4972.096069868996</v>
      </c>
      <c r="U612" s="1020"/>
      <c r="V612" s="1020"/>
      <c r="W612" s="1020"/>
    </row>
    <row r="613" spans="1:23" x14ac:dyDescent="0.2">
      <c r="A613" s="969" t="s">
        <v>7</v>
      </c>
      <c r="B613" s="833">
        <v>100</v>
      </c>
      <c r="C613" s="917">
        <v>100</v>
      </c>
      <c r="D613" s="917">
        <v>100</v>
      </c>
      <c r="E613" s="917">
        <v>100</v>
      </c>
      <c r="F613" s="917">
        <v>100</v>
      </c>
      <c r="G613" s="849">
        <v>100</v>
      </c>
      <c r="H613" s="833">
        <v>100</v>
      </c>
      <c r="I613" s="917">
        <v>100</v>
      </c>
      <c r="J613" s="917">
        <v>100</v>
      </c>
      <c r="K613" s="917">
        <v>100</v>
      </c>
      <c r="L613" s="917">
        <v>100</v>
      </c>
      <c r="M613" s="835">
        <v>100</v>
      </c>
      <c r="N613" s="870">
        <v>100</v>
      </c>
      <c r="O613" s="917">
        <v>100</v>
      </c>
      <c r="P613" s="917">
        <v>100</v>
      </c>
      <c r="Q613" s="917">
        <v>100</v>
      </c>
      <c r="R613" s="917">
        <v>100</v>
      </c>
      <c r="S613" s="835">
        <v>92.857142857142861</v>
      </c>
      <c r="T613" s="858">
        <v>93.886462882096069</v>
      </c>
      <c r="U613" s="1020"/>
      <c r="V613" s="1020"/>
      <c r="W613" s="1020"/>
    </row>
    <row r="614" spans="1:23" x14ac:dyDescent="0.2">
      <c r="A614" s="969" t="s">
        <v>8</v>
      </c>
      <c r="B614" s="918">
        <v>2.4590370384387748E-2</v>
      </c>
      <c r="C614" s="919">
        <v>4.4781617478716604E-2</v>
      </c>
      <c r="D614" s="919">
        <v>2.2236418197966974E-2</v>
      </c>
      <c r="E614" s="919">
        <v>3.7766075447360763E-2</v>
      </c>
      <c r="F614" s="919">
        <v>2.5212494589713162E-2</v>
      </c>
      <c r="G614" s="850">
        <v>3.916459694040577E-2</v>
      </c>
      <c r="H614" s="918">
        <v>3.0495851151702759E-2</v>
      </c>
      <c r="I614" s="919">
        <v>3.2080458902568741E-2</v>
      </c>
      <c r="J614" s="919">
        <v>4.6725049986113536E-2</v>
      </c>
      <c r="K614" s="919">
        <v>3.653316386895774E-2</v>
      </c>
      <c r="L614" s="919">
        <v>3.6241391312481115E-2</v>
      </c>
      <c r="M614" s="838">
        <v>3.8823103584781998E-2</v>
      </c>
      <c r="N614" s="871">
        <v>3.6095130865935229E-2</v>
      </c>
      <c r="O614" s="919">
        <v>2.7355833233903996E-2</v>
      </c>
      <c r="P614" s="919">
        <v>3.9919652202435527E-2</v>
      </c>
      <c r="Q614" s="919">
        <v>2.3795963024693285E-2</v>
      </c>
      <c r="R614" s="919">
        <v>2.4760744900638933E-2</v>
      </c>
      <c r="S614" s="838">
        <v>4.323814782181741E-2</v>
      </c>
      <c r="T614" s="859">
        <v>5.2886000730903451E-2</v>
      </c>
      <c r="U614" s="1020"/>
      <c r="V614" s="1020"/>
      <c r="W614" s="1020"/>
    </row>
    <row r="615" spans="1:23" x14ac:dyDescent="0.2">
      <c r="A615" s="971" t="s">
        <v>1</v>
      </c>
      <c r="B615" s="920">
        <f t="shared" ref="B615:G615" si="158">B612/B611*100-100</f>
        <v>8.9953082025562026</v>
      </c>
      <c r="C615" s="921">
        <f t="shared" si="158"/>
        <v>13.185568678207389</v>
      </c>
      <c r="D615" s="921">
        <f t="shared" si="158"/>
        <v>6.3646659116647868</v>
      </c>
      <c r="E615" s="921">
        <f t="shared" si="158"/>
        <v>13.668438017248889</v>
      </c>
      <c r="F615" s="921">
        <f t="shared" si="158"/>
        <v>17.812651674486332</v>
      </c>
      <c r="G615" s="884">
        <f t="shared" si="158"/>
        <v>22.536806342015851</v>
      </c>
      <c r="H615" s="920">
        <f>H612/H611*100-100</f>
        <v>6.6170522569163523</v>
      </c>
      <c r="I615" s="921">
        <f>I612/I611*100-100</f>
        <v>10.607776519441288</v>
      </c>
      <c r="J615" s="921">
        <f t="shared" ref="J615:T615" si="159">J612/J611*100-100</f>
        <v>6.3420158550396337</v>
      </c>
      <c r="K615" s="921">
        <f t="shared" si="159"/>
        <v>12.166316130076041</v>
      </c>
      <c r="L615" s="921">
        <f t="shared" si="159"/>
        <v>15.560588901472244</v>
      </c>
      <c r="M615" s="922">
        <f t="shared" si="159"/>
        <v>17.976594941487349</v>
      </c>
      <c r="N615" s="872">
        <f t="shared" si="159"/>
        <v>6.3258372431645569</v>
      </c>
      <c r="O615" s="921">
        <f t="shared" si="159"/>
        <v>11.834654586636461</v>
      </c>
      <c r="P615" s="921">
        <f t="shared" si="159"/>
        <v>7.7576443941109972</v>
      </c>
      <c r="Q615" s="921">
        <f t="shared" si="159"/>
        <v>10.645526613816529</v>
      </c>
      <c r="R615" s="921">
        <f t="shared" si="159"/>
        <v>8.9467723669309152</v>
      </c>
      <c r="S615" s="922">
        <f t="shared" si="159"/>
        <v>16.858113573855377</v>
      </c>
      <c r="T615" s="966">
        <f t="shared" si="159"/>
        <v>12.618257528176585</v>
      </c>
      <c r="U615" s="1020"/>
      <c r="V615" s="1020"/>
      <c r="W615" s="1020"/>
    </row>
    <row r="616" spans="1:23" ht="13.5" thickBot="1" x14ac:dyDescent="0.25">
      <c r="A616" s="895" t="s">
        <v>27</v>
      </c>
      <c r="B616" s="924">
        <f>B612-B599</f>
        <v>86.142857142856883</v>
      </c>
      <c r="C616" s="925">
        <f t="shared" ref="C616:T616" si="160">C612-C599</f>
        <v>0.47285714285681024</v>
      </c>
      <c r="D616" s="925">
        <f t="shared" si="160"/>
        <v>-75.670000000000073</v>
      </c>
      <c r="E616" s="925">
        <f t="shared" si="160"/>
        <v>7.791538461538039</v>
      </c>
      <c r="F616" s="925">
        <f t="shared" si="160"/>
        <v>226.75857142857149</v>
      </c>
      <c r="G616" s="885">
        <f t="shared" si="160"/>
        <v>4</v>
      </c>
      <c r="H616" s="924">
        <f t="shared" si="160"/>
        <v>62.47285714285681</v>
      </c>
      <c r="I616" s="925">
        <f t="shared" si="160"/>
        <v>66.663333333332957</v>
      </c>
      <c r="J616" s="925">
        <f t="shared" si="160"/>
        <v>95</v>
      </c>
      <c r="K616" s="925">
        <f t="shared" si="160"/>
        <v>130.14285714285688</v>
      </c>
      <c r="L616" s="925">
        <f t="shared" si="160"/>
        <v>51.289999999999964</v>
      </c>
      <c r="M616" s="926">
        <f t="shared" si="160"/>
        <v>-109.33333333333303</v>
      </c>
      <c r="N616" s="873">
        <f t="shared" si="160"/>
        <v>150.95571428571475</v>
      </c>
      <c r="O616" s="925">
        <f t="shared" si="160"/>
        <v>196.78999999999996</v>
      </c>
      <c r="P616" s="925">
        <f t="shared" si="160"/>
        <v>125.82999999999993</v>
      </c>
      <c r="Q616" s="925">
        <f t="shared" si="160"/>
        <v>-1.6700000000000728</v>
      </c>
      <c r="R616" s="925">
        <f t="shared" si="160"/>
        <v>-34</v>
      </c>
      <c r="S616" s="926">
        <f t="shared" si="160"/>
        <v>-38.714285714285325</v>
      </c>
      <c r="T616" s="972">
        <f t="shared" si="160"/>
        <v>59.606069868996201</v>
      </c>
      <c r="U616" s="893"/>
      <c r="V616" s="863"/>
      <c r="W616" s="1020"/>
    </row>
    <row r="617" spans="1:23" x14ac:dyDescent="0.2">
      <c r="A617" s="896" t="s">
        <v>51</v>
      </c>
      <c r="B617" s="927">
        <v>50</v>
      </c>
      <c r="C617" s="928">
        <v>50</v>
      </c>
      <c r="D617" s="928">
        <v>11</v>
      </c>
      <c r="E617" s="928">
        <v>50</v>
      </c>
      <c r="F617" s="928">
        <v>50</v>
      </c>
      <c r="G617" s="866">
        <v>50</v>
      </c>
      <c r="H617" s="927">
        <v>51</v>
      </c>
      <c r="I617" s="928">
        <v>53</v>
      </c>
      <c r="J617" s="928">
        <v>11</v>
      </c>
      <c r="K617" s="928">
        <v>52</v>
      </c>
      <c r="L617" s="928">
        <v>51</v>
      </c>
      <c r="M617" s="847">
        <v>52</v>
      </c>
      <c r="N617" s="874">
        <v>51</v>
      </c>
      <c r="O617" s="928">
        <v>55</v>
      </c>
      <c r="P617" s="928">
        <v>10</v>
      </c>
      <c r="Q617" s="928">
        <v>54</v>
      </c>
      <c r="R617" s="928">
        <v>54</v>
      </c>
      <c r="S617" s="847">
        <v>53</v>
      </c>
      <c r="T617" s="861">
        <f>SUM(B617:S617)</f>
        <v>808</v>
      </c>
      <c r="U617" s="904" t="s">
        <v>56</v>
      </c>
      <c r="V617" s="945">
        <f>T604-T617</f>
        <v>0</v>
      </c>
      <c r="W617" s="961">
        <f>V617/T604</f>
        <v>0</v>
      </c>
    </row>
    <row r="618" spans="1:23" x14ac:dyDescent="0.2">
      <c r="A618" s="973" t="s">
        <v>28</v>
      </c>
      <c r="B618" s="955">
        <v>149</v>
      </c>
      <c r="C618" s="956">
        <v>147.5</v>
      </c>
      <c r="D618" s="956">
        <v>149.5</v>
      </c>
      <c r="E618" s="956">
        <v>147</v>
      </c>
      <c r="F618" s="956">
        <v>145.5</v>
      </c>
      <c r="G618" s="805">
        <v>145.5</v>
      </c>
      <c r="H618" s="955">
        <v>151</v>
      </c>
      <c r="I618" s="956">
        <v>149</v>
      </c>
      <c r="J618" s="956">
        <v>150</v>
      </c>
      <c r="K618" s="956">
        <v>146.5</v>
      </c>
      <c r="L618" s="956">
        <v>145.5</v>
      </c>
      <c r="M618" s="806">
        <v>146</v>
      </c>
      <c r="N618" s="807">
        <v>148.5</v>
      </c>
      <c r="O618" s="956">
        <v>147</v>
      </c>
      <c r="P618" s="956">
        <v>150.5</v>
      </c>
      <c r="Q618" s="956">
        <v>146.5</v>
      </c>
      <c r="R618" s="956">
        <v>147</v>
      </c>
      <c r="S618" s="806">
        <v>145.5</v>
      </c>
      <c r="T618" s="964"/>
      <c r="U618" s="904" t="s">
        <v>57</v>
      </c>
      <c r="V618" s="904">
        <v>146.41</v>
      </c>
      <c r="W618" s="1020"/>
    </row>
    <row r="619" spans="1:23" ht="13.5" thickBot="1" x14ac:dyDescent="0.25">
      <c r="A619" s="974" t="s">
        <v>26</v>
      </c>
      <c r="B619" s="804">
        <f>B618-B605</f>
        <v>1</v>
      </c>
      <c r="C619" s="808">
        <f t="shared" ref="C619:S619" si="161">C618-C605</f>
        <v>1</v>
      </c>
      <c r="D619" s="808">
        <f t="shared" si="161"/>
        <v>1</v>
      </c>
      <c r="E619" s="808">
        <f t="shared" si="161"/>
        <v>1</v>
      </c>
      <c r="F619" s="808">
        <f t="shared" si="161"/>
        <v>0.5</v>
      </c>
      <c r="G619" s="809">
        <f t="shared" si="161"/>
        <v>0.5</v>
      </c>
      <c r="H619" s="804">
        <f t="shared" si="161"/>
        <v>1</v>
      </c>
      <c r="I619" s="808">
        <f t="shared" si="161"/>
        <v>1</v>
      </c>
      <c r="J619" s="808">
        <f t="shared" si="161"/>
        <v>1</v>
      </c>
      <c r="K619" s="808">
        <f t="shared" si="161"/>
        <v>1</v>
      </c>
      <c r="L619" s="808">
        <f t="shared" si="161"/>
        <v>0.5</v>
      </c>
      <c r="M619" s="810">
        <f t="shared" si="161"/>
        <v>1</v>
      </c>
      <c r="N619" s="811">
        <f t="shared" si="161"/>
        <v>1</v>
      </c>
      <c r="O619" s="808">
        <f t="shared" si="161"/>
        <v>1</v>
      </c>
      <c r="P619" s="808">
        <f t="shared" si="161"/>
        <v>1</v>
      </c>
      <c r="Q619" s="808">
        <f t="shared" si="161"/>
        <v>1</v>
      </c>
      <c r="R619" s="808">
        <f t="shared" si="161"/>
        <v>1.5</v>
      </c>
      <c r="S619" s="810">
        <f t="shared" si="161"/>
        <v>1</v>
      </c>
      <c r="T619" s="967"/>
      <c r="U619" s="904" t="s">
        <v>26</v>
      </c>
      <c r="V619" s="904">
        <f>V618-V605</f>
        <v>-0.15999999999999659</v>
      </c>
      <c r="W619" s="1020"/>
    </row>
    <row r="621" spans="1:23" ht="13.5" thickBot="1" x14ac:dyDescent="0.25"/>
    <row r="622" spans="1:23" ht="13.5" thickBot="1" x14ac:dyDescent="0.25">
      <c r="A622" s="968" t="s">
        <v>197</v>
      </c>
      <c r="B622" s="1057" t="s">
        <v>84</v>
      </c>
      <c r="C622" s="1058"/>
      <c r="D622" s="1058"/>
      <c r="E622" s="1058"/>
      <c r="F622" s="1058"/>
      <c r="G622" s="1059"/>
      <c r="H622" s="1057" t="s">
        <v>83</v>
      </c>
      <c r="I622" s="1058"/>
      <c r="J622" s="1058"/>
      <c r="K622" s="1058"/>
      <c r="L622" s="1058"/>
      <c r="M622" s="1059"/>
      <c r="N622" s="1057" t="s">
        <v>53</v>
      </c>
      <c r="O622" s="1058"/>
      <c r="P622" s="1058"/>
      <c r="Q622" s="1058"/>
      <c r="R622" s="1058"/>
      <c r="S622" s="1059"/>
      <c r="T622" s="948" t="s">
        <v>55</v>
      </c>
      <c r="U622" s="1021"/>
      <c r="V622" s="1021"/>
      <c r="W622" s="1021"/>
    </row>
    <row r="623" spans="1:23" x14ac:dyDescent="0.2">
      <c r="A623" s="969" t="s">
        <v>54</v>
      </c>
      <c r="B623" s="911">
        <v>1</v>
      </c>
      <c r="C623" s="912">
        <v>2</v>
      </c>
      <c r="D623" s="912">
        <v>3</v>
      </c>
      <c r="E623" s="912">
        <v>4</v>
      </c>
      <c r="F623" s="912">
        <v>5</v>
      </c>
      <c r="G623" s="864">
        <v>6</v>
      </c>
      <c r="H623" s="897">
        <v>1</v>
      </c>
      <c r="I623" s="959">
        <v>2</v>
      </c>
      <c r="J623" s="888">
        <v>3</v>
      </c>
      <c r="K623" s="888">
        <v>4</v>
      </c>
      <c r="L623" s="888">
        <v>5</v>
      </c>
      <c r="M623" s="889">
        <v>6</v>
      </c>
      <c r="N623" s="867">
        <v>1</v>
      </c>
      <c r="O623" s="912">
        <v>2</v>
      </c>
      <c r="P623" s="912">
        <v>3</v>
      </c>
      <c r="Q623" s="912">
        <v>4</v>
      </c>
      <c r="R623" s="912">
        <v>5</v>
      </c>
      <c r="S623" s="826">
        <v>6</v>
      </c>
      <c r="T623" s="812"/>
      <c r="U623" s="1021"/>
      <c r="V623" s="1021"/>
      <c r="W623" s="1021"/>
    </row>
    <row r="624" spans="1:23" x14ac:dyDescent="0.2">
      <c r="A624" s="970" t="s">
        <v>3</v>
      </c>
      <c r="B624" s="913">
        <v>4430</v>
      </c>
      <c r="C624" s="914">
        <v>4430</v>
      </c>
      <c r="D624" s="914">
        <v>4430</v>
      </c>
      <c r="E624" s="914">
        <v>4430</v>
      </c>
      <c r="F624" s="914">
        <v>4430</v>
      </c>
      <c r="G624" s="865">
        <v>4430</v>
      </c>
      <c r="H624" s="913">
        <v>4430</v>
      </c>
      <c r="I624" s="914">
        <v>4430</v>
      </c>
      <c r="J624" s="914">
        <v>4430</v>
      </c>
      <c r="K624" s="914">
        <v>4430</v>
      </c>
      <c r="L624" s="914">
        <v>4430</v>
      </c>
      <c r="M624" s="829">
        <v>4430</v>
      </c>
      <c r="N624" s="868">
        <v>4430</v>
      </c>
      <c r="O624" s="914">
        <v>4430</v>
      </c>
      <c r="P624" s="914">
        <v>4430</v>
      </c>
      <c r="Q624" s="914">
        <v>4430</v>
      </c>
      <c r="R624" s="914">
        <v>4430</v>
      </c>
      <c r="S624" s="829">
        <v>4430</v>
      </c>
      <c r="T624" s="829">
        <v>4430</v>
      </c>
      <c r="U624" s="1021"/>
      <c r="V624" s="1021"/>
      <c r="W624" s="1021"/>
    </row>
    <row r="625" spans="1:23" x14ac:dyDescent="0.2">
      <c r="A625" s="971" t="s">
        <v>6</v>
      </c>
      <c r="B625" s="915">
        <v>4802.666666666667</v>
      </c>
      <c r="C625" s="916">
        <v>5031.875</v>
      </c>
      <c r="D625" s="916">
        <v>4658.8888888888887</v>
      </c>
      <c r="E625" s="916">
        <v>5010.666666666667</v>
      </c>
      <c r="F625" s="916">
        <v>5218</v>
      </c>
      <c r="G625" s="848">
        <v>5392.8571428571431</v>
      </c>
      <c r="H625" s="915">
        <v>4693.333333333333</v>
      </c>
      <c r="I625" s="916">
        <v>4858.75</v>
      </c>
      <c r="J625" s="916">
        <v>4774.2857142857147</v>
      </c>
      <c r="K625" s="916">
        <v>4873.125</v>
      </c>
      <c r="L625" s="916">
        <v>5057.333333333333</v>
      </c>
      <c r="M625" s="832">
        <v>5176.1538461538457</v>
      </c>
      <c r="N625" s="869">
        <v>4838.5714285714284</v>
      </c>
      <c r="O625" s="916">
        <v>4900.7142857142853</v>
      </c>
      <c r="P625" s="916">
        <v>4394.2857142857147</v>
      </c>
      <c r="Q625" s="916">
        <v>4999.2857142857147</v>
      </c>
      <c r="R625" s="916">
        <v>4790.7142857142853</v>
      </c>
      <c r="S625" s="832">
        <v>5250</v>
      </c>
      <c r="T625" s="965">
        <v>4952.5206611570247</v>
      </c>
      <c r="U625" s="1021"/>
      <c r="V625" s="1021"/>
      <c r="W625" s="1021"/>
    </row>
    <row r="626" spans="1:23" x14ac:dyDescent="0.2">
      <c r="A626" s="969" t="s">
        <v>7</v>
      </c>
      <c r="B626" s="833">
        <v>100</v>
      </c>
      <c r="C626" s="917">
        <v>100</v>
      </c>
      <c r="D626" s="917">
        <v>100</v>
      </c>
      <c r="E626" s="917">
        <v>100</v>
      </c>
      <c r="F626" s="917">
        <v>100</v>
      </c>
      <c r="G626" s="849">
        <v>100</v>
      </c>
      <c r="H626" s="833">
        <v>93.333333333333329</v>
      </c>
      <c r="I626" s="917">
        <v>87.5</v>
      </c>
      <c r="J626" s="917">
        <v>85.714285714285708</v>
      </c>
      <c r="K626" s="917">
        <v>100</v>
      </c>
      <c r="L626" s="917">
        <v>100</v>
      </c>
      <c r="M626" s="835">
        <v>100</v>
      </c>
      <c r="N626" s="870">
        <v>100</v>
      </c>
      <c r="O626" s="917">
        <v>100</v>
      </c>
      <c r="P626" s="917">
        <v>100</v>
      </c>
      <c r="Q626" s="917">
        <v>100</v>
      </c>
      <c r="R626" s="917">
        <v>100</v>
      </c>
      <c r="S626" s="835">
        <v>100</v>
      </c>
      <c r="T626" s="858">
        <v>91.735537190082638</v>
      </c>
      <c r="U626" s="1021"/>
      <c r="V626" s="1021"/>
      <c r="W626" s="1021"/>
    </row>
    <row r="627" spans="1:23" x14ac:dyDescent="0.2">
      <c r="A627" s="969" t="s">
        <v>8</v>
      </c>
      <c r="B627" s="918">
        <v>3.0454556028540226E-2</v>
      </c>
      <c r="C627" s="919">
        <v>2.5247889131513983E-2</v>
      </c>
      <c r="D627" s="919">
        <v>4.7872328306854429E-2</v>
      </c>
      <c r="E627" s="919">
        <v>2.8768857484345333E-2</v>
      </c>
      <c r="F627" s="919">
        <v>3.2282823594090557E-2</v>
      </c>
      <c r="G627" s="850">
        <v>3.2151345972584421E-2</v>
      </c>
      <c r="H627" s="918">
        <v>4.4242085748107715E-2</v>
      </c>
      <c r="I627" s="919">
        <v>5.8094126215235152E-2</v>
      </c>
      <c r="J627" s="919">
        <v>6.4741302100463499E-2</v>
      </c>
      <c r="K627" s="919">
        <v>3.5982404447832593E-2</v>
      </c>
      <c r="L627" s="919">
        <v>3.1542061811454358E-2</v>
      </c>
      <c r="M627" s="838">
        <v>4.5031676515308046E-2</v>
      </c>
      <c r="N627" s="871">
        <v>3.4801539064391374E-2</v>
      </c>
      <c r="O627" s="919">
        <v>4.2414644041841712E-2</v>
      </c>
      <c r="P627" s="919">
        <v>3.8424822671241976E-2</v>
      </c>
      <c r="Q627" s="919">
        <v>4.0279561987453076E-2</v>
      </c>
      <c r="R627" s="919">
        <v>3.8662396950160396E-2</v>
      </c>
      <c r="S627" s="838">
        <v>3.5438495596916704E-2</v>
      </c>
      <c r="T627" s="859">
        <v>5.8517707870823367E-2</v>
      </c>
      <c r="U627" s="1021"/>
      <c r="V627" s="1021"/>
      <c r="W627" s="1021"/>
    </row>
    <row r="628" spans="1:23" x14ac:dyDescent="0.2">
      <c r="A628" s="971" t="s">
        <v>1</v>
      </c>
      <c r="B628" s="920">
        <f t="shared" ref="B628:G628" si="162">B625/B624*100-100</f>
        <v>8.4123401053423805</v>
      </c>
      <c r="C628" s="921">
        <f t="shared" si="162"/>
        <v>13.586343115124151</v>
      </c>
      <c r="D628" s="921">
        <f t="shared" si="162"/>
        <v>5.1667920742412861</v>
      </c>
      <c r="E628" s="921">
        <f t="shared" si="162"/>
        <v>13.107599699021819</v>
      </c>
      <c r="F628" s="921">
        <f t="shared" si="162"/>
        <v>17.787810383747171</v>
      </c>
      <c r="G628" s="884">
        <f t="shared" si="162"/>
        <v>21.734924217994205</v>
      </c>
      <c r="H628" s="920">
        <f>H625/H624*100-100</f>
        <v>5.9443190368698282</v>
      </c>
      <c r="I628" s="921">
        <f>I625/I624*100-100</f>
        <v>9.6783295711061044</v>
      </c>
      <c r="J628" s="921">
        <f t="shared" ref="J628:T628" si="163">J625/J624*100-100</f>
        <v>7.7716865527249297</v>
      </c>
      <c r="K628" s="921">
        <f t="shared" si="163"/>
        <v>10.002821670428901</v>
      </c>
      <c r="L628" s="921">
        <f t="shared" si="163"/>
        <v>14.16102332580887</v>
      </c>
      <c r="M628" s="922">
        <f t="shared" si="163"/>
        <v>16.843201944782066</v>
      </c>
      <c r="N628" s="872">
        <f t="shared" si="163"/>
        <v>9.2228313447274957</v>
      </c>
      <c r="O628" s="921">
        <f t="shared" si="163"/>
        <v>10.625604643663337</v>
      </c>
      <c r="P628" s="921">
        <f t="shared" si="163"/>
        <v>-0.80619155111253349</v>
      </c>
      <c r="Q628" s="921">
        <f t="shared" si="163"/>
        <v>12.850693324733967</v>
      </c>
      <c r="R628" s="921">
        <f t="shared" si="163"/>
        <v>8.1425346662366849</v>
      </c>
      <c r="S628" s="922">
        <f t="shared" si="163"/>
        <v>18.510158013544014</v>
      </c>
      <c r="T628" s="966">
        <f t="shared" si="163"/>
        <v>11.795048784582946</v>
      </c>
      <c r="U628" s="1021"/>
      <c r="V628" s="1021"/>
      <c r="W628" s="1021"/>
    </row>
    <row r="629" spans="1:23" ht="13.5" thickBot="1" x14ac:dyDescent="0.25">
      <c r="A629" s="895" t="s">
        <v>27</v>
      </c>
      <c r="B629" s="924">
        <f>B625-B612</f>
        <v>-9.4761904761899132</v>
      </c>
      <c r="C629" s="925">
        <f t="shared" ref="C629:T629" si="164">C625-C612</f>
        <v>34.732142857143117</v>
      </c>
      <c r="D629" s="925">
        <f t="shared" si="164"/>
        <v>-37.111111111111313</v>
      </c>
      <c r="E629" s="925">
        <f t="shared" si="164"/>
        <v>-7.7948717948711419</v>
      </c>
      <c r="F629" s="925">
        <f t="shared" si="164"/>
        <v>16.571428571428442</v>
      </c>
      <c r="G629" s="885">
        <f t="shared" si="164"/>
        <v>-17.142857142856883</v>
      </c>
      <c r="H629" s="924">
        <f t="shared" si="164"/>
        <v>-13.809523809523853</v>
      </c>
      <c r="I629" s="925">
        <f t="shared" si="164"/>
        <v>-24.58333333333303</v>
      </c>
      <c r="J629" s="925">
        <f t="shared" si="164"/>
        <v>79.285714285714675</v>
      </c>
      <c r="K629" s="925">
        <f t="shared" si="164"/>
        <v>-79.017857142856883</v>
      </c>
      <c r="L629" s="925">
        <f t="shared" si="164"/>
        <v>-44.66666666666697</v>
      </c>
      <c r="M629" s="926">
        <f t="shared" si="164"/>
        <v>-32.512820512821236</v>
      </c>
      <c r="N629" s="873">
        <f t="shared" si="164"/>
        <v>144.28571428571377</v>
      </c>
      <c r="O629" s="925">
        <f t="shared" si="164"/>
        <v>-36.785714285714675</v>
      </c>
      <c r="P629" s="925">
        <f t="shared" si="164"/>
        <v>-363.21428571428532</v>
      </c>
      <c r="Q629" s="925">
        <f t="shared" si="164"/>
        <v>114.28571428571468</v>
      </c>
      <c r="R629" s="925">
        <f t="shared" si="164"/>
        <v>-19.285714285714675</v>
      </c>
      <c r="S629" s="926">
        <f t="shared" si="164"/>
        <v>90.714285714285325</v>
      </c>
      <c r="T629" s="972">
        <f t="shared" si="164"/>
        <v>-19.575408711971249</v>
      </c>
      <c r="U629" s="893"/>
      <c r="V629" s="863"/>
      <c r="W629" s="1021"/>
    </row>
    <row r="630" spans="1:23" x14ac:dyDescent="0.2">
      <c r="A630" s="896" t="s">
        <v>51</v>
      </c>
      <c r="B630" s="927">
        <v>50</v>
      </c>
      <c r="C630" s="928">
        <v>50</v>
      </c>
      <c r="D630" s="928">
        <v>11</v>
      </c>
      <c r="E630" s="928">
        <v>50</v>
      </c>
      <c r="F630" s="928">
        <v>50</v>
      </c>
      <c r="G630" s="866">
        <v>50</v>
      </c>
      <c r="H630" s="927">
        <v>49</v>
      </c>
      <c r="I630" s="928">
        <v>53</v>
      </c>
      <c r="J630" s="928">
        <v>11</v>
      </c>
      <c r="K630" s="928">
        <v>52</v>
      </c>
      <c r="L630" s="928">
        <v>53</v>
      </c>
      <c r="M630" s="847">
        <v>52</v>
      </c>
      <c r="N630" s="874">
        <v>51</v>
      </c>
      <c r="O630" s="928">
        <v>55</v>
      </c>
      <c r="P630" s="928">
        <v>10</v>
      </c>
      <c r="Q630" s="928">
        <v>54</v>
      </c>
      <c r="R630" s="928">
        <v>54</v>
      </c>
      <c r="S630" s="847">
        <v>53</v>
      </c>
      <c r="T630" s="861">
        <f>SUM(B630:S630)</f>
        <v>808</v>
      </c>
      <c r="U630" s="904" t="s">
        <v>56</v>
      </c>
      <c r="V630" s="945">
        <f>T617-T630</f>
        <v>0</v>
      </c>
      <c r="W630" s="961">
        <f>V630/T617</f>
        <v>0</v>
      </c>
    </row>
    <row r="631" spans="1:23" x14ac:dyDescent="0.2">
      <c r="A631" s="973" t="s">
        <v>28</v>
      </c>
      <c r="B631" s="955">
        <v>149</v>
      </c>
      <c r="C631" s="956">
        <v>147.5</v>
      </c>
      <c r="D631" s="956">
        <v>149.5</v>
      </c>
      <c r="E631" s="956">
        <v>147</v>
      </c>
      <c r="F631" s="956">
        <v>145.5</v>
      </c>
      <c r="G631" s="805">
        <v>145.5</v>
      </c>
      <c r="H631" s="955">
        <v>151</v>
      </c>
      <c r="I631" s="956">
        <v>149</v>
      </c>
      <c r="J631" s="956">
        <v>150</v>
      </c>
      <c r="K631" s="956">
        <v>146.5</v>
      </c>
      <c r="L631" s="956">
        <v>145.5</v>
      </c>
      <c r="M631" s="806">
        <v>146</v>
      </c>
      <c r="N631" s="807">
        <v>148.5</v>
      </c>
      <c r="O631" s="956">
        <v>147</v>
      </c>
      <c r="P631" s="956">
        <v>150.5</v>
      </c>
      <c r="Q631" s="956">
        <v>146.5</v>
      </c>
      <c r="R631" s="956">
        <v>147</v>
      </c>
      <c r="S631" s="806">
        <v>145.5</v>
      </c>
      <c r="T631" s="964"/>
      <c r="U631" s="904" t="s">
        <v>57</v>
      </c>
      <c r="V631" s="904">
        <v>147.65</v>
      </c>
      <c r="W631" s="1021"/>
    </row>
    <row r="632" spans="1:23" ht="13.5" thickBot="1" x14ac:dyDescent="0.25">
      <c r="A632" s="974" t="s">
        <v>26</v>
      </c>
      <c r="B632" s="804">
        <f>B631-B618</f>
        <v>0</v>
      </c>
      <c r="C632" s="808">
        <f t="shared" ref="C632:S632" si="165">C631-C618</f>
        <v>0</v>
      </c>
      <c r="D632" s="808">
        <f t="shared" si="165"/>
        <v>0</v>
      </c>
      <c r="E632" s="808">
        <f t="shared" si="165"/>
        <v>0</v>
      </c>
      <c r="F632" s="808">
        <f t="shared" si="165"/>
        <v>0</v>
      </c>
      <c r="G632" s="809">
        <f t="shared" si="165"/>
        <v>0</v>
      </c>
      <c r="H632" s="804">
        <f t="shared" si="165"/>
        <v>0</v>
      </c>
      <c r="I632" s="808">
        <f t="shared" si="165"/>
        <v>0</v>
      </c>
      <c r="J632" s="808">
        <f t="shared" si="165"/>
        <v>0</v>
      </c>
      <c r="K632" s="808">
        <f t="shared" si="165"/>
        <v>0</v>
      </c>
      <c r="L632" s="808">
        <f t="shared" si="165"/>
        <v>0</v>
      </c>
      <c r="M632" s="810">
        <f t="shared" si="165"/>
        <v>0</v>
      </c>
      <c r="N632" s="811">
        <f t="shared" si="165"/>
        <v>0</v>
      </c>
      <c r="O632" s="808">
        <f t="shared" si="165"/>
        <v>0</v>
      </c>
      <c r="P632" s="808">
        <f t="shared" si="165"/>
        <v>0</v>
      </c>
      <c r="Q632" s="808">
        <f t="shared" si="165"/>
        <v>0</v>
      </c>
      <c r="R632" s="808">
        <f t="shared" si="165"/>
        <v>0</v>
      </c>
      <c r="S632" s="810">
        <f t="shared" si="165"/>
        <v>0</v>
      </c>
      <c r="T632" s="967"/>
      <c r="U632" s="904" t="s">
        <v>26</v>
      </c>
      <c r="V632" s="904">
        <f>V631-V618</f>
        <v>1.2400000000000091</v>
      </c>
      <c r="W632" s="1021"/>
    </row>
    <row r="634" spans="1:23" ht="13.5" thickBot="1" x14ac:dyDescent="0.25"/>
    <row r="635" spans="1:23" s="1024" customFormat="1" ht="13.5" thickBot="1" x14ac:dyDescent="0.25">
      <c r="A635" s="968" t="s">
        <v>198</v>
      </c>
      <c r="B635" s="1057" t="s">
        <v>84</v>
      </c>
      <c r="C635" s="1058"/>
      <c r="D635" s="1058"/>
      <c r="E635" s="1058"/>
      <c r="F635" s="1058"/>
      <c r="G635" s="1059"/>
      <c r="H635" s="1057" t="s">
        <v>83</v>
      </c>
      <c r="I635" s="1058"/>
      <c r="J635" s="1058"/>
      <c r="K635" s="1058"/>
      <c r="L635" s="1058"/>
      <c r="M635" s="1059"/>
      <c r="N635" s="1057" t="s">
        <v>53</v>
      </c>
      <c r="O635" s="1058"/>
      <c r="P635" s="1058"/>
      <c r="Q635" s="1058"/>
      <c r="R635" s="1058"/>
      <c r="S635" s="1059"/>
      <c r="T635" s="948" t="s">
        <v>55</v>
      </c>
    </row>
    <row r="636" spans="1:23" s="1024" customFormat="1" x14ac:dyDescent="0.2">
      <c r="A636" s="969" t="s">
        <v>54</v>
      </c>
      <c r="B636" s="911">
        <v>1</v>
      </c>
      <c r="C636" s="912">
        <v>2</v>
      </c>
      <c r="D636" s="912">
        <v>3</v>
      </c>
      <c r="E636" s="912">
        <v>4</v>
      </c>
      <c r="F636" s="912">
        <v>5</v>
      </c>
      <c r="G636" s="864">
        <v>6</v>
      </c>
      <c r="H636" s="897">
        <v>1</v>
      </c>
      <c r="I636" s="959">
        <v>2</v>
      </c>
      <c r="J636" s="888">
        <v>3</v>
      </c>
      <c r="K636" s="888">
        <v>4</v>
      </c>
      <c r="L636" s="888">
        <v>5</v>
      </c>
      <c r="M636" s="889">
        <v>6</v>
      </c>
      <c r="N636" s="867">
        <v>1</v>
      </c>
      <c r="O636" s="912">
        <v>2</v>
      </c>
      <c r="P636" s="912">
        <v>3</v>
      </c>
      <c r="Q636" s="912">
        <v>4</v>
      </c>
      <c r="R636" s="912">
        <v>5</v>
      </c>
      <c r="S636" s="826">
        <v>6</v>
      </c>
      <c r="T636" s="812"/>
    </row>
    <row r="637" spans="1:23" s="1024" customFormat="1" x14ac:dyDescent="0.2">
      <c r="A637" s="970" t="s">
        <v>3</v>
      </c>
      <c r="B637" s="913">
        <v>4445</v>
      </c>
      <c r="C637" s="914">
        <v>4445</v>
      </c>
      <c r="D637" s="914">
        <v>4445</v>
      </c>
      <c r="E637" s="914">
        <v>4445</v>
      </c>
      <c r="F637" s="914">
        <v>4445</v>
      </c>
      <c r="G637" s="865">
        <v>4445</v>
      </c>
      <c r="H637" s="913">
        <v>4445</v>
      </c>
      <c r="I637" s="914">
        <v>4445</v>
      </c>
      <c r="J637" s="914">
        <v>4445</v>
      </c>
      <c r="K637" s="914">
        <v>4445</v>
      </c>
      <c r="L637" s="914">
        <v>4445</v>
      </c>
      <c r="M637" s="829">
        <v>4445</v>
      </c>
      <c r="N637" s="868">
        <v>4445</v>
      </c>
      <c r="O637" s="914">
        <v>4445</v>
      </c>
      <c r="P637" s="914">
        <v>4445</v>
      </c>
      <c r="Q637" s="914">
        <v>4445</v>
      </c>
      <c r="R637" s="914">
        <v>4445</v>
      </c>
      <c r="S637" s="829">
        <v>4445</v>
      </c>
      <c r="T637" s="829">
        <v>4445</v>
      </c>
    </row>
    <row r="638" spans="1:23" s="1024" customFormat="1" x14ac:dyDescent="0.2">
      <c r="A638" s="971" t="s">
        <v>6</v>
      </c>
      <c r="B638" s="915">
        <v>4937.6899999999996</v>
      </c>
      <c r="C638" s="916">
        <v>4990.7700000000004</v>
      </c>
      <c r="D638" s="916">
        <v>4836</v>
      </c>
      <c r="E638" s="916">
        <v>5154</v>
      </c>
      <c r="F638" s="916">
        <v>5195</v>
      </c>
      <c r="G638" s="848">
        <v>5405.33</v>
      </c>
      <c r="H638" s="915">
        <v>4853.33</v>
      </c>
      <c r="I638" s="916">
        <v>5012</v>
      </c>
      <c r="J638" s="916">
        <v>4774</v>
      </c>
      <c r="K638" s="916">
        <v>5039.17</v>
      </c>
      <c r="L638" s="916">
        <v>5091.67</v>
      </c>
      <c r="M638" s="832">
        <v>5350</v>
      </c>
      <c r="N638" s="869">
        <v>4778.18</v>
      </c>
      <c r="O638" s="916">
        <v>5005.38</v>
      </c>
      <c r="P638" s="916">
        <v>4401.67</v>
      </c>
      <c r="Q638" s="916">
        <v>4999.09</v>
      </c>
      <c r="R638" s="916">
        <v>4953.8500000000004</v>
      </c>
      <c r="S638" s="832">
        <v>5266.67</v>
      </c>
      <c r="T638" s="965">
        <v>5041.3599999999997</v>
      </c>
    </row>
    <row r="639" spans="1:23" s="1024" customFormat="1" x14ac:dyDescent="0.2">
      <c r="A639" s="969" t="s">
        <v>7</v>
      </c>
      <c r="B639" s="833">
        <v>100</v>
      </c>
      <c r="C639" s="917">
        <v>100</v>
      </c>
      <c r="D639" s="917">
        <v>100</v>
      </c>
      <c r="E639" s="917">
        <v>100</v>
      </c>
      <c r="F639" s="917">
        <v>100</v>
      </c>
      <c r="G639" s="849">
        <v>100</v>
      </c>
      <c r="H639" s="833">
        <v>91.67</v>
      </c>
      <c r="I639" s="917">
        <v>100</v>
      </c>
      <c r="J639" s="917">
        <v>100</v>
      </c>
      <c r="K639" s="917">
        <v>100</v>
      </c>
      <c r="L639" s="917">
        <v>100</v>
      </c>
      <c r="M639" s="835">
        <v>100</v>
      </c>
      <c r="N639" s="870">
        <v>100</v>
      </c>
      <c r="O639" s="917">
        <v>100</v>
      </c>
      <c r="P639" s="917">
        <v>100</v>
      </c>
      <c r="Q639" s="917">
        <v>100</v>
      </c>
      <c r="R639" s="917">
        <v>100</v>
      </c>
      <c r="S639" s="835">
        <v>100</v>
      </c>
      <c r="T639" s="858">
        <v>92.93</v>
      </c>
    </row>
    <row r="640" spans="1:23" s="1024" customFormat="1" x14ac:dyDescent="0.2">
      <c r="A640" s="969" t="s">
        <v>8</v>
      </c>
      <c r="B640" s="918">
        <v>2.4899999999999999E-2</v>
      </c>
      <c r="C640" s="919">
        <v>3.2199999999999999E-2</v>
      </c>
      <c r="D640" s="919">
        <v>3.1300000000000001E-2</v>
      </c>
      <c r="E640" s="919">
        <v>2.4E-2</v>
      </c>
      <c r="F640" s="919">
        <v>2.63E-2</v>
      </c>
      <c r="G640" s="850">
        <v>3.85E-2</v>
      </c>
      <c r="H640" s="918">
        <v>5.2600000000000001E-2</v>
      </c>
      <c r="I640" s="919">
        <v>3.95E-2</v>
      </c>
      <c r="J640" s="919">
        <v>2.7900000000000001E-2</v>
      </c>
      <c r="K640" s="919">
        <v>4.5499999999999999E-2</v>
      </c>
      <c r="L640" s="919">
        <v>3.1099999999999999E-2</v>
      </c>
      <c r="M640" s="838">
        <v>4.7699999999999999E-2</v>
      </c>
      <c r="N640" s="871">
        <v>3.0499999999999999E-2</v>
      </c>
      <c r="O640" s="919">
        <v>3.5900000000000001E-2</v>
      </c>
      <c r="P640" s="919">
        <v>3.7499999999999999E-2</v>
      </c>
      <c r="Q640" s="919">
        <v>4.1000000000000002E-2</v>
      </c>
      <c r="R640" s="919">
        <v>4.02E-2</v>
      </c>
      <c r="S640" s="838">
        <v>2.53E-2</v>
      </c>
      <c r="T640" s="859">
        <v>5.5500000000000001E-2</v>
      </c>
    </row>
    <row r="641" spans="1:23" s="1024" customFormat="1" x14ac:dyDescent="0.2">
      <c r="A641" s="971" t="s">
        <v>1</v>
      </c>
      <c r="B641" s="920">
        <f t="shared" ref="B641:G641" si="166">B638/B637*100-100</f>
        <v>11.08413948256468</v>
      </c>
      <c r="C641" s="921">
        <f t="shared" si="166"/>
        <v>12.278290213723281</v>
      </c>
      <c r="D641" s="921">
        <f t="shared" si="166"/>
        <v>8.7964004499437607</v>
      </c>
      <c r="E641" s="921">
        <f t="shared" si="166"/>
        <v>15.95050618672667</v>
      </c>
      <c r="F641" s="921">
        <f t="shared" si="166"/>
        <v>16.872890888638921</v>
      </c>
      <c r="G641" s="884">
        <f t="shared" si="166"/>
        <v>21.604724409448835</v>
      </c>
      <c r="H641" s="920">
        <f>H638/H637*100-100</f>
        <v>9.1862767154105711</v>
      </c>
      <c r="I641" s="921">
        <f>I638/I637*100-100</f>
        <v>12.755905511811022</v>
      </c>
      <c r="J641" s="921">
        <f t="shared" ref="J641:T641" si="167">J638/J637*100-100</f>
        <v>7.4015748031496003</v>
      </c>
      <c r="K641" s="921">
        <f t="shared" si="167"/>
        <v>13.367154105736788</v>
      </c>
      <c r="L641" s="921">
        <f t="shared" si="167"/>
        <v>14.548256467941513</v>
      </c>
      <c r="M641" s="922">
        <f t="shared" si="167"/>
        <v>20.359955005624286</v>
      </c>
      <c r="N641" s="872">
        <f t="shared" si="167"/>
        <v>7.4956130483689662</v>
      </c>
      <c r="O641" s="921">
        <f t="shared" si="167"/>
        <v>12.606974128233972</v>
      </c>
      <c r="P641" s="921">
        <f t="shared" si="167"/>
        <v>-0.9748031496063021</v>
      </c>
      <c r="Q641" s="921">
        <f t="shared" si="167"/>
        <v>12.465466816647933</v>
      </c>
      <c r="R641" s="921">
        <f t="shared" si="167"/>
        <v>11.447694038245231</v>
      </c>
      <c r="S641" s="922">
        <f t="shared" si="167"/>
        <v>18.485264341957247</v>
      </c>
      <c r="T641" s="966">
        <f t="shared" si="167"/>
        <v>13.416422947131608</v>
      </c>
    </row>
    <row r="642" spans="1:23" s="1024" customFormat="1" ht="13.5" thickBot="1" x14ac:dyDescent="0.25">
      <c r="A642" s="895" t="s">
        <v>27</v>
      </c>
      <c r="B642" s="924">
        <f>B638-B625</f>
        <v>135.02333333333263</v>
      </c>
      <c r="C642" s="925">
        <f t="shared" ref="C642:T642" si="168">C638-C625</f>
        <v>-41.104999999999563</v>
      </c>
      <c r="D642" s="925">
        <f t="shared" si="168"/>
        <v>177.11111111111131</v>
      </c>
      <c r="E642" s="925">
        <f t="shared" si="168"/>
        <v>143.33333333333303</v>
      </c>
      <c r="F642" s="925">
        <f t="shared" si="168"/>
        <v>-23</v>
      </c>
      <c r="G642" s="885">
        <f t="shared" si="168"/>
        <v>12.47285714285681</v>
      </c>
      <c r="H642" s="924">
        <f t="shared" si="168"/>
        <v>159.9966666666669</v>
      </c>
      <c r="I642" s="925">
        <f t="shared" si="168"/>
        <v>153.25</v>
      </c>
      <c r="J642" s="925">
        <f t="shared" si="168"/>
        <v>-0.2857142857146755</v>
      </c>
      <c r="K642" s="925">
        <f t="shared" si="168"/>
        <v>166.04500000000007</v>
      </c>
      <c r="L642" s="925">
        <f t="shared" si="168"/>
        <v>34.336666666667043</v>
      </c>
      <c r="M642" s="926">
        <f t="shared" si="168"/>
        <v>173.84615384615427</v>
      </c>
      <c r="N642" s="873">
        <f t="shared" si="168"/>
        <v>-60.39142857142815</v>
      </c>
      <c r="O642" s="925">
        <f t="shared" si="168"/>
        <v>104.66571428571478</v>
      </c>
      <c r="P642" s="925">
        <f t="shared" si="168"/>
        <v>7.3842857142853973</v>
      </c>
      <c r="Q642" s="925">
        <f t="shared" si="168"/>
        <v>-0.19571428571452998</v>
      </c>
      <c r="R642" s="925">
        <f t="shared" si="168"/>
        <v>163.13571428571504</v>
      </c>
      <c r="S642" s="926">
        <f t="shared" si="168"/>
        <v>16.670000000000073</v>
      </c>
      <c r="T642" s="972">
        <f t="shared" si="168"/>
        <v>88.839338842974939</v>
      </c>
      <c r="U642" s="893"/>
      <c r="V642" s="863"/>
    </row>
    <row r="643" spans="1:23" s="1024" customFormat="1" x14ac:dyDescent="0.2">
      <c r="A643" s="896" t="s">
        <v>51</v>
      </c>
      <c r="B643" s="927">
        <v>50</v>
      </c>
      <c r="C643" s="928">
        <v>50</v>
      </c>
      <c r="D643" s="928">
        <v>11</v>
      </c>
      <c r="E643" s="928">
        <v>50</v>
      </c>
      <c r="F643" s="928">
        <v>50</v>
      </c>
      <c r="G643" s="866">
        <v>50</v>
      </c>
      <c r="H643" s="927">
        <v>49</v>
      </c>
      <c r="I643" s="928">
        <v>53</v>
      </c>
      <c r="J643" s="928">
        <v>11</v>
      </c>
      <c r="K643" s="928">
        <v>52</v>
      </c>
      <c r="L643" s="928">
        <v>53</v>
      </c>
      <c r="M643" s="847">
        <v>52</v>
      </c>
      <c r="N643" s="874">
        <v>51</v>
      </c>
      <c r="O643" s="928">
        <v>55</v>
      </c>
      <c r="P643" s="928">
        <v>10</v>
      </c>
      <c r="Q643" s="928">
        <v>53</v>
      </c>
      <c r="R643" s="928">
        <v>54</v>
      </c>
      <c r="S643" s="847">
        <v>53</v>
      </c>
      <c r="T643" s="861">
        <f>SUM(B643:S643)</f>
        <v>807</v>
      </c>
      <c r="U643" s="904" t="s">
        <v>56</v>
      </c>
      <c r="V643" s="945">
        <f>T630-T643</f>
        <v>1</v>
      </c>
      <c r="W643" s="961">
        <f>V643/T630</f>
        <v>1.2376237623762376E-3</v>
      </c>
    </row>
    <row r="644" spans="1:23" s="1024" customFormat="1" x14ac:dyDescent="0.2">
      <c r="A644" s="973" t="s">
        <v>28</v>
      </c>
      <c r="B644" s="955">
        <v>149</v>
      </c>
      <c r="C644" s="956">
        <v>147.5</v>
      </c>
      <c r="D644" s="956">
        <v>149.5</v>
      </c>
      <c r="E644" s="956">
        <v>147</v>
      </c>
      <c r="F644" s="956">
        <v>145.5</v>
      </c>
      <c r="G644" s="805">
        <v>145.5</v>
      </c>
      <c r="H644" s="955">
        <v>151</v>
      </c>
      <c r="I644" s="956">
        <v>149</v>
      </c>
      <c r="J644" s="956">
        <v>150</v>
      </c>
      <c r="K644" s="956">
        <v>146.5</v>
      </c>
      <c r="L644" s="956">
        <v>145.5</v>
      </c>
      <c r="M644" s="806">
        <v>146</v>
      </c>
      <c r="N644" s="807">
        <v>148.5</v>
      </c>
      <c r="O644" s="956">
        <v>147</v>
      </c>
      <c r="P644" s="956">
        <v>150.5</v>
      </c>
      <c r="Q644" s="956">
        <v>146.5</v>
      </c>
      <c r="R644" s="956">
        <v>147</v>
      </c>
      <c r="S644" s="806">
        <v>145.5</v>
      </c>
      <c r="T644" s="964"/>
      <c r="U644" s="904" t="s">
        <v>57</v>
      </c>
      <c r="V644" s="904">
        <v>147.37</v>
      </c>
    </row>
    <row r="645" spans="1:23" s="1024" customFormat="1" ht="13.5" thickBot="1" x14ac:dyDescent="0.25">
      <c r="A645" s="974" t="s">
        <v>26</v>
      </c>
      <c r="B645" s="804">
        <f>B644-B631</f>
        <v>0</v>
      </c>
      <c r="C645" s="808">
        <f t="shared" ref="C645:S645" si="169">C644-C631</f>
        <v>0</v>
      </c>
      <c r="D645" s="808">
        <f t="shared" si="169"/>
        <v>0</v>
      </c>
      <c r="E645" s="808">
        <f t="shared" si="169"/>
        <v>0</v>
      </c>
      <c r="F645" s="808">
        <f t="shared" si="169"/>
        <v>0</v>
      </c>
      <c r="G645" s="809">
        <f t="shared" si="169"/>
        <v>0</v>
      </c>
      <c r="H645" s="804">
        <f t="shared" si="169"/>
        <v>0</v>
      </c>
      <c r="I645" s="808">
        <f t="shared" si="169"/>
        <v>0</v>
      </c>
      <c r="J645" s="808">
        <f t="shared" si="169"/>
        <v>0</v>
      </c>
      <c r="K645" s="808">
        <f t="shared" si="169"/>
        <v>0</v>
      </c>
      <c r="L645" s="808">
        <f t="shared" si="169"/>
        <v>0</v>
      </c>
      <c r="M645" s="810">
        <f t="shared" si="169"/>
        <v>0</v>
      </c>
      <c r="N645" s="811">
        <f t="shared" si="169"/>
        <v>0</v>
      </c>
      <c r="O645" s="808">
        <f t="shared" si="169"/>
        <v>0</v>
      </c>
      <c r="P645" s="808">
        <f t="shared" si="169"/>
        <v>0</v>
      </c>
      <c r="Q645" s="808">
        <f t="shared" si="169"/>
        <v>0</v>
      </c>
      <c r="R645" s="808">
        <f t="shared" si="169"/>
        <v>0</v>
      </c>
      <c r="S645" s="810">
        <f t="shared" si="169"/>
        <v>0</v>
      </c>
      <c r="T645" s="967"/>
      <c r="U645" s="904" t="s">
        <v>26</v>
      </c>
      <c r="V645" s="904">
        <f>V644-V631</f>
        <v>-0.28000000000000114</v>
      </c>
    </row>
    <row r="647" spans="1:23" ht="13.5" thickBot="1" x14ac:dyDescent="0.25"/>
    <row r="648" spans="1:23" ht="13.5" thickBot="1" x14ac:dyDescent="0.25">
      <c r="A648" s="968" t="s">
        <v>199</v>
      </c>
      <c r="B648" s="1057" t="s">
        <v>84</v>
      </c>
      <c r="C648" s="1058"/>
      <c r="D648" s="1058"/>
      <c r="E648" s="1058"/>
      <c r="F648" s="1058"/>
      <c r="G648" s="1059"/>
      <c r="H648" s="1057" t="s">
        <v>83</v>
      </c>
      <c r="I648" s="1058"/>
      <c r="J648" s="1058"/>
      <c r="K648" s="1058"/>
      <c r="L648" s="1058"/>
      <c r="M648" s="1059"/>
      <c r="N648" s="1057" t="s">
        <v>53</v>
      </c>
      <c r="O648" s="1058"/>
      <c r="P648" s="1058"/>
      <c r="Q648" s="1058"/>
      <c r="R648" s="1058"/>
      <c r="S648" s="1059"/>
      <c r="T648" s="948" t="s">
        <v>55</v>
      </c>
      <c r="U648" s="1025"/>
      <c r="V648" s="1025"/>
      <c r="W648" s="1025"/>
    </row>
    <row r="649" spans="1:23" x14ac:dyDescent="0.2">
      <c r="A649" s="969" t="s">
        <v>54</v>
      </c>
      <c r="B649" s="911">
        <v>1</v>
      </c>
      <c r="C649" s="912">
        <v>2</v>
      </c>
      <c r="D649" s="912">
        <v>3</v>
      </c>
      <c r="E649" s="912">
        <v>4</v>
      </c>
      <c r="F649" s="912">
        <v>5</v>
      </c>
      <c r="G649" s="864">
        <v>6</v>
      </c>
      <c r="H649" s="897">
        <v>1</v>
      </c>
      <c r="I649" s="959">
        <v>2</v>
      </c>
      <c r="J649" s="888">
        <v>3</v>
      </c>
      <c r="K649" s="888">
        <v>4</v>
      </c>
      <c r="L649" s="888">
        <v>5</v>
      </c>
      <c r="M649" s="889">
        <v>6</v>
      </c>
      <c r="N649" s="867">
        <v>1</v>
      </c>
      <c r="O649" s="912">
        <v>2</v>
      </c>
      <c r="P649" s="912">
        <v>3</v>
      </c>
      <c r="Q649" s="912">
        <v>4</v>
      </c>
      <c r="R649" s="912">
        <v>5</v>
      </c>
      <c r="S649" s="826">
        <v>6</v>
      </c>
      <c r="T649" s="812"/>
      <c r="U649" s="1025"/>
      <c r="V649" s="1025"/>
      <c r="W649" s="1025"/>
    </row>
    <row r="650" spans="1:23" x14ac:dyDescent="0.2">
      <c r="A650" s="970" t="s">
        <v>3</v>
      </c>
      <c r="B650" s="913">
        <v>4460</v>
      </c>
      <c r="C650" s="914">
        <v>4460</v>
      </c>
      <c r="D650" s="914">
        <v>4460</v>
      </c>
      <c r="E650" s="914">
        <v>4460</v>
      </c>
      <c r="F650" s="914">
        <v>4460</v>
      </c>
      <c r="G650" s="865">
        <v>4460</v>
      </c>
      <c r="H650" s="913">
        <v>4460</v>
      </c>
      <c r="I650" s="914">
        <v>4460</v>
      </c>
      <c r="J650" s="914">
        <v>4460</v>
      </c>
      <c r="K650" s="914">
        <v>4460</v>
      </c>
      <c r="L650" s="914">
        <v>4460</v>
      </c>
      <c r="M650" s="829">
        <v>4460</v>
      </c>
      <c r="N650" s="868">
        <v>4460</v>
      </c>
      <c r="O650" s="914">
        <v>4460</v>
      </c>
      <c r="P650" s="914">
        <v>4460</v>
      </c>
      <c r="Q650" s="914">
        <v>4460</v>
      </c>
      <c r="R650" s="914">
        <v>4460</v>
      </c>
      <c r="S650" s="829">
        <v>4460</v>
      </c>
      <c r="T650" s="829">
        <v>4460</v>
      </c>
      <c r="U650" s="1025"/>
      <c r="V650" s="1025"/>
      <c r="W650" s="1025"/>
    </row>
    <row r="651" spans="1:23" x14ac:dyDescent="0.2">
      <c r="A651" s="971" t="s">
        <v>6</v>
      </c>
      <c r="B651" s="915">
        <v>4949.2307692307695</v>
      </c>
      <c r="C651" s="916">
        <v>5064.545454545455</v>
      </c>
      <c r="D651" s="916">
        <v>4782.5</v>
      </c>
      <c r="E651" s="916">
        <v>5050.909090909091</v>
      </c>
      <c r="F651" s="916">
        <v>5224.6153846153848</v>
      </c>
      <c r="G651" s="848">
        <v>5415.833333333333</v>
      </c>
      <c r="H651" s="915">
        <v>4877.6923076923076</v>
      </c>
      <c r="I651" s="916">
        <v>4820</v>
      </c>
      <c r="J651" s="916">
        <v>4814</v>
      </c>
      <c r="K651" s="916">
        <v>4977.8571428571431</v>
      </c>
      <c r="L651" s="916">
        <v>5164.6153846153848</v>
      </c>
      <c r="M651" s="832">
        <v>5235</v>
      </c>
      <c r="N651" s="869">
        <v>4932.8571428571431</v>
      </c>
      <c r="O651" s="916">
        <v>5022.666666666667</v>
      </c>
      <c r="P651" s="916">
        <v>4432</v>
      </c>
      <c r="Q651" s="916">
        <v>4999.333333333333</v>
      </c>
      <c r="R651" s="916">
        <v>5040</v>
      </c>
      <c r="S651" s="832">
        <v>5244.666666666667</v>
      </c>
      <c r="T651" s="965">
        <v>5042.3963133640555</v>
      </c>
      <c r="U651" s="1025"/>
      <c r="V651" s="1025"/>
      <c r="W651" s="1025"/>
    </row>
    <row r="652" spans="1:23" x14ac:dyDescent="0.2">
      <c r="A652" s="969" t="s">
        <v>7</v>
      </c>
      <c r="B652" s="833">
        <v>100</v>
      </c>
      <c r="C652" s="917">
        <v>100</v>
      </c>
      <c r="D652" s="917">
        <v>100</v>
      </c>
      <c r="E652" s="917">
        <v>100</v>
      </c>
      <c r="F652" s="917">
        <v>100</v>
      </c>
      <c r="G652" s="849">
        <v>100</v>
      </c>
      <c r="H652" s="833">
        <v>100</v>
      </c>
      <c r="I652" s="917">
        <v>84.615384615384613</v>
      </c>
      <c r="J652" s="917">
        <v>100</v>
      </c>
      <c r="K652" s="917">
        <v>92.857142857142861</v>
      </c>
      <c r="L652" s="917">
        <v>100</v>
      </c>
      <c r="M652" s="835">
        <v>100</v>
      </c>
      <c r="N652" s="870">
        <v>100</v>
      </c>
      <c r="O652" s="917">
        <v>100</v>
      </c>
      <c r="P652" s="917">
        <v>100</v>
      </c>
      <c r="Q652" s="917">
        <v>100</v>
      </c>
      <c r="R652" s="917">
        <v>100</v>
      </c>
      <c r="S652" s="835">
        <v>93.333333333333329</v>
      </c>
      <c r="T652" s="858">
        <v>93.548387096774192</v>
      </c>
      <c r="U652" s="1025"/>
      <c r="V652" s="1025"/>
      <c r="W652" s="1025"/>
    </row>
    <row r="653" spans="1:23" x14ac:dyDescent="0.2">
      <c r="A653" s="969" t="s">
        <v>8</v>
      </c>
      <c r="B653" s="918">
        <v>3.0088957914354692E-2</v>
      </c>
      <c r="C653" s="919">
        <v>2.3893192947242712E-2</v>
      </c>
      <c r="D653" s="919">
        <v>6.1663281883115366E-2</v>
      </c>
      <c r="E653" s="919">
        <v>3.3614449330249818E-2</v>
      </c>
      <c r="F653" s="919">
        <v>2.9159378476270998E-2</v>
      </c>
      <c r="G653" s="850">
        <v>2.7412590766851961E-2</v>
      </c>
      <c r="H653" s="918">
        <v>3.9272370769510026E-2</v>
      </c>
      <c r="I653" s="919">
        <v>6.3070329429992966E-2</v>
      </c>
      <c r="J653" s="919">
        <v>4.6940891102594008E-2</v>
      </c>
      <c r="K653" s="919">
        <v>4.63738723888154E-2</v>
      </c>
      <c r="L653" s="919">
        <v>3.481624714596495E-2</v>
      </c>
      <c r="M653" s="838">
        <v>3.6525927747799322E-2</v>
      </c>
      <c r="N653" s="871">
        <v>3.9580404905367884E-2</v>
      </c>
      <c r="O653" s="919">
        <v>4.3312830165158411E-2</v>
      </c>
      <c r="P653" s="919">
        <v>3.2833880439677339E-2</v>
      </c>
      <c r="Q653" s="919">
        <v>3.6266599921207808E-2</v>
      </c>
      <c r="R653" s="919">
        <v>4.4170784474109138E-2</v>
      </c>
      <c r="S653" s="838">
        <v>4.8270579769742694E-2</v>
      </c>
      <c r="T653" s="859">
        <v>5.4166630296629256E-2</v>
      </c>
      <c r="U653" s="1025"/>
      <c r="V653" s="1025"/>
      <c r="W653" s="1025"/>
    </row>
    <row r="654" spans="1:23" x14ac:dyDescent="0.2">
      <c r="A654" s="971" t="s">
        <v>1</v>
      </c>
      <c r="B654" s="920">
        <f t="shared" ref="B654:G654" si="170">B651/B650*100-100</f>
        <v>10.969299758537446</v>
      </c>
      <c r="C654" s="921">
        <f t="shared" si="170"/>
        <v>13.554830819404827</v>
      </c>
      <c r="D654" s="921">
        <f t="shared" si="170"/>
        <v>7.230941704035871</v>
      </c>
      <c r="E654" s="921">
        <f t="shared" si="170"/>
        <v>13.249082755809212</v>
      </c>
      <c r="F654" s="921">
        <f t="shared" si="170"/>
        <v>17.14384270438083</v>
      </c>
      <c r="G654" s="884">
        <f t="shared" si="170"/>
        <v>21.431240657698055</v>
      </c>
      <c r="H654" s="920">
        <f>H651/H650*100-100</f>
        <v>9.3652983787512909</v>
      </c>
      <c r="I654" s="921">
        <f>I651/I650*100-100</f>
        <v>8.0717488789237706</v>
      </c>
      <c r="J654" s="921">
        <f t="shared" ref="J654:T654" si="171">J651/J650*100-100</f>
        <v>7.9372197309417061</v>
      </c>
      <c r="K654" s="921">
        <f t="shared" si="171"/>
        <v>11.611146700832805</v>
      </c>
      <c r="L654" s="921">
        <f t="shared" si="171"/>
        <v>15.7985512245602</v>
      </c>
      <c r="M654" s="922">
        <f t="shared" si="171"/>
        <v>17.376681614349778</v>
      </c>
      <c r="N654" s="872">
        <f t="shared" si="171"/>
        <v>10.602178090967328</v>
      </c>
      <c r="O654" s="921">
        <f t="shared" si="171"/>
        <v>12.61584454409568</v>
      </c>
      <c r="P654" s="921">
        <f t="shared" si="171"/>
        <v>-0.62780269058295346</v>
      </c>
      <c r="Q654" s="921">
        <f t="shared" si="171"/>
        <v>12.092675635276521</v>
      </c>
      <c r="R654" s="921">
        <f t="shared" si="171"/>
        <v>13.004484304932731</v>
      </c>
      <c r="S654" s="922">
        <f t="shared" si="171"/>
        <v>17.593423019431981</v>
      </c>
      <c r="T654" s="966">
        <f t="shared" si="171"/>
        <v>13.058213304126795</v>
      </c>
      <c r="U654" s="1025"/>
      <c r="V654" s="1025"/>
      <c r="W654" s="1025"/>
    </row>
    <row r="655" spans="1:23" ht="13.5" thickBot="1" x14ac:dyDescent="0.25">
      <c r="A655" s="895" t="s">
        <v>27</v>
      </c>
      <c r="B655" s="924">
        <f>B651-B638</f>
        <v>11.540769230769911</v>
      </c>
      <c r="C655" s="925">
        <f t="shared" ref="C655:T655" si="172">C651-C638</f>
        <v>73.775454545454522</v>
      </c>
      <c r="D655" s="925">
        <f t="shared" si="172"/>
        <v>-53.5</v>
      </c>
      <c r="E655" s="925">
        <f t="shared" si="172"/>
        <v>-103.09090909090901</v>
      </c>
      <c r="F655" s="925">
        <f t="shared" si="172"/>
        <v>29.615384615384755</v>
      </c>
      <c r="G655" s="885">
        <f t="shared" si="172"/>
        <v>10.503333333333103</v>
      </c>
      <c r="H655" s="924">
        <f t="shared" si="172"/>
        <v>24.362307692307695</v>
      </c>
      <c r="I655" s="925">
        <f t="shared" si="172"/>
        <v>-192</v>
      </c>
      <c r="J655" s="925">
        <f t="shared" si="172"/>
        <v>40</v>
      </c>
      <c r="K655" s="925">
        <f t="shared" si="172"/>
        <v>-61.312857142856956</v>
      </c>
      <c r="L655" s="925">
        <f t="shared" si="172"/>
        <v>72.945384615384683</v>
      </c>
      <c r="M655" s="926">
        <f t="shared" si="172"/>
        <v>-115</v>
      </c>
      <c r="N655" s="873">
        <f t="shared" si="172"/>
        <v>154.67714285714283</v>
      </c>
      <c r="O655" s="925">
        <f t="shared" si="172"/>
        <v>17.286666666666861</v>
      </c>
      <c r="P655" s="925">
        <f t="shared" si="172"/>
        <v>30.329999999999927</v>
      </c>
      <c r="Q655" s="925">
        <f t="shared" si="172"/>
        <v>0.24333333333288465</v>
      </c>
      <c r="R655" s="925">
        <f t="shared" si="172"/>
        <v>86.149999999999636</v>
      </c>
      <c r="S655" s="926">
        <f t="shared" si="172"/>
        <v>-22.003333333333103</v>
      </c>
      <c r="T655" s="972">
        <f t="shared" si="172"/>
        <v>1.0363133640557862</v>
      </c>
      <c r="U655" s="893"/>
      <c r="V655" s="863"/>
      <c r="W655" s="1025"/>
    </row>
    <row r="656" spans="1:23" x14ac:dyDescent="0.2">
      <c r="A656" s="896" t="s">
        <v>51</v>
      </c>
      <c r="B656" s="927">
        <v>50</v>
      </c>
      <c r="C656" s="928">
        <v>50</v>
      </c>
      <c r="D656" s="928">
        <v>11</v>
      </c>
      <c r="E656" s="928">
        <v>50</v>
      </c>
      <c r="F656" s="928">
        <v>50</v>
      </c>
      <c r="G656" s="866">
        <v>50</v>
      </c>
      <c r="H656" s="927">
        <v>49</v>
      </c>
      <c r="I656" s="928">
        <v>53</v>
      </c>
      <c r="J656" s="928">
        <v>11</v>
      </c>
      <c r="K656" s="928">
        <v>52</v>
      </c>
      <c r="L656" s="928">
        <v>53</v>
      </c>
      <c r="M656" s="847">
        <v>52</v>
      </c>
      <c r="N656" s="874">
        <v>51</v>
      </c>
      <c r="O656" s="928">
        <v>55</v>
      </c>
      <c r="P656" s="928">
        <v>10</v>
      </c>
      <c r="Q656" s="928">
        <v>53</v>
      </c>
      <c r="R656" s="928">
        <v>54</v>
      </c>
      <c r="S656" s="847">
        <v>53</v>
      </c>
      <c r="T656" s="861">
        <f>SUM(B656:S656)</f>
        <v>807</v>
      </c>
      <c r="U656" s="904" t="s">
        <v>56</v>
      </c>
      <c r="V656" s="945">
        <f>T643-T656</f>
        <v>0</v>
      </c>
      <c r="W656" s="961">
        <f>V656/T643</f>
        <v>0</v>
      </c>
    </row>
    <row r="657" spans="1:23" x14ac:dyDescent="0.2">
      <c r="A657" s="973" t="s">
        <v>28</v>
      </c>
      <c r="B657" s="955">
        <v>150</v>
      </c>
      <c r="C657" s="956">
        <v>148.5</v>
      </c>
      <c r="D657" s="956">
        <v>150.5</v>
      </c>
      <c r="E657" s="956">
        <v>148</v>
      </c>
      <c r="F657" s="956">
        <v>146.5</v>
      </c>
      <c r="G657" s="805">
        <v>146.5</v>
      </c>
      <c r="H657" s="955">
        <v>152</v>
      </c>
      <c r="I657" s="956">
        <v>150.5</v>
      </c>
      <c r="J657" s="956">
        <v>151</v>
      </c>
      <c r="K657" s="956">
        <v>147.5</v>
      </c>
      <c r="L657" s="956">
        <v>146.5</v>
      </c>
      <c r="M657" s="806">
        <v>147</v>
      </c>
      <c r="N657" s="807">
        <v>149.5</v>
      </c>
      <c r="O657" s="956">
        <v>148</v>
      </c>
      <c r="P657" s="956">
        <v>151.5</v>
      </c>
      <c r="Q657" s="956">
        <v>147.5</v>
      </c>
      <c r="R657" s="956">
        <v>147.5</v>
      </c>
      <c r="S657" s="806">
        <v>146.5</v>
      </c>
      <c r="T657" s="964"/>
      <c r="U657" s="904" t="s">
        <v>57</v>
      </c>
      <c r="V657" s="904">
        <v>147.22999999999999</v>
      </c>
      <c r="W657" s="1025"/>
    </row>
    <row r="658" spans="1:23" ht="13.5" thickBot="1" x14ac:dyDescent="0.25">
      <c r="A658" s="974" t="s">
        <v>26</v>
      </c>
      <c r="B658" s="804">
        <f>B657-B644</f>
        <v>1</v>
      </c>
      <c r="C658" s="808">
        <f t="shared" ref="C658:S658" si="173">C657-C644</f>
        <v>1</v>
      </c>
      <c r="D658" s="808">
        <f t="shared" si="173"/>
        <v>1</v>
      </c>
      <c r="E658" s="808">
        <f t="shared" si="173"/>
        <v>1</v>
      </c>
      <c r="F658" s="808">
        <f t="shared" si="173"/>
        <v>1</v>
      </c>
      <c r="G658" s="809">
        <f t="shared" si="173"/>
        <v>1</v>
      </c>
      <c r="H658" s="804">
        <f t="shared" si="173"/>
        <v>1</v>
      </c>
      <c r="I658" s="808">
        <f t="shared" si="173"/>
        <v>1.5</v>
      </c>
      <c r="J658" s="808">
        <f t="shared" si="173"/>
        <v>1</v>
      </c>
      <c r="K658" s="808">
        <f t="shared" si="173"/>
        <v>1</v>
      </c>
      <c r="L658" s="808">
        <f t="shared" si="173"/>
        <v>1</v>
      </c>
      <c r="M658" s="810">
        <f t="shared" si="173"/>
        <v>1</v>
      </c>
      <c r="N658" s="811">
        <f t="shared" si="173"/>
        <v>1</v>
      </c>
      <c r="O658" s="808">
        <f t="shared" si="173"/>
        <v>1</v>
      </c>
      <c r="P658" s="808">
        <f t="shared" si="173"/>
        <v>1</v>
      </c>
      <c r="Q658" s="808">
        <f t="shared" si="173"/>
        <v>1</v>
      </c>
      <c r="R658" s="808">
        <f t="shared" si="173"/>
        <v>0.5</v>
      </c>
      <c r="S658" s="810">
        <f t="shared" si="173"/>
        <v>1</v>
      </c>
      <c r="T658" s="967"/>
      <c r="U658" s="904" t="s">
        <v>26</v>
      </c>
      <c r="V658" s="904">
        <f>V657-V644</f>
        <v>-0.14000000000001478</v>
      </c>
      <c r="W658" s="1025"/>
    </row>
    <row r="660" spans="1:23" ht="13.5" thickBot="1" x14ac:dyDescent="0.25"/>
    <row r="661" spans="1:23" ht="13.5" thickBot="1" x14ac:dyDescent="0.25">
      <c r="A661" s="968" t="s">
        <v>200</v>
      </c>
      <c r="B661" s="1057" t="s">
        <v>84</v>
      </c>
      <c r="C661" s="1058"/>
      <c r="D661" s="1058"/>
      <c r="E661" s="1058"/>
      <c r="F661" s="1058"/>
      <c r="G661" s="1059"/>
      <c r="H661" s="1057" t="s">
        <v>83</v>
      </c>
      <c r="I661" s="1058"/>
      <c r="J661" s="1058"/>
      <c r="K661" s="1058"/>
      <c r="L661" s="1058"/>
      <c r="M661" s="1059"/>
      <c r="N661" s="1057" t="s">
        <v>53</v>
      </c>
      <c r="O661" s="1058"/>
      <c r="P661" s="1058"/>
      <c r="Q661" s="1058"/>
      <c r="R661" s="1058"/>
      <c r="S661" s="1059"/>
      <c r="T661" s="948" t="s">
        <v>55</v>
      </c>
      <c r="U661" s="1027"/>
      <c r="V661" s="1027"/>
      <c r="W661" s="1027"/>
    </row>
    <row r="662" spans="1:23" x14ac:dyDescent="0.2">
      <c r="A662" s="969" t="s">
        <v>54</v>
      </c>
      <c r="B662" s="911">
        <v>1</v>
      </c>
      <c r="C662" s="912">
        <v>2</v>
      </c>
      <c r="D662" s="912">
        <v>3</v>
      </c>
      <c r="E662" s="912">
        <v>4</v>
      </c>
      <c r="F662" s="912">
        <v>5</v>
      </c>
      <c r="G662" s="864">
        <v>6</v>
      </c>
      <c r="H662" s="897">
        <v>1</v>
      </c>
      <c r="I662" s="959">
        <v>2</v>
      </c>
      <c r="J662" s="888">
        <v>3</v>
      </c>
      <c r="K662" s="888">
        <v>4</v>
      </c>
      <c r="L662" s="888">
        <v>5</v>
      </c>
      <c r="M662" s="889">
        <v>6</v>
      </c>
      <c r="N662" s="867">
        <v>1</v>
      </c>
      <c r="O662" s="912">
        <v>2</v>
      </c>
      <c r="P662" s="912">
        <v>3</v>
      </c>
      <c r="Q662" s="912">
        <v>4</v>
      </c>
      <c r="R662" s="912">
        <v>5</v>
      </c>
      <c r="S662" s="826">
        <v>6</v>
      </c>
      <c r="T662" s="812"/>
      <c r="U662" s="1027"/>
      <c r="V662" s="1027"/>
      <c r="W662" s="1027"/>
    </row>
    <row r="663" spans="1:23" x14ac:dyDescent="0.2">
      <c r="A663" s="970" t="s">
        <v>3</v>
      </c>
      <c r="B663" s="913">
        <v>4475</v>
      </c>
      <c r="C663" s="914">
        <v>4475</v>
      </c>
      <c r="D663" s="914">
        <v>4475</v>
      </c>
      <c r="E663" s="914">
        <v>4475</v>
      </c>
      <c r="F663" s="914">
        <v>4475</v>
      </c>
      <c r="G663" s="865">
        <v>4475</v>
      </c>
      <c r="H663" s="913">
        <v>4475</v>
      </c>
      <c r="I663" s="914">
        <v>4475</v>
      </c>
      <c r="J663" s="914">
        <v>4475</v>
      </c>
      <c r="K663" s="914">
        <v>4475</v>
      </c>
      <c r="L663" s="914">
        <v>4475</v>
      </c>
      <c r="M663" s="829">
        <v>4475</v>
      </c>
      <c r="N663" s="868">
        <v>4475</v>
      </c>
      <c r="O663" s="914">
        <v>4475</v>
      </c>
      <c r="P663" s="914">
        <v>4475</v>
      </c>
      <c r="Q663" s="914">
        <v>4475</v>
      </c>
      <c r="R663" s="914">
        <v>4475</v>
      </c>
      <c r="S663" s="829">
        <v>4475</v>
      </c>
      <c r="T663" s="829">
        <v>4475</v>
      </c>
      <c r="U663" s="1027"/>
      <c r="V663" s="1027"/>
      <c r="W663" s="1027"/>
    </row>
    <row r="664" spans="1:23" x14ac:dyDescent="0.2">
      <c r="A664" s="971" t="s">
        <v>6</v>
      </c>
      <c r="B664" s="915">
        <v>4943.0769230769229</v>
      </c>
      <c r="C664" s="916">
        <v>5137.8571428571431</v>
      </c>
      <c r="D664" s="916">
        <v>4846</v>
      </c>
      <c r="E664" s="916">
        <v>5244.6153846153848</v>
      </c>
      <c r="F664" s="916">
        <v>5217.5</v>
      </c>
      <c r="G664" s="848">
        <v>5358.333333333333</v>
      </c>
      <c r="H664" s="915">
        <v>4885</v>
      </c>
      <c r="I664" s="916">
        <v>5044.6153846153848</v>
      </c>
      <c r="J664" s="916">
        <v>4905</v>
      </c>
      <c r="K664" s="916">
        <v>5000</v>
      </c>
      <c r="L664" s="916">
        <v>5010</v>
      </c>
      <c r="M664" s="832">
        <v>5293.5714285714284</v>
      </c>
      <c r="N664" s="869">
        <v>4897.6923076923076</v>
      </c>
      <c r="O664" s="916">
        <v>4966.1538461538457</v>
      </c>
      <c r="P664" s="916">
        <v>4596</v>
      </c>
      <c r="Q664" s="916">
        <v>4926.1538461538457</v>
      </c>
      <c r="R664" s="916">
        <v>4981.5384615384619</v>
      </c>
      <c r="S664" s="832">
        <v>5276.9230769230771</v>
      </c>
      <c r="T664" s="965">
        <v>5058.5576923076924</v>
      </c>
      <c r="U664" s="1027"/>
      <c r="V664" s="1027"/>
      <c r="W664" s="1027"/>
    </row>
    <row r="665" spans="1:23" x14ac:dyDescent="0.2">
      <c r="A665" s="969" t="s">
        <v>7</v>
      </c>
      <c r="B665" s="833">
        <v>100</v>
      </c>
      <c r="C665" s="917">
        <v>100</v>
      </c>
      <c r="D665" s="917">
        <v>100</v>
      </c>
      <c r="E665" s="917">
        <v>100</v>
      </c>
      <c r="F665" s="917">
        <v>100</v>
      </c>
      <c r="G665" s="849">
        <v>100</v>
      </c>
      <c r="H665" s="833">
        <v>100</v>
      </c>
      <c r="I665" s="917">
        <v>92.307692307692307</v>
      </c>
      <c r="J665" s="917">
        <v>100</v>
      </c>
      <c r="K665" s="917">
        <v>100</v>
      </c>
      <c r="L665" s="917">
        <v>100</v>
      </c>
      <c r="M665" s="835">
        <v>100</v>
      </c>
      <c r="N665" s="870">
        <v>100</v>
      </c>
      <c r="O665" s="917">
        <v>100</v>
      </c>
      <c r="P665" s="917">
        <v>100</v>
      </c>
      <c r="Q665" s="917">
        <v>92.307692307692307</v>
      </c>
      <c r="R665" s="917">
        <v>92.307692307692307</v>
      </c>
      <c r="S665" s="835">
        <v>100</v>
      </c>
      <c r="T665" s="858">
        <v>94.230769230769226</v>
      </c>
      <c r="U665" s="1027"/>
      <c r="V665" s="1027"/>
      <c r="W665" s="1027"/>
    </row>
    <row r="666" spans="1:23" x14ac:dyDescent="0.2">
      <c r="A666" s="969" t="s">
        <v>8</v>
      </c>
      <c r="B666" s="918">
        <v>3.180319271231357E-2</v>
      </c>
      <c r="C666" s="919">
        <v>2.8682450883633609E-2</v>
      </c>
      <c r="D666" s="919">
        <v>1.1861417963846401E-2</v>
      </c>
      <c r="E666" s="919">
        <v>4.0706832857492672E-2</v>
      </c>
      <c r="F666" s="919">
        <v>3.8738664707193955E-2</v>
      </c>
      <c r="G666" s="850">
        <v>3.5685884324514763E-2</v>
      </c>
      <c r="H666" s="918">
        <v>4.1200986948449932E-2</v>
      </c>
      <c r="I666" s="919">
        <v>5.3097811916361912E-2</v>
      </c>
      <c r="J666" s="919">
        <v>2.3356654918225483E-2</v>
      </c>
      <c r="K666" s="919">
        <v>3.0674469464410901E-2</v>
      </c>
      <c r="L666" s="919">
        <v>3.3095418106844361E-2</v>
      </c>
      <c r="M666" s="838">
        <v>4.6110713645415725E-2</v>
      </c>
      <c r="N666" s="871">
        <v>4.0891698853442036E-2</v>
      </c>
      <c r="O666" s="919">
        <v>3.1019954254916621E-2</v>
      </c>
      <c r="P666" s="919">
        <v>4.1798115410132702E-2</v>
      </c>
      <c r="Q666" s="919">
        <v>4.8833528329519302E-2</v>
      </c>
      <c r="R666" s="919">
        <v>4.7057213444114968E-2</v>
      </c>
      <c r="S666" s="838">
        <v>3.7308672356959685E-2</v>
      </c>
      <c r="T666" s="859">
        <v>5.1624128486321863E-2</v>
      </c>
      <c r="U666" s="1027"/>
      <c r="V666" s="1027"/>
      <c r="W666" s="1027"/>
    </row>
    <row r="667" spans="1:23" x14ac:dyDescent="0.2">
      <c r="A667" s="971" t="s">
        <v>1</v>
      </c>
      <c r="B667" s="920">
        <f t="shared" ref="B667:G667" si="174">B664/B663*100-100</f>
        <v>10.459819510098839</v>
      </c>
      <c r="C667" s="921">
        <f t="shared" si="174"/>
        <v>14.812450119712707</v>
      </c>
      <c r="D667" s="921">
        <f t="shared" si="174"/>
        <v>8.2905027932960849</v>
      </c>
      <c r="E667" s="921">
        <f t="shared" si="174"/>
        <v>17.198109153416425</v>
      </c>
      <c r="F667" s="921">
        <f t="shared" si="174"/>
        <v>16.592178770949715</v>
      </c>
      <c r="G667" s="884">
        <f t="shared" si="174"/>
        <v>19.739292364990675</v>
      </c>
      <c r="H667" s="920">
        <f>H664/H663*100-100</f>
        <v>9.1620111731843537</v>
      </c>
      <c r="I667" s="921">
        <f>I664/I663*100-100</f>
        <v>12.728835410399668</v>
      </c>
      <c r="J667" s="921">
        <f t="shared" ref="J667:T667" si="175">J664/J663*100-100</f>
        <v>9.6089385474860336</v>
      </c>
      <c r="K667" s="921">
        <f t="shared" si="175"/>
        <v>11.731843575418992</v>
      </c>
      <c r="L667" s="921">
        <f t="shared" si="175"/>
        <v>11.955307262569832</v>
      </c>
      <c r="M667" s="922">
        <f t="shared" si="175"/>
        <v>18.292098962490016</v>
      </c>
      <c r="N667" s="872">
        <f t="shared" si="175"/>
        <v>9.4456381607219413</v>
      </c>
      <c r="O667" s="921">
        <f t="shared" si="175"/>
        <v>10.975504941985378</v>
      </c>
      <c r="P667" s="921">
        <f t="shared" si="175"/>
        <v>2.7039106145251282</v>
      </c>
      <c r="Q667" s="921">
        <f t="shared" si="175"/>
        <v>10.081650193382032</v>
      </c>
      <c r="R667" s="921">
        <f t="shared" si="175"/>
        <v>11.319295229909756</v>
      </c>
      <c r="S667" s="922">
        <f t="shared" si="175"/>
        <v>17.920068758057582</v>
      </c>
      <c r="T667" s="966">
        <f t="shared" si="175"/>
        <v>13.04039535883112</v>
      </c>
      <c r="U667" s="1027"/>
      <c r="V667" s="1027"/>
      <c r="W667" s="1027"/>
    </row>
    <row r="668" spans="1:23" ht="13.5" thickBot="1" x14ac:dyDescent="0.25">
      <c r="A668" s="895" t="s">
        <v>27</v>
      </c>
      <c r="B668" s="924">
        <f>B664-B651</f>
        <v>-6.1538461538466436</v>
      </c>
      <c r="C668" s="925">
        <f t="shared" ref="C668:T668" si="176">C664-C651</f>
        <v>73.311688311688158</v>
      </c>
      <c r="D668" s="925">
        <f t="shared" si="176"/>
        <v>63.5</v>
      </c>
      <c r="E668" s="925">
        <f t="shared" si="176"/>
        <v>193.70629370629376</v>
      </c>
      <c r="F668" s="925">
        <f t="shared" si="176"/>
        <v>-7.1153846153847553</v>
      </c>
      <c r="G668" s="885">
        <f t="shared" si="176"/>
        <v>-57.5</v>
      </c>
      <c r="H668" s="924">
        <f t="shared" si="176"/>
        <v>7.3076923076923777</v>
      </c>
      <c r="I668" s="925">
        <f t="shared" si="176"/>
        <v>224.61538461538476</v>
      </c>
      <c r="J668" s="925">
        <f t="shared" si="176"/>
        <v>91</v>
      </c>
      <c r="K668" s="925">
        <f t="shared" si="176"/>
        <v>22.142857142856883</v>
      </c>
      <c r="L668" s="925">
        <f t="shared" si="176"/>
        <v>-154.61538461538476</v>
      </c>
      <c r="M668" s="926">
        <f t="shared" si="176"/>
        <v>58.571428571428442</v>
      </c>
      <c r="N668" s="873">
        <f t="shared" si="176"/>
        <v>-35.164835164835495</v>
      </c>
      <c r="O668" s="925">
        <f t="shared" si="176"/>
        <v>-56.512820512821236</v>
      </c>
      <c r="P668" s="925">
        <f t="shared" si="176"/>
        <v>164</v>
      </c>
      <c r="Q668" s="925">
        <f t="shared" si="176"/>
        <v>-73.179487179487296</v>
      </c>
      <c r="R668" s="925">
        <f t="shared" si="176"/>
        <v>-58.461538461538112</v>
      </c>
      <c r="S668" s="926">
        <f t="shared" si="176"/>
        <v>32.256410256410163</v>
      </c>
      <c r="T668" s="972">
        <f t="shared" si="176"/>
        <v>16.161378943636919</v>
      </c>
      <c r="U668" s="893"/>
      <c r="V668" s="863"/>
      <c r="W668" s="1027"/>
    </row>
    <row r="669" spans="1:23" x14ac:dyDescent="0.2">
      <c r="A669" s="896" t="s">
        <v>51</v>
      </c>
      <c r="B669" s="927">
        <v>50</v>
      </c>
      <c r="C669" s="928">
        <v>50</v>
      </c>
      <c r="D669" s="928">
        <v>11</v>
      </c>
      <c r="E669" s="928">
        <v>50</v>
      </c>
      <c r="F669" s="928">
        <v>50</v>
      </c>
      <c r="G669" s="866">
        <v>50</v>
      </c>
      <c r="H669" s="927">
        <v>49</v>
      </c>
      <c r="I669" s="928">
        <v>53</v>
      </c>
      <c r="J669" s="928">
        <v>11</v>
      </c>
      <c r="K669" s="928">
        <v>52</v>
      </c>
      <c r="L669" s="928">
        <v>53</v>
      </c>
      <c r="M669" s="847">
        <v>52</v>
      </c>
      <c r="N669" s="874">
        <v>51</v>
      </c>
      <c r="O669" s="928">
        <v>55</v>
      </c>
      <c r="P669" s="928">
        <v>10</v>
      </c>
      <c r="Q669" s="928">
        <v>53</v>
      </c>
      <c r="R669" s="928">
        <v>54</v>
      </c>
      <c r="S669" s="847">
        <v>53</v>
      </c>
      <c r="T669" s="861">
        <f>SUM(B669:S669)</f>
        <v>807</v>
      </c>
      <c r="U669" s="904" t="s">
        <v>56</v>
      </c>
      <c r="V669" s="945">
        <f>T656-T669</f>
        <v>0</v>
      </c>
      <c r="W669" s="961">
        <f>V669/T656</f>
        <v>0</v>
      </c>
    </row>
    <row r="670" spans="1:23" x14ac:dyDescent="0.2">
      <c r="A670" s="973" t="s">
        <v>28</v>
      </c>
      <c r="B670" s="955">
        <v>150</v>
      </c>
      <c r="C670" s="956">
        <v>148.5</v>
      </c>
      <c r="D670" s="956">
        <v>150.5</v>
      </c>
      <c r="E670" s="956">
        <v>148</v>
      </c>
      <c r="F670" s="956">
        <v>146.5</v>
      </c>
      <c r="G670" s="805">
        <v>146.5</v>
      </c>
      <c r="H670" s="955">
        <v>152</v>
      </c>
      <c r="I670" s="956">
        <v>150.5</v>
      </c>
      <c r="J670" s="956">
        <v>151</v>
      </c>
      <c r="K670" s="956">
        <v>147.5</v>
      </c>
      <c r="L670" s="956">
        <v>146.5</v>
      </c>
      <c r="M670" s="806">
        <v>147</v>
      </c>
      <c r="N670" s="807">
        <v>149.5</v>
      </c>
      <c r="O670" s="956">
        <v>148</v>
      </c>
      <c r="P670" s="956">
        <v>151.5</v>
      </c>
      <c r="Q670" s="956">
        <v>147.5</v>
      </c>
      <c r="R670" s="956">
        <v>147.5</v>
      </c>
      <c r="S670" s="806">
        <v>146.5</v>
      </c>
      <c r="T670" s="964"/>
      <c r="U670" s="904" t="s">
        <v>57</v>
      </c>
      <c r="V670" s="904">
        <v>148.22</v>
      </c>
      <c r="W670" s="1027"/>
    </row>
    <row r="671" spans="1:23" ht="13.5" thickBot="1" x14ac:dyDescent="0.25">
      <c r="A671" s="974" t="s">
        <v>26</v>
      </c>
      <c r="B671" s="804">
        <f>B670-B657</f>
        <v>0</v>
      </c>
      <c r="C671" s="808">
        <f t="shared" ref="C671:S671" si="177">C670-C657</f>
        <v>0</v>
      </c>
      <c r="D671" s="808">
        <f t="shared" si="177"/>
        <v>0</v>
      </c>
      <c r="E671" s="808">
        <f t="shared" si="177"/>
        <v>0</v>
      </c>
      <c r="F671" s="808">
        <f t="shared" si="177"/>
        <v>0</v>
      </c>
      <c r="G671" s="809">
        <f t="shared" si="177"/>
        <v>0</v>
      </c>
      <c r="H671" s="804">
        <f t="shared" si="177"/>
        <v>0</v>
      </c>
      <c r="I671" s="808">
        <f t="shared" si="177"/>
        <v>0</v>
      </c>
      <c r="J671" s="808">
        <f t="shared" si="177"/>
        <v>0</v>
      </c>
      <c r="K671" s="808">
        <f t="shared" si="177"/>
        <v>0</v>
      </c>
      <c r="L671" s="808">
        <f t="shared" si="177"/>
        <v>0</v>
      </c>
      <c r="M671" s="810">
        <f t="shared" si="177"/>
        <v>0</v>
      </c>
      <c r="N671" s="811">
        <f t="shared" si="177"/>
        <v>0</v>
      </c>
      <c r="O671" s="808">
        <f t="shared" si="177"/>
        <v>0</v>
      </c>
      <c r="P671" s="808">
        <f t="shared" si="177"/>
        <v>0</v>
      </c>
      <c r="Q671" s="808">
        <f t="shared" si="177"/>
        <v>0</v>
      </c>
      <c r="R671" s="808">
        <f t="shared" si="177"/>
        <v>0</v>
      </c>
      <c r="S671" s="810">
        <f t="shared" si="177"/>
        <v>0</v>
      </c>
      <c r="T671" s="967"/>
      <c r="U671" s="904" t="s">
        <v>26</v>
      </c>
      <c r="V671" s="904">
        <f>V670-V657</f>
        <v>0.99000000000000909</v>
      </c>
      <c r="W671" s="1027"/>
    </row>
    <row r="673" spans="1:23" ht="13.5" thickBot="1" x14ac:dyDescent="0.25"/>
    <row r="674" spans="1:23" ht="13.5" thickBot="1" x14ac:dyDescent="0.25">
      <c r="A674" s="968" t="s">
        <v>202</v>
      </c>
      <c r="B674" s="1057" t="s">
        <v>84</v>
      </c>
      <c r="C674" s="1058"/>
      <c r="D674" s="1058"/>
      <c r="E674" s="1058"/>
      <c r="F674" s="1058"/>
      <c r="G674" s="1059"/>
      <c r="H674" s="1057" t="s">
        <v>83</v>
      </c>
      <c r="I674" s="1058"/>
      <c r="J674" s="1058"/>
      <c r="K674" s="1058"/>
      <c r="L674" s="1058"/>
      <c r="M674" s="1059"/>
      <c r="N674" s="1057" t="s">
        <v>53</v>
      </c>
      <c r="O674" s="1058"/>
      <c r="P674" s="1058"/>
      <c r="Q674" s="1058"/>
      <c r="R674" s="1058"/>
      <c r="S674" s="1059"/>
      <c r="T674" s="948" t="s">
        <v>55</v>
      </c>
      <c r="U674" s="1029"/>
      <c r="V674" s="1029"/>
      <c r="W674" s="1029"/>
    </row>
    <row r="675" spans="1:23" x14ac:dyDescent="0.2">
      <c r="A675" s="969" t="s">
        <v>54</v>
      </c>
      <c r="B675" s="911">
        <v>1</v>
      </c>
      <c r="C675" s="912">
        <v>2</v>
      </c>
      <c r="D675" s="912">
        <v>3</v>
      </c>
      <c r="E675" s="912">
        <v>4</v>
      </c>
      <c r="F675" s="912">
        <v>5</v>
      </c>
      <c r="G675" s="864">
        <v>6</v>
      </c>
      <c r="H675" s="897">
        <v>1</v>
      </c>
      <c r="I675" s="959">
        <v>2</v>
      </c>
      <c r="J675" s="888">
        <v>3</v>
      </c>
      <c r="K675" s="888">
        <v>4</v>
      </c>
      <c r="L675" s="888">
        <v>5</v>
      </c>
      <c r="M675" s="889">
        <v>6</v>
      </c>
      <c r="N675" s="867">
        <v>1</v>
      </c>
      <c r="O675" s="912">
        <v>2</v>
      </c>
      <c r="P675" s="912">
        <v>3</v>
      </c>
      <c r="Q675" s="912">
        <v>4</v>
      </c>
      <c r="R675" s="912">
        <v>5</v>
      </c>
      <c r="S675" s="826">
        <v>6</v>
      </c>
      <c r="T675" s="812"/>
      <c r="U675" s="1029"/>
      <c r="V675" s="1029"/>
      <c r="W675" s="1029"/>
    </row>
    <row r="676" spans="1:23" x14ac:dyDescent="0.2">
      <c r="A676" s="970" t="s">
        <v>3</v>
      </c>
      <c r="B676" s="913">
        <v>4490</v>
      </c>
      <c r="C676" s="914">
        <v>4490</v>
      </c>
      <c r="D676" s="914">
        <v>4490</v>
      </c>
      <c r="E676" s="914">
        <v>4490</v>
      </c>
      <c r="F676" s="914">
        <v>4490</v>
      </c>
      <c r="G676" s="865">
        <v>4490</v>
      </c>
      <c r="H676" s="913">
        <v>4490</v>
      </c>
      <c r="I676" s="914">
        <v>4490</v>
      </c>
      <c r="J676" s="914">
        <v>4490</v>
      </c>
      <c r="K676" s="914">
        <v>4490</v>
      </c>
      <c r="L676" s="914">
        <v>4490</v>
      </c>
      <c r="M676" s="829">
        <v>4490</v>
      </c>
      <c r="N676" s="868">
        <v>4490</v>
      </c>
      <c r="O676" s="914">
        <v>4490</v>
      </c>
      <c r="P676" s="914">
        <v>4490</v>
      </c>
      <c r="Q676" s="914">
        <v>4490</v>
      </c>
      <c r="R676" s="914">
        <v>4490</v>
      </c>
      <c r="S676" s="829">
        <v>4490</v>
      </c>
      <c r="T676" s="829">
        <v>4490</v>
      </c>
      <c r="U676" s="1029"/>
      <c r="V676" s="1029"/>
      <c r="W676" s="1029"/>
    </row>
    <row r="677" spans="1:23" x14ac:dyDescent="0.2">
      <c r="A677" s="971" t="s">
        <v>6</v>
      </c>
      <c r="B677" s="915">
        <v>4961.666666666667</v>
      </c>
      <c r="C677" s="916">
        <v>5193.8461538461543</v>
      </c>
      <c r="D677" s="916">
        <v>4876</v>
      </c>
      <c r="E677" s="916">
        <v>5087.5</v>
      </c>
      <c r="F677" s="916">
        <v>5207.8571428571431</v>
      </c>
      <c r="G677" s="848">
        <v>5315.333333333333</v>
      </c>
      <c r="H677" s="915">
        <v>4880.909090909091</v>
      </c>
      <c r="I677" s="916">
        <v>4958.333333333333</v>
      </c>
      <c r="J677" s="916">
        <v>4710</v>
      </c>
      <c r="K677" s="916">
        <v>5034.6153846153848</v>
      </c>
      <c r="L677" s="916">
        <v>5080.7142857142853</v>
      </c>
      <c r="M677" s="832">
        <v>5332.8571428571431</v>
      </c>
      <c r="N677" s="869">
        <v>4934.666666666667</v>
      </c>
      <c r="O677" s="916">
        <v>4921.25</v>
      </c>
      <c r="P677" s="916">
        <v>4646</v>
      </c>
      <c r="Q677" s="916">
        <v>4992</v>
      </c>
      <c r="R677" s="916">
        <v>5020</v>
      </c>
      <c r="S677" s="832">
        <v>5256.4285714285716</v>
      </c>
      <c r="T677" s="965">
        <v>5061.6972477064219</v>
      </c>
      <c r="U677" s="1029"/>
      <c r="V677" s="1029"/>
      <c r="W677" s="1029"/>
    </row>
    <row r="678" spans="1:23" x14ac:dyDescent="0.2">
      <c r="A678" s="969" t="s">
        <v>7</v>
      </c>
      <c r="B678" s="833">
        <v>100</v>
      </c>
      <c r="C678" s="917">
        <v>92.307692307692307</v>
      </c>
      <c r="D678" s="917">
        <v>100</v>
      </c>
      <c r="E678" s="917">
        <v>100</v>
      </c>
      <c r="F678" s="917">
        <v>100</v>
      </c>
      <c r="G678" s="849">
        <v>100</v>
      </c>
      <c r="H678" s="833">
        <v>100</v>
      </c>
      <c r="I678" s="917">
        <v>83.333333333333329</v>
      </c>
      <c r="J678" s="917">
        <v>100</v>
      </c>
      <c r="K678" s="917">
        <v>84.615384615384613</v>
      </c>
      <c r="L678" s="917">
        <v>85.714285714285708</v>
      </c>
      <c r="M678" s="835">
        <v>92.857142857142861</v>
      </c>
      <c r="N678" s="870">
        <v>100</v>
      </c>
      <c r="O678" s="917">
        <v>100</v>
      </c>
      <c r="P678" s="917">
        <v>80</v>
      </c>
      <c r="Q678" s="917">
        <v>100</v>
      </c>
      <c r="R678" s="917">
        <v>100</v>
      </c>
      <c r="S678" s="835">
        <v>92.857142857142861</v>
      </c>
      <c r="T678" s="858">
        <v>92.201834862385326</v>
      </c>
      <c r="U678" s="1029"/>
      <c r="V678" s="1029"/>
      <c r="W678" s="1029"/>
    </row>
    <row r="679" spans="1:23" x14ac:dyDescent="0.2">
      <c r="A679" s="969" t="s">
        <v>8</v>
      </c>
      <c r="B679" s="918">
        <v>4.4960338426454777E-2</v>
      </c>
      <c r="C679" s="919">
        <v>4.298954321709806E-2</v>
      </c>
      <c r="D679" s="919">
        <v>2.7988059244022936E-2</v>
      </c>
      <c r="E679" s="919">
        <v>4.0379647475804317E-2</v>
      </c>
      <c r="F679" s="919">
        <v>2.9925346416545925E-2</v>
      </c>
      <c r="G679" s="850">
        <v>4.0774342481922382E-2</v>
      </c>
      <c r="H679" s="918">
        <v>4.8329344334160723E-2</v>
      </c>
      <c r="I679" s="919">
        <v>6.3611169658349828E-2</v>
      </c>
      <c r="J679" s="919">
        <v>5.1073230156174709E-2</v>
      </c>
      <c r="K679" s="919">
        <v>5.9314963251265125E-2</v>
      </c>
      <c r="L679" s="919">
        <v>5.2357719851939023E-2</v>
      </c>
      <c r="M679" s="838">
        <v>4.9846756136963717E-2</v>
      </c>
      <c r="N679" s="871">
        <v>3.2065936123526408E-2</v>
      </c>
      <c r="O679" s="919">
        <v>4.0057257199276622E-2</v>
      </c>
      <c r="P679" s="919">
        <v>7.7097605974684291E-2</v>
      </c>
      <c r="Q679" s="919">
        <v>2.770126811249881E-2</v>
      </c>
      <c r="R679" s="919">
        <v>5.4403505215808091E-2</v>
      </c>
      <c r="S679" s="838">
        <v>4.8356476107397219E-2</v>
      </c>
      <c r="T679" s="859">
        <v>5.6298899535833766E-2</v>
      </c>
      <c r="U679" s="1029"/>
      <c r="V679" s="1029"/>
      <c r="W679" s="1029"/>
    </row>
    <row r="680" spans="1:23" x14ac:dyDescent="0.2">
      <c r="A680" s="971" t="s">
        <v>1</v>
      </c>
      <c r="B680" s="920">
        <f t="shared" ref="B680:G680" si="178">B677/B676*100-100</f>
        <v>10.504825538233106</v>
      </c>
      <c r="C680" s="921">
        <f t="shared" si="178"/>
        <v>15.675860887442198</v>
      </c>
      <c r="D680" s="921">
        <f t="shared" si="178"/>
        <v>8.5968819599109025</v>
      </c>
      <c r="E680" s="921">
        <f t="shared" si="178"/>
        <v>13.307349665924278</v>
      </c>
      <c r="F680" s="921">
        <f t="shared" si="178"/>
        <v>15.987909640470903</v>
      </c>
      <c r="G680" s="884">
        <f t="shared" si="178"/>
        <v>18.381588715664449</v>
      </c>
      <c r="H680" s="920">
        <f>H677/H676*100-100</f>
        <v>8.7062158331646202</v>
      </c>
      <c r="I680" s="921">
        <f>I677/I676*100-100</f>
        <v>10.430586488492935</v>
      </c>
      <c r="J680" s="921">
        <f t="shared" ref="J680:T680" si="179">J677/J676*100-100</f>
        <v>4.8997772828507777</v>
      </c>
      <c r="K680" s="921">
        <f t="shared" si="179"/>
        <v>12.129518588315918</v>
      </c>
      <c r="L680" s="921">
        <f t="shared" si="179"/>
        <v>13.156220171810375</v>
      </c>
      <c r="M680" s="922">
        <f t="shared" si="179"/>
        <v>18.771874005727014</v>
      </c>
      <c r="N680" s="872">
        <f t="shared" si="179"/>
        <v>9.903489235337787</v>
      </c>
      <c r="O680" s="921">
        <f t="shared" si="179"/>
        <v>9.6046770601336391</v>
      </c>
      <c r="P680" s="921">
        <f t="shared" si="179"/>
        <v>3.4743875278396388</v>
      </c>
      <c r="Q680" s="921">
        <f t="shared" si="179"/>
        <v>11.180400890868597</v>
      </c>
      <c r="R680" s="921">
        <f t="shared" si="179"/>
        <v>11.804008908685958</v>
      </c>
      <c r="S680" s="922">
        <f t="shared" si="179"/>
        <v>17.069678650970417</v>
      </c>
      <c r="T680" s="966">
        <f t="shared" si="179"/>
        <v>12.732678122637452</v>
      </c>
      <c r="U680" s="1029"/>
      <c r="V680" s="1029"/>
      <c r="W680" s="1029"/>
    </row>
    <row r="681" spans="1:23" ht="13.5" thickBot="1" x14ac:dyDescent="0.25">
      <c r="A681" s="895" t="s">
        <v>27</v>
      </c>
      <c r="B681" s="924">
        <f>B677-B664</f>
        <v>18.589743589744103</v>
      </c>
      <c r="C681" s="925">
        <f t="shared" ref="C681:T681" si="180">C677-C664</f>
        <v>55.989010989011149</v>
      </c>
      <c r="D681" s="925">
        <f t="shared" si="180"/>
        <v>30</v>
      </c>
      <c r="E681" s="925">
        <f t="shared" si="180"/>
        <v>-157.11538461538476</v>
      </c>
      <c r="F681" s="925">
        <f t="shared" si="180"/>
        <v>-9.642857142856883</v>
      </c>
      <c r="G681" s="885">
        <f t="shared" si="180"/>
        <v>-43</v>
      </c>
      <c r="H681" s="924">
        <f t="shared" si="180"/>
        <v>-4.0909090909090082</v>
      </c>
      <c r="I681" s="925">
        <f t="shared" si="180"/>
        <v>-86.282051282051725</v>
      </c>
      <c r="J681" s="925">
        <f t="shared" si="180"/>
        <v>-195</v>
      </c>
      <c r="K681" s="925">
        <f t="shared" si="180"/>
        <v>34.615384615384755</v>
      </c>
      <c r="L681" s="925">
        <f t="shared" si="180"/>
        <v>70.714285714285325</v>
      </c>
      <c r="M681" s="926">
        <f t="shared" si="180"/>
        <v>39.285714285714675</v>
      </c>
      <c r="N681" s="873">
        <f t="shared" si="180"/>
        <v>36.974358974359347</v>
      </c>
      <c r="O681" s="925">
        <f t="shared" si="180"/>
        <v>-44.903846153845734</v>
      </c>
      <c r="P681" s="925">
        <f t="shared" si="180"/>
        <v>50</v>
      </c>
      <c r="Q681" s="925">
        <f t="shared" si="180"/>
        <v>65.846153846154266</v>
      </c>
      <c r="R681" s="925">
        <f t="shared" si="180"/>
        <v>38.461538461538112</v>
      </c>
      <c r="S681" s="926">
        <f t="shared" si="180"/>
        <v>-20.494505494505574</v>
      </c>
      <c r="T681" s="972">
        <f t="shared" si="180"/>
        <v>3.1395553987294988</v>
      </c>
      <c r="U681" s="893"/>
      <c r="V681" s="863"/>
      <c r="W681" s="1029"/>
    </row>
    <row r="682" spans="1:23" x14ac:dyDescent="0.2">
      <c r="A682" s="896" t="s">
        <v>51</v>
      </c>
      <c r="B682" s="927">
        <v>50</v>
      </c>
      <c r="C682" s="928">
        <v>50</v>
      </c>
      <c r="D682" s="928">
        <v>11</v>
      </c>
      <c r="E682" s="928">
        <v>50</v>
      </c>
      <c r="F682" s="928">
        <v>50</v>
      </c>
      <c r="G682" s="866">
        <v>50</v>
      </c>
      <c r="H682" s="927">
        <v>49</v>
      </c>
      <c r="I682" s="928">
        <v>53</v>
      </c>
      <c r="J682" s="928">
        <v>11</v>
      </c>
      <c r="K682" s="928">
        <v>52</v>
      </c>
      <c r="L682" s="928">
        <v>53</v>
      </c>
      <c r="M682" s="847">
        <v>52</v>
      </c>
      <c r="N682" s="874">
        <v>51</v>
      </c>
      <c r="O682" s="928">
        <v>55</v>
      </c>
      <c r="P682" s="928">
        <v>10</v>
      </c>
      <c r="Q682" s="928">
        <v>53</v>
      </c>
      <c r="R682" s="928">
        <v>54</v>
      </c>
      <c r="S682" s="847">
        <v>53</v>
      </c>
      <c r="T682" s="861">
        <f>SUM(B682:S682)</f>
        <v>807</v>
      </c>
      <c r="U682" s="904" t="s">
        <v>56</v>
      </c>
      <c r="V682" s="945">
        <f>T669-T682</f>
        <v>0</v>
      </c>
      <c r="W682" s="961">
        <f>V682/T669</f>
        <v>0</v>
      </c>
    </row>
    <row r="683" spans="1:23" x14ac:dyDescent="0.2">
      <c r="A683" s="973" t="s">
        <v>28</v>
      </c>
      <c r="B683" s="955">
        <v>150</v>
      </c>
      <c r="C683" s="956">
        <v>148.5</v>
      </c>
      <c r="D683" s="956">
        <v>150.5</v>
      </c>
      <c r="E683" s="956">
        <v>148</v>
      </c>
      <c r="F683" s="956">
        <v>146.5</v>
      </c>
      <c r="G683" s="805">
        <v>146.5</v>
      </c>
      <c r="H683" s="955">
        <v>152</v>
      </c>
      <c r="I683" s="956">
        <v>150.5</v>
      </c>
      <c r="J683" s="956">
        <v>151</v>
      </c>
      <c r="K683" s="956">
        <v>147.5</v>
      </c>
      <c r="L683" s="956">
        <v>146.5</v>
      </c>
      <c r="M683" s="806">
        <v>147</v>
      </c>
      <c r="N683" s="807">
        <v>149.5</v>
      </c>
      <c r="O683" s="956">
        <v>148</v>
      </c>
      <c r="P683" s="956">
        <v>151.5</v>
      </c>
      <c r="Q683" s="956">
        <v>147.5</v>
      </c>
      <c r="R683" s="956">
        <v>147.5</v>
      </c>
      <c r="S683" s="806">
        <v>146.5</v>
      </c>
      <c r="T683" s="964"/>
      <c r="U683" s="904" t="s">
        <v>57</v>
      </c>
      <c r="V683" s="904">
        <v>148.22</v>
      </c>
      <c r="W683" s="1029"/>
    </row>
    <row r="684" spans="1:23" ht="13.5" thickBot="1" x14ac:dyDescent="0.25">
      <c r="A684" s="974" t="s">
        <v>26</v>
      </c>
      <c r="B684" s="804">
        <f>B683-B670</f>
        <v>0</v>
      </c>
      <c r="C684" s="808">
        <f t="shared" ref="C684:S684" si="181">C683-C670</f>
        <v>0</v>
      </c>
      <c r="D684" s="808">
        <f t="shared" si="181"/>
        <v>0</v>
      </c>
      <c r="E684" s="808">
        <f t="shared" si="181"/>
        <v>0</v>
      </c>
      <c r="F684" s="808">
        <f t="shared" si="181"/>
        <v>0</v>
      </c>
      <c r="G684" s="809">
        <f t="shared" si="181"/>
        <v>0</v>
      </c>
      <c r="H684" s="804">
        <f t="shared" si="181"/>
        <v>0</v>
      </c>
      <c r="I684" s="808">
        <f t="shared" si="181"/>
        <v>0</v>
      </c>
      <c r="J684" s="808">
        <f t="shared" si="181"/>
        <v>0</v>
      </c>
      <c r="K684" s="808">
        <f t="shared" si="181"/>
        <v>0</v>
      </c>
      <c r="L684" s="808">
        <f t="shared" si="181"/>
        <v>0</v>
      </c>
      <c r="M684" s="810">
        <f t="shared" si="181"/>
        <v>0</v>
      </c>
      <c r="N684" s="811">
        <f t="shared" si="181"/>
        <v>0</v>
      </c>
      <c r="O684" s="808">
        <f t="shared" si="181"/>
        <v>0</v>
      </c>
      <c r="P684" s="808">
        <f t="shared" si="181"/>
        <v>0</v>
      </c>
      <c r="Q684" s="808">
        <f t="shared" si="181"/>
        <v>0</v>
      </c>
      <c r="R684" s="808">
        <f t="shared" si="181"/>
        <v>0</v>
      </c>
      <c r="S684" s="810">
        <f t="shared" si="181"/>
        <v>0</v>
      </c>
      <c r="T684" s="967"/>
      <c r="U684" s="904" t="s">
        <v>26</v>
      </c>
      <c r="V684" s="904">
        <f>V683-V670</f>
        <v>0</v>
      </c>
      <c r="W684" s="1029"/>
    </row>
    <row r="686" spans="1:23" ht="13.5" thickBot="1" x14ac:dyDescent="0.25"/>
    <row r="687" spans="1:23" ht="13.5" thickBot="1" x14ac:dyDescent="0.25">
      <c r="A687" s="968" t="s">
        <v>203</v>
      </c>
      <c r="B687" s="1057" t="s">
        <v>84</v>
      </c>
      <c r="C687" s="1058"/>
      <c r="D687" s="1058"/>
      <c r="E687" s="1058"/>
      <c r="F687" s="1058"/>
      <c r="G687" s="1059"/>
      <c r="H687" s="1057" t="s">
        <v>83</v>
      </c>
      <c r="I687" s="1058"/>
      <c r="J687" s="1058"/>
      <c r="K687" s="1058"/>
      <c r="L687" s="1058"/>
      <c r="M687" s="1059"/>
      <c r="N687" s="1057" t="s">
        <v>53</v>
      </c>
      <c r="O687" s="1058"/>
      <c r="P687" s="1058"/>
      <c r="Q687" s="1058"/>
      <c r="R687" s="1058"/>
      <c r="S687" s="1059"/>
      <c r="T687" s="948" t="s">
        <v>55</v>
      </c>
      <c r="U687" s="1032"/>
      <c r="V687" s="1032"/>
      <c r="W687" s="1032"/>
    </row>
    <row r="688" spans="1:23" x14ac:dyDescent="0.2">
      <c r="A688" s="969" t="s">
        <v>54</v>
      </c>
      <c r="B688" s="911">
        <v>1</v>
      </c>
      <c r="C688" s="912">
        <v>2</v>
      </c>
      <c r="D688" s="912">
        <v>3</v>
      </c>
      <c r="E688" s="912">
        <v>4</v>
      </c>
      <c r="F688" s="912">
        <v>5</v>
      </c>
      <c r="G688" s="864">
        <v>6</v>
      </c>
      <c r="H688" s="897">
        <v>1</v>
      </c>
      <c r="I688" s="959">
        <v>2</v>
      </c>
      <c r="J688" s="888">
        <v>3</v>
      </c>
      <c r="K688" s="888">
        <v>4</v>
      </c>
      <c r="L688" s="888">
        <v>5</v>
      </c>
      <c r="M688" s="889">
        <v>6</v>
      </c>
      <c r="N688" s="867">
        <v>1</v>
      </c>
      <c r="O688" s="912">
        <v>2</v>
      </c>
      <c r="P688" s="912">
        <v>3</v>
      </c>
      <c r="Q688" s="912">
        <v>4</v>
      </c>
      <c r="R688" s="912">
        <v>5</v>
      </c>
      <c r="S688" s="826">
        <v>6</v>
      </c>
      <c r="T688" s="812"/>
      <c r="U688" s="1032"/>
      <c r="V688" s="1032"/>
      <c r="W688" s="1032"/>
    </row>
    <row r="689" spans="1:23" x14ac:dyDescent="0.2">
      <c r="A689" s="970" t="s">
        <v>3</v>
      </c>
      <c r="B689" s="913">
        <v>4505</v>
      </c>
      <c r="C689" s="914">
        <v>4505</v>
      </c>
      <c r="D689" s="914">
        <v>4505</v>
      </c>
      <c r="E689" s="914">
        <v>4505</v>
      </c>
      <c r="F689" s="914">
        <v>4505</v>
      </c>
      <c r="G689" s="865">
        <v>4505</v>
      </c>
      <c r="H689" s="913">
        <v>4505</v>
      </c>
      <c r="I689" s="914">
        <v>4505</v>
      </c>
      <c r="J689" s="914">
        <v>4505</v>
      </c>
      <c r="K689" s="914">
        <v>4505</v>
      </c>
      <c r="L689" s="914">
        <v>4505</v>
      </c>
      <c r="M689" s="829">
        <v>4505</v>
      </c>
      <c r="N689" s="868">
        <v>4505</v>
      </c>
      <c r="O689" s="914">
        <v>4505</v>
      </c>
      <c r="P689" s="914">
        <v>4505</v>
      </c>
      <c r="Q689" s="914">
        <v>4505</v>
      </c>
      <c r="R689" s="914">
        <v>4505</v>
      </c>
      <c r="S689" s="829">
        <v>4505</v>
      </c>
      <c r="T689" s="829">
        <v>4505</v>
      </c>
      <c r="U689" s="1032"/>
      <c r="V689" s="1032"/>
      <c r="W689" s="1032"/>
    </row>
    <row r="690" spans="1:23" x14ac:dyDescent="0.2">
      <c r="A690" s="971" t="s">
        <v>6</v>
      </c>
      <c r="B690" s="915">
        <v>4959.2857142857147</v>
      </c>
      <c r="C690" s="916">
        <v>5242.8571428571431</v>
      </c>
      <c r="D690" s="916">
        <v>4872</v>
      </c>
      <c r="E690" s="916">
        <v>5314.2857142857147</v>
      </c>
      <c r="F690" s="916">
        <v>5240</v>
      </c>
      <c r="G690" s="848">
        <v>5477.1428571428569</v>
      </c>
      <c r="H690" s="915">
        <v>4938</v>
      </c>
      <c r="I690" s="916">
        <v>5040.7692307692305</v>
      </c>
      <c r="J690" s="916">
        <v>4664</v>
      </c>
      <c r="K690" s="916">
        <v>4980</v>
      </c>
      <c r="L690" s="916">
        <v>5180.7142857142853</v>
      </c>
      <c r="M690" s="832">
        <v>5361.4285714285716</v>
      </c>
      <c r="N690" s="869">
        <v>4886.9230769230771</v>
      </c>
      <c r="O690" s="916">
        <v>4967.1428571428569</v>
      </c>
      <c r="P690" s="916">
        <v>4537.5</v>
      </c>
      <c r="Q690" s="916">
        <v>5177.1428571428569</v>
      </c>
      <c r="R690" s="916">
        <v>5067.333333333333</v>
      </c>
      <c r="S690" s="832">
        <v>5183.8461538461543</v>
      </c>
      <c r="T690" s="965">
        <v>5107.4439461883412</v>
      </c>
      <c r="U690" s="1032"/>
      <c r="V690" s="1032"/>
      <c r="W690" s="1032"/>
    </row>
    <row r="691" spans="1:23" x14ac:dyDescent="0.2">
      <c r="A691" s="969" t="s">
        <v>7</v>
      </c>
      <c r="B691" s="833">
        <v>100</v>
      </c>
      <c r="C691" s="917">
        <v>92.857142857142861</v>
      </c>
      <c r="D691" s="917">
        <v>100</v>
      </c>
      <c r="E691" s="917">
        <v>100</v>
      </c>
      <c r="F691" s="917">
        <v>92.857142857142861</v>
      </c>
      <c r="G691" s="849">
        <v>100</v>
      </c>
      <c r="H691" s="833">
        <v>93.333333333333329</v>
      </c>
      <c r="I691" s="917">
        <v>92.307692307692307</v>
      </c>
      <c r="J691" s="917">
        <v>100</v>
      </c>
      <c r="K691" s="917">
        <v>85.714285714285708</v>
      </c>
      <c r="L691" s="917">
        <v>100</v>
      </c>
      <c r="M691" s="835">
        <v>100</v>
      </c>
      <c r="N691" s="870">
        <v>92.307692307692307</v>
      </c>
      <c r="O691" s="917">
        <v>100</v>
      </c>
      <c r="P691" s="917">
        <v>100</v>
      </c>
      <c r="Q691" s="917">
        <v>100</v>
      </c>
      <c r="R691" s="917">
        <v>93.333333333333329</v>
      </c>
      <c r="S691" s="835">
        <v>100</v>
      </c>
      <c r="T691" s="858">
        <v>88.789237668161434</v>
      </c>
      <c r="U691" s="1032"/>
      <c r="V691" s="1032"/>
      <c r="W691" s="1032"/>
    </row>
    <row r="692" spans="1:23" x14ac:dyDescent="0.2">
      <c r="A692" s="969" t="s">
        <v>8</v>
      </c>
      <c r="B692" s="918">
        <v>3.5718558481801499E-2</v>
      </c>
      <c r="C692" s="919">
        <v>5.0651158657407644E-2</v>
      </c>
      <c r="D692" s="919">
        <v>2.1306961038359575E-2</v>
      </c>
      <c r="E692" s="919">
        <v>3.1788699998052984E-2</v>
      </c>
      <c r="F692" s="919">
        <v>5.6141540783066775E-2</v>
      </c>
      <c r="G692" s="850">
        <v>2.3497351339709177E-2</v>
      </c>
      <c r="H692" s="918">
        <v>6.3997791887851666E-2</v>
      </c>
      <c r="I692" s="919">
        <v>5.9649176877332857E-2</v>
      </c>
      <c r="J692" s="919">
        <v>7.8011604056719225E-2</v>
      </c>
      <c r="K692" s="919">
        <v>5.314379740974539E-2</v>
      </c>
      <c r="L692" s="919">
        <v>4.5259011937003803E-2</v>
      </c>
      <c r="M692" s="838">
        <v>4.4097853640091868E-2</v>
      </c>
      <c r="N692" s="871">
        <v>4.300093169473828E-2</v>
      </c>
      <c r="O692" s="919">
        <v>3.6009155538429309E-2</v>
      </c>
      <c r="P692" s="919">
        <v>3.4859099636657141E-2</v>
      </c>
      <c r="Q692" s="919">
        <v>4.4494551822439873E-2</v>
      </c>
      <c r="R692" s="919">
        <v>5.2585829645894762E-2</v>
      </c>
      <c r="S692" s="838">
        <v>3.7249133609468695E-2</v>
      </c>
      <c r="T692" s="859">
        <v>6.045186258749289E-2</v>
      </c>
      <c r="U692" s="1032"/>
      <c r="V692" s="1032"/>
      <c r="W692" s="1032"/>
    </row>
    <row r="693" spans="1:23" x14ac:dyDescent="0.2">
      <c r="A693" s="971" t="s">
        <v>1</v>
      </c>
      <c r="B693" s="920">
        <f t="shared" ref="B693:G693" si="182">B690/B689*100-100</f>
        <v>10.084033613445385</v>
      </c>
      <c r="C693" s="921">
        <f t="shared" si="182"/>
        <v>16.378626922467106</v>
      </c>
      <c r="D693" s="921">
        <f t="shared" si="182"/>
        <v>8.1465038845726951</v>
      </c>
      <c r="E693" s="921">
        <f t="shared" si="182"/>
        <v>17.964166798795006</v>
      </c>
      <c r="F693" s="921">
        <f t="shared" si="182"/>
        <v>16.315205327413992</v>
      </c>
      <c r="G693" s="884">
        <f t="shared" si="182"/>
        <v>21.579197716822577</v>
      </c>
      <c r="H693" s="920">
        <f>H690/H689*100-100</f>
        <v>9.611542730299675</v>
      </c>
      <c r="I693" s="921">
        <f>I690/I689*100-100</f>
        <v>11.892768718517871</v>
      </c>
      <c r="J693" s="921">
        <f t="shared" ref="J693:T693" si="183">J690/J689*100-100</f>
        <v>3.5294117647058982</v>
      </c>
      <c r="K693" s="921">
        <f t="shared" si="183"/>
        <v>10.543840177580478</v>
      </c>
      <c r="L693" s="921">
        <f t="shared" si="183"/>
        <v>14.999207230061828</v>
      </c>
      <c r="M693" s="922">
        <f t="shared" si="183"/>
        <v>19.010623117171406</v>
      </c>
      <c r="N693" s="872">
        <f t="shared" si="183"/>
        <v>8.4777597541193472</v>
      </c>
      <c r="O693" s="921">
        <f t="shared" si="183"/>
        <v>10.258442999841449</v>
      </c>
      <c r="P693" s="921">
        <f t="shared" si="183"/>
        <v>0.72142064372920345</v>
      </c>
      <c r="Q693" s="921">
        <f t="shared" si="183"/>
        <v>14.91993023624542</v>
      </c>
      <c r="R693" s="921">
        <f t="shared" si="183"/>
        <v>12.48242693303736</v>
      </c>
      <c r="S693" s="922">
        <f t="shared" si="183"/>
        <v>15.068727055408544</v>
      </c>
      <c r="T693" s="966">
        <f t="shared" si="183"/>
        <v>13.372784599075274</v>
      </c>
      <c r="U693" s="1032"/>
      <c r="V693" s="1032"/>
      <c r="W693" s="1032"/>
    </row>
    <row r="694" spans="1:23" ht="13.5" thickBot="1" x14ac:dyDescent="0.25">
      <c r="A694" s="895" t="s">
        <v>27</v>
      </c>
      <c r="B694" s="924">
        <f>B690-B677</f>
        <v>-2.3809523809522943</v>
      </c>
      <c r="C694" s="925">
        <f t="shared" ref="C694:T694" si="184">C690-C677</f>
        <v>49.010989010988851</v>
      </c>
      <c r="D694" s="925">
        <f t="shared" si="184"/>
        <v>-4</v>
      </c>
      <c r="E694" s="925">
        <f t="shared" si="184"/>
        <v>226.78571428571468</v>
      </c>
      <c r="F694" s="925">
        <f t="shared" si="184"/>
        <v>32.142857142856883</v>
      </c>
      <c r="G694" s="885">
        <f t="shared" si="184"/>
        <v>161.80952380952385</v>
      </c>
      <c r="H694" s="924">
        <f t="shared" si="184"/>
        <v>57.090909090909008</v>
      </c>
      <c r="I694" s="925">
        <f t="shared" si="184"/>
        <v>82.435897435897459</v>
      </c>
      <c r="J694" s="925">
        <f t="shared" si="184"/>
        <v>-46</v>
      </c>
      <c r="K694" s="925">
        <f t="shared" si="184"/>
        <v>-54.615384615384755</v>
      </c>
      <c r="L694" s="925">
        <f t="shared" si="184"/>
        <v>100</v>
      </c>
      <c r="M694" s="926">
        <f t="shared" si="184"/>
        <v>28.571428571428442</v>
      </c>
      <c r="N694" s="873">
        <f t="shared" si="184"/>
        <v>-47.743589743589837</v>
      </c>
      <c r="O694" s="925">
        <f t="shared" si="184"/>
        <v>45.892857142856883</v>
      </c>
      <c r="P694" s="925">
        <f t="shared" si="184"/>
        <v>-108.5</v>
      </c>
      <c r="Q694" s="925">
        <f t="shared" si="184"/>
        <v>185.14285714285688</v>
      </c>
      <c r="R694" s="925">
        <f t="shared" si="184"/>
        <v>47.33333333333303</v>
      </c>
      <c r="S694" s="926">
        <f t="shared" si="184"/>
        <v>-72.582417582417293</v>
      </c>
      <c r="T694" s="972">
        <f t="shared" si="184"/>
        <v>45.746698481919339</v>
      </c>
      <c r="U694" s="893"/>
      <c r="V694" s="863"/>
      <c r="W694" s="1032"/>
    </row>
    <row r="695" spans="1:23" x14ac:dyDescent="0.2">
      <c r="A695" s="896" t="s">
        <v>51</v>
      </c>
      <c r="B695" s="927">
        <v>50</v>
      </c>
      <c r="C695" s="928">
        <v>50</v>
      </c>
      <c r="D695" s="928">
        <v>11</v>
      </c>
      <c r="E695" s="928">
        <v>50</v>
      </c>
      <c r="F695" s="928">
        <v>50</v>
      </c>
      <c r="G695" s="866">
        <v>50</v>
      </c>
      <c r="H695" s="927">
        <v>49</v>
      </c>
      <c r="I695" s="928">
        <v>53</v>
      </c>
      <c r="J695" s="928">
        <v>11</v>
      </c>
      <c r="K695" s="928">
        <v>52</v>
      </c>
      <c r="L695" s="928">
        <v>53</v>
      </c>
      <c r="M695" s="847">
        <v>52</v>
      </c>
      <c r="N695" s="874">
        <v>51</v>
      </c>
      <c r="O695" s="928">
        <v>55</v>
      </c>
      <c r="P695" s="928">
        <v>10</v>
      </c>
      <c r="Q695" s="928">
        <v>53</v>
      </c>
      <c r="R695" s="928">
        <v>54</v>
      </c>
      <c r="S695" s="847">
        <v>53</v>
      </c>
      <c r="T695" s="861">
        <f>SUM(B695:S695)</f>
        <v>807</v>
      </c>
      <c r="U695" s="904" t="s">
        <v>56</v>
      </c>
      <c r="V695" s="945">
        <f>T682-T695</f>
        <v>0</v>
      </c>
      <c r="W695" s="961">
        <f>V695/T682</f>
        <v>0</v>
      </c>
    </row>
    <row r="696" spans="1:23" x14ac:dyDescent="0.2">
      <c r="A696" s="973" t="s">
        <v>28</v>
      </c>
      <c r="B696" s="955">
        <v>151</v>
      </c>
      <c r="C696" s="956">
        <v>149.5</v>
      </c>
      <c r="D696" s="956">
        <v>151.5</v>
      </c>
      <c r="E696" s="956">
        <v>149</v>
      </c>
      <c r="F696" s="956">
        <v>147.5</v>
      </c>
      <c r="G696" s="805">
        <v>147.5</v>
      </c>
      <c r="H696" s="955">
        <v>153</v>
      </c>
      <c r="I696" s="956">
        <v>151.5</v>
      </c>
      <c r="J696" s="956">
        <v>152</v>
      </c>
      <c r="K696" s="956">
        <v>148.5</v>
      </c>
      <c r="L696" s="956">
        <v>147.5</v>
      </c>
      <c r="M696" s="806">
        <v>148</v>
      </c>
      <c r="N696" s="807">
        <v>150.5</v>
      </c>
      <c r="O696" s="956">
        <v>149</v>
      </c>
      <c r="P696" s="956">
        <v>152.5</v>
      </c>
      <c r="Q696" s="956">
        <v>148.5</v>
      </c>
      <c r="R696" s="956">
        <v>148.5</v>
      </c>
      <c r="S696" s="806">
        <v>147.5</v>
      </c>
      <c r="T696" s="964"/>
      <c r="U696" s="904" t="s">
        <v>57</v>
      </c>
      <c r="V696" s="904">
        <v>148.26</v>
      </c>
      <c r="W696" s="1032"/>
    </row>
    <row r="697" spans="1:23" ht="13.5" thickBot="1" x14ac:dyDescent="0.25">
      <c r="A697" s="974" t="s">
        <v>26</v>
      </c>
      <c r="B697" s="804">
        <f>B696-B683</f>
        <v>1</v>
      </c>
      <c r="C697" s="808">
        <f t="shared" ref="C697:S697" si="185">C696-C683</f>
        <v>1</v>
      </c>
      <c r="D697" s="808">
        <f t="shared" si="185"/>
        <v>1</v>
      </c>
      <c r="E697" s="808">
        <f t="shared" si="185"/>
        <v>1</v>
      </c>
      <c r="F697" s="808">
        <f t="shared" si="185"/>
        <v>1</v>
      </c>
      <c r="G697" s="809">
        <f t="shared" si="185"/>
        <v>1</v>
      </c>
      <c r="H697" s="804">
        <f t="shared" si="185"/>
        <v>1</v>
      </c>
      <c r="I697" s="808">
        <f t="shared" si="185"/>
        <v>1</v>
      </c>
      <c r="J697" s="808">
        <f t="shared" si="185"/>
        <v>1</v>
      </c>
      <c r="K697" s="808">
        <f t="shared" si="185"/>
        <v>1</v>
      </c>
      <c r="L697" s="808">
        <f t="shared" si="185"/>
        <v>1</v>
      </c>
      <c r="M697" s="810">
        <f t="shared" si="185"/>
        <v>1</v>
      </c>
      <c r="N697" s="811">
        <f t="shared" si="185"/>
        <v>1</v>
      </c>
      <c r="O697" s="808">
        <f t="shared" si="185"/>
        <v>1</v>
      </c>
      <c r="P697" s="808">
        <f t="shared" si="185"/>
        <v>1</v>
      </c>
      <c r="Q697" s="808">
        <f t="shared" si="185"/>
        <v>1</v>
      </c>
      <c r="R697" s="808">
        <f t="shared" si="185"/>
        <v>1</v>
      </c>
      <c r="S697" s="810">
        <f t="shared" si="185"/>
        <v>1</v>
      </c>
      <c r="T697" s="967"/>
      <c r="U697" s="904" t="s">
        <v>26</v>
      </c>
      <c r="V697" s="904">
        <f>V696-V683</f>
        <v>3.9999999999992042E-2</v>
      </c>
      <c r="W697" s="1032"/>
    </row>
    <row r="699" spans="1:23" ht="13.5" thickBot="1" x14ac:dyDescent="0.25"/>
    <row r="700" spans="1:23" ht="13.5" thickBot="1" x14ac:dyDescent="0.25">
      <c r="A700" s="968" t="s">
        <v>204</v>
      </c>
      <c r="B700" s="1057" t="s">
        <v>84</v>
      </c>
      <c r="C700" s="1058"/>
      <c r="D700" s="1058"/>
      <c r="E700" s="1058"/>
      <c r="F700" s="1058"/>
      <c r="G700" s="1059"/>
      <c r="H700" s="1057" t="s">
        <v>83</v>
      </c>
      <c r="I700" s="1058"/>
      <c r="J700" s="1058"/>
      <c r="K700" s="1058"/>
      <c r="L700" s="1058"/>
      <c r="M700" s="1059"/>
      <c r="N700" s="1057" t="s">
        <v>53</v>
      </c>
      <c r="O700" s="1058"/>
      <c r="P700" s="1058"/>
      <c r="Q700" s="1058"/>
      <c r="R700" s="1058"/>
      <c r="S700" s="1059"/>
      <c r="T700" s="948" t="s">
        <v>55</v>
      </c>
      <c r="U700" s="1035"/>
      <c r="V700" s="1035"/>
      <c r="W700" s="1035"/>
    </row>
    <row r="701" spans="1:23" x14ac:dyDescent="0.2">
      <c r="A701" s="969" t="s">
        <v>54</v>
      </c>
      <c r="B701" s="911">
        <v>1</v>
      </c>
      <c r="C701" s="912">
        <v>2</v>
      </c>
      <c r="D701" s="912">
        <v>3</v>
      </c>
      <c r="E701" s="912">
        <v>4</v>
      </c>
      <c r="F701" s="912">
        <v>5</v>
      </c>
      <c r="G701" s="864">
        <v>6</v>
      </c>
      <c r="H701" s="897">
        <v>1</v>
      </c>
      <c r="I701" s="959">
        <v>2</v>
      </c>
      <c r="J701" s="888">
        <v>3</v>
      </c>
      <c r="K701" s="888">
        <v>4</v>
      </c>
      <c r="L701" s="888">
        <v>5</v>
      </c>
      <c r="M701" s="889">
        <v>6</v>
      </c>
      <c r="N701" s="867">
        <v>1</v>
      </c>
      <c r="O701" s="912">
        <v>2</v>
      </c>
      <c r="P701" s="912">
        <v>3</v>
      </c>
      <c r="Q701" s="912">
        <v>4</v>
      </c>
      <c r="R701" s="912">
        <v>5</v>
      </c>
      <c r="S701" s="826">
        <v>6</v>
      </c>
      <c r="T701" s="812"/>
      <c r="U701" s="1035"/>
      <c r="V701" s="1035"/>
      <c r="W701" s="1035"/>
    </row>
    <row r="702" spans="1:23" x14ac:dyDescent="0.2">
      <c r="A702" s="970" t="s">
        <v>3</v>
      </c>
      <c r="B702" s="913">
        <v>4520</v>
      </c>
      <c r="C702" s="914">
        <v>4520</v>
      </c>
      <c r="D702" s="914">
        <v>4520</v>
      </c>
      <c r="E702" s="914">
        <v>4520</v>
      </c>
      <c r="F702" s="914">
        <v>4520</v>
      </c>
      <c r="G702" s="865">
        <v>4520</v>
      </c>
      <c r="H702" s="913">
        <v>4520</v>
      </c>
      <c r="I702" s="914">
        <v>4520</v>
      </c>
      <c r="J702" s="914">
        <v>4520</v>
      </c>
      <c r="K702" s="914">
        <v>4520</v>
      </c>
      <c r="L702" s="914">
        <v>4520</v>
      </c>
      <c r="M702" s="829">
        <v>4520</v>
      </c>
      <c r="N702" s="868">
        <v>4520</v>
      </c>
      <c r="O702" s="914">
        <v>4520</v>
      </c>
      <c r="P702" s="914">
        <v>4520</v>
      </c>
      <c r="Q702" s="914">
        <v>4520</v>
      </c>
      <c r="R702" s="914">
        <v>4520</v>
      </c>
      <c r="S702" s="829">
        <v>4520</v>
      </c>
      <c r="T702" s="829">
        <v>4520</v>
      </c>
      <c r="U702" s="1035"/>
      <c r="V702" s="1035"/>
      <c r="W702" s="1035"/>
    </row>
    <row r="703" spans="1:23" x14ac:dyDescent="0.2">
      <c r="A703" s="971" t="s">
        <v>6</v>
      </c>
      <c r="B703" s="915">
        <v>5054.6153846153848</v>
      </c>
      <c r="C703" s="916">
        <v>5276.4285714285716</v>
      </c>
      <c r="D703" s="916">
        <v>5044</v>
      </c>
      <c r="E703" s="916">
        <v>5202.1428571428569</v>
      </c>
      <c r="F703" s="916">
        <v>5302.1428571428569</v>
      </c>
      <c r="G703" s="848">
        <v>5382.1428571428569</v>
      </c>
      <c r="H703" s="915">
        <v>4930</v>
      </c>
      <c r="I703" s="916">
        <v>5102.3076923076924</v>
      </c>
      <c r="J703" s="916">
        <v>4627.5</v>
      </c>
      <c r="K703" s="916">
        <v>5100</v>
      </c>
      <c r="L703" s="916">
        <v>5073.5714285714284</v>
      </c>
      <c r="M703" s="832">
        <v>5321.4285714285716</v>
      </c>
      <c r="N703" s="869">
        <v>5052.8571428571431</v>
      </c>
      <c r="O703" s="916">
        <v>5127.6923076923076</v>
      </c>
      <c r="P703" s="916">
        <v>4740</v>
      </c>
      <c r="Q703" s="916">
        <v>5047.5</v>
      </c>
      <c r="R703" s="916">
        <v>5017.1428571428569</v>
      </c>
      <c r="S703" s="832">
        <v>5301.4285714285716</v>
      </c>
      <c r="T703" s="965">
        <v>5133.9449541284403</v>
      </c>
      <c r="U703" s="1035"/>
      <c r="V703" s="1035"/>
      <c r="W703" s="1035"/>
    </row>
    <row r="704" spans="1:23" x14ac:dyDescent="0.2">
      <c r="A704" s="969" t="s">
        <v>7</v>
      </c>
      <c r="B704" s="833">
        <v>100</v>
      </c>
      <c r="C704" s="917">
        <v>100</v>
      </c>
      <c r="D704" s="917">
        <v>100</v>
      </c>
      <c r="E704" s="917">
        <v>100</v>
      </c>
      <c r="F704" s="917">
        <v>100</v>
      </c>
      <c r="G704" s="849">
        <v>100</v>
      </c>
      <c r="H704" s="833">
        <v>92.307692307692307</v>
      </c>
      <c r="I704" s="917">
        <v>92.307692307692307</v>
      </c>
      <c r="J704" s="917">
        <v>75</v>
      </c>
      <c r="K704" s="917">
        <v>92.857142857142861</v>
      </c>
      <c r="L704" s="917">
        <v>100</v>
      </c>
      <c r="M704" s="835">
        <v>100</v>
      </c>
      <c r="N704" s="870">
        <v>100</v>
      </c>
      <c r="O704" s="917">
        <v>100</v>
      </c>
      <c r="P704" s="917">
        <v>100</v>
      </c>
      <c r="Q704" s="917">
        <v>100</v>
      </c>
      <c r="R704" s="917">
        <v>100</v>
      </c>
      <c r="S704" s="835">
        <v>92.857142857142861</v>
      </c>
      <c r="T704" s="858">
        <v>91.743119266055047</v>
      </c>
      <c r="U704" s="1035"/>
      <c r="V704" s="1035"/>
      <c r="W704" s="1035"/>
    </row>
    <row r="705" spans="1:23" x14ac:dyDescent="0.2">
      <c r="A705" s="969" t="s">
        <v>8</v>
      </c>
      <c r="B705" s="918">
        <v>4.450017807334531E-2</v>
      </c>
      <c r="C705" s="919">
        <v>3.5799171882439917E-2</v>
      </c>
      <c r="D705" s="919">
        <v>4.0096624362274701E-2</v>
      </c>
      <c r="E705" s="919">
        <v>3.9093664681468417E-2</v>
      </c>
      <c r="F705" s="919">
        <v>3.858091108915504E-2</v>
      </c>
      <c r="G705" s="850">
        <v>2.9770859617865249E-2</v>
      </c>
      <c r="H705" s="918">
        <v>6.0659184011953866E-2</v>
      </c>
      <c r="I705" s="919">
        <v>7.0590447903660314E-2</v>
      </c>
      <c r="J705" s="919">
        <v>6.8717827158482361E-2</v>
      </c>
      <c r="K705" s="919">
        <v>5.1665297979628225E-2</v>
      </c>
      <c r="L705" s="919">
        <v>3.3179132954623144E-2</v>
      </c>
      <c r="M705" s="838">
        <v>4.041583767705418E-2</v>
      </c>
      <c r="N705" s="871">
        <v>4.7547498888029414E-2</v>
      </c>
      <c r="O705" s="919">
        <v>4.4577431617473073E-2</v>
      </c>
      <c r="P705" s="919">
        <v>6.7404980751783486E-2</v>
      </c>
      <c r="Q705" s="919">
        <v>3.4067491409643672E-2</v>
      </c>
      <c r="R705" s="919">
        <v>4.0494915234223529E-2</v>
      </c>
      <c r="S705" s="838">
        <v>4.7392874044526669E-2</v>
      </c>
      <c r="T705" s="859">
        <v>5.4999408242665054E-2</v>
      </c>
      <c r="U705" s="1035"/>
      <c r="V705" s="1035"/>
      <c r="W705" s="1035"/>
    </row>
    <row r="706" spans="1:23" x14ac:dyDescent="0.2">
      <c r="A706" s="971" t="s">
        <v>1</v>
      </c>
      <c r="B706" s="920">
        <f t="shared" ref="B706:G706" si="186">B703/B702*100-100</f>
        <v>11.827773995915592</v>
      </c>
      <c r="C706" s="921">
        <f t="shared" si="186"/>
        <v>16.73514538558787</v>
      </c>
      <c r="D706" s="921">
        <f t="shared" si="186"/>
        <v>11.592920353982294</v>
      </c>
      <c r="E706" s="921">
        <f t="shared" si="186"/>
        <v>15.091656131479141</v>
      </c>
      <c r="F706" s="921">
        <f t="shared" si="186"/>
        <v>17.304045512010106</v>
      </c>
      <c r="G706" s="884">
        <f t="shared" si="186"/>
        <v>19.073957016434889</v>
      </c>
      <c r="H706" s="920">
        <f>H703/H702*100-100</f>
        <v>9.070796460176993</v>
      </c>
      <c r="I706" s="921">
        <f>I703/I702*100-100</f>
        <v>12.882913546630363</v>
      </c>
      <c r="J706" s="921">
        <f t="shared" ref="J706:T706" si="187">J703/J702*100-100</f>
        <v>2.3783185840707972</v>
      </c>
      <c r="K706" s="921">
        <f t="shared" si="187"/>
        <v>12.83185840707965</v>
      </c>
      <c r="L706" s="921">
        <f t="shared" si="187"/>
        <v>12.247155499367878</v>
      </c>
      <c r="M706" s="922">
        <f t="shared" si="187"/>
        <v>17.730720606826807</v>
      </c>
      <c r="N706" s="872">
        <f t="shared" si="187"/>
        <v>11.788874841972202</v>
      </c>
      <c r="O706" s="921">
        <f t="shared" si="187"/>
        <v>13.444520081688211</v>
      </c>
      <c r="P706" s="921">
        <f t="shared" si="187"/>
        <v>4.8672566371681398</v>
      </c>
      <c r="Q706" s="921">
        <f t="shared" si="187"/>
        <v>11.670353982300867</v>
      </c>
      <c r="R706" s="921">
        <f t="shared" si="187"/>
        <v>10.998735777496833</v>
      </c>
      <c r="S706" s="922">
        <f t="shared" si="187"/>
        <v>17.288242730720611</v>
      </c>
      <c r="T706" s="966">
        <f t="shared" si="187"/>
        <v>13.582852967443372</v>
      </c>
      <c r="U706" s="1035"/>
      <c r="V706" s="1035"/>
      <c r="W706" s="1035"/>
    </row>
    <row r="707" spans="1:23" ht="13.5" thickBot="1" x14ac:dyDescent="0.25">
      <c r="A707" s="895" t="s">
        <v>27</v>
      </c>
      <c r="B707" s="924">
        <f>B703-B690</f>
        <v>95.32967032967008</v>
      </c>
      <c r="C707" s="925">
        <f t="shared" ref="C707:T707" si="188">C703-C690</f>
        <v>33.571428571428442</v>
      </c>
      <c r="D707" s="925">
        <f t="shared" si="188"/>
        <v>172</v>
      </c>
      <c r="E707" s="925">
        <f t="shared" si="188"/>
        <v>-112.14285714285779</v>
      </c>
      <c r="F707" s="925">
        <f t="shared" si="188"/>
        <v>62.142857142856883</v>
      </c>
      <c r="G707" s="885">
        <f t="shared" si="188"/>
        <v>-95</v>
      </c>
      <c r="H707" s="924">
        <f t="shared" si="188"/>
        <v>-8</v>
      </c>
      <c r="I707" s="925">
        <f t="shared" si="188"/>
        <v>61.538461538461888</v>
      </c>
      <c r="J707" s="925">
        <f t="shared" si="188"/>
        <v>-36.5</v>
      </c>
      <c r="K707" s="925">
        <f t="shared" si="188"/>
        <v>120</v>
      </c>
      <c r="L707" s="925">
        <f t="shared" si="188"/>
        <v>-107.14285714285688</v>
      </c>
      <c r="M707" s="926">
        <f t="shared" si="188"/>
        <v>-40</v>
      </c>
      <c r="N707" s="873">
        <f t="shared" si="188"/>
        <v>165.93406593406598</v>
      </c>
      <c r="O707" s="925">
        <f t="shared" si="188"/>
        <v>160.54945054945074</v>
      </c>
      <c r="P707" s="925">
        <f t="shared" si="188"/>
        <v>202.5</v>
      </c>
      <c r="Q707" s="925">
        <f t="shared" si="188"/>
        <v>-129.64285714285688</v>
      </c>
      <c r="R707" s="925">
        <f t="shared" si="188"/>
        <v>-50.190476190476147</v>
      </c>
      <c r="S707" s="926">
        <f t="shared" si="188"/>
        <v>117.58241758241729</v>
      </c>
      <c r="T707" s="972">
        <f t="shared" si="188"/>
        <v>26.501007940099043</v>
      </c>
      <c r="U707" s="893"/>
      <c r="V707" s="863"/>
      <c r="W707" s="1035"/>
    </row>
    <row r="708" spans="1:23" x14ac:dyDescent="0.2">
      <c r="A708" s="896" t="s">
        <v>51</v>
      </c>
      <c r="B708" s="927">
        <v>50</v>
      </c>
      <c r="C708" s="928">
        <v>50</v>
      </c>
      <c r="D708" s="928">
        <v>11</v>
      </c>
      <c r="E708" s="928">
        <v>50</v>
      </c>
      <c r="F708" s="928">
        <v>50</v>
      </c>
      <c r="G708" s="866">
        <v>50</v>
      </c>
      <c r="H708" s="927">
        <v>49</v>
      </c>
      <c r="I708" s="928">
        <v>53</v>
      </c>
      <c r="J708" s="928">
        <v>11</v>
      </c>
      <c r="K708" s="928">
        <v>52</v>
      </c>
      <c r="L708" s="928">
        <v>53</v>
      </c>
      <c r="M708" s="847">
        <v>52</v>
      </c>
      <c r="N708" s="874">
        <v>51</v>
      </c>
      <c r="O708" s="928">
        <v>55</v>
      </c>
      <c r="P708" s="928">
        <v>10</v>
      </c>
      <c r="Q708" s="928">
        <v>53</v>
      </c>
      <c r="R708" s="928">
        <v>54</v>
      </c>
      <c r="S708" s="847">
        <v>53</v>
      </c>
      <c r="T708" s="861">
        <f>SUM(B708:S708)</f>
        <v>807</v>
      </c>
      <c r="U708" s="904" t="s">
        <v>56</v>
      </c>
      <c r="V708" s="945">
        <f>T695-T708</f>
        <v>0</v>
      </c>
      <c r="W708" s="961">
        <f>V708/T695</f>
        <v>0</v>
      </c>
    </row>
    <row r="709" spans="1:23" x14ac:dyDescent="0.2">
      <c r="A709" s="973" t="s">
        <v>28</v>
      </c>
      <c r="B709" s="955">
        <v>151</v>
      </c>
      <c r="C709" s="956">
        <v>149.5</v>
      </c>
      <c r="D709" s="956">
        <v>151.5</v>
      </c>
      <c r="E709" s="956">
        <v>149</v>
      </c>
      <c r="F709" s="956">
        <v>147.5</v>
      </c>
      <c r="G709" s="805">
        <v>147.5</v>
      </c>
      <c r="H709" s="955">
        <v>153</v>
      </c>
      <c r="I709" s="956">
        <v>151.5</v>
      </c>
      <c r="J709" s="956">
        <v>152</v>
      </c>
      <c r="K709" s="956">
        <v>148.5</v>
      </c>
      <c r="L709" s="956">
        <v>147.5</v>
      </c>
      <c r="M709" s="806">
        <v>148</v>
      </c>
      <c r="N709" s="807">
        <v>150.5</v>
      </c>
      <c r="O709" s="956">
        <v>149</v>
      </c>
      <c r="P709" s="956">
        <v>152.5</v>
      </c>
      <c r="Q709" s="956">
        <v>148.5</v>
      </c>
      <c r="R709" s="956">
        <v>148.5</v>
      </c>
      <c r="S709" s="806">
        <v>147.5</v>
      </c>
      <c r="T709" s="964"/>
      <c r="U709" s="904" t="s">
        <v>57</v>
      </c>
      <c r="V709" s="904">
        <v>149.25</v>
      </c>
      <c r="W709" s="1035"/>
    </row>
    <row r="710" spans="1:23" ht="13.5" thickBot="1" x14ac:dyDescent="0.25">
      <c r="A710" s="974" t="s">
        <v>26</v>
      </c>
      <c r="B710" s="804">
        <f>B709-B696</f>
        <v>0</v>
      </c>
      <c r="C710" s="808">
        <f t="shared" ref="C710:S710" si="189">C709-C696</f>
        <v>0</v>
      </c>
      <c r="D710" s="808">
        <f t="shared" si="189"/>
        <v>0</v>
      </c>
      <c r="E710" s="808">
        <f t="shared" si="189"/>
        <v>0</v>
      </c>
      <c r="F710" s="808">
        <f t="shared" si="189"/>
        <v>0</v>
      </c>
      <c r="G710" s="809">
        <f t="shared" si="189"/>
        <v>0</v>
      </c>
      <c r="H710" s="804">
        <f t="shared" si="189"/>
        <v>0</v>
      </c>
      <c r="I710" s="808">
        <f t="shared" si="189"/>
        <v>0</v>
      </c>
      <c r="J710" s="808">
        <f t="shared" si="189"/>
        <v>0</v>
      </c>
      <c r="K710" s="808">
        <f t="shared" si="189"/>
        <v>0</v>
      </c>
      <c r="L710" s="808">
        <f t="shared" si="189"/>
        <v>0</v>
      </c>
      <c r="M710" s="810">
        <f t="shared" si="189"/>
        <v>0</v>
      </c>
      <c r="N710" s="811">
        <f t="shared" si="189"/>
        <v>0</v>
      </c>
      <c r="O710" s="808">
        <f t="shared" si="189"/>
        <v>0</v>
      </c>
      <c r="P710" s="808">
        <f t="shared" si="189"/>
        <v>0</v>
      </c>
      <c r="Q710" s="808">
        <f t="shared" si="189"/>
        <v>0</v>
      </c>
      <c r="R710" s="808">
        <f t="shared" si="189"/>
        <v>0</v>
      </c>
      <c r="S710" s="810">
        <f t="shared" si="189"/>
        <v>0</v>
      </c>
      <c r="T710" s="967"/>
      <c r="U710" s="904" t="s">
        <v>26</v>
      </c>
      <c r="V710" s="904">
        <f>V709-V696</f>
        <v>0.99000000000000909</v>
      </c>
      <c r="W710" s="1035"/>
    </row>
    <row r="712" spans="1:23" ht="13.5" thickBot="1" x14ac:dyDescent="0.25"/>
    <row r="713" spans="1:23" s="1037" customFormat="1" ht="13.5" thickBot="1" x14ac:dyDescent="0.25">
      <c r="A713" s="968" t="s">
        <v>206</v>
      </c>
      <c r="B713" s="1057" t="s">
        <v>84</v>
      </c>
      <c r="C713" s="1058"/>
      <c r="D713" s="1058"/>
      <c r="E713" s="1058"/>
      <c r="F713" s="1058"/>
      <c r="G713" s="1059"/>
      <c r="H713" s="1057" t="s">
        <v>83</v>
      </c>
      <c r="I713" s="1058"/>
      <c r="J713" s="1058"/>
      <c r="K713" s="1058"/>
      <c r="L713" s="1058"/>
      <c r="M713" s="1059"/>
      <c r="N713" s="1057" t="s">
        <v>53</v>
      </c>
      <c r="O713" s="1058"/>
      <c r="P713" s="1058"/>
      <c r="Q713" s="1058"/>
      <c r="R713" s="1058"/>
      <c r="S713" s="1059"/>
      <c r="T713" s="948" t="s">
        <v>55</v>
      </c>
    </row>
    <row r="714" spans="1:23" s="1037" customFormat="1" x14ac:dyDescent="0.2">
      <c r="A714" s="969" t="s">
        <v>54</v>
      </c>
      <c r="B714" s="911">
        <v>1</v>
      </c>
      <c r="C714" s="912">
        <v>2</v>
      </c>
      <c r="D714" s="912">
        <v>3</v>
      </c>
      <c r="E714" s="912">
        <v>4</v>
      </c>
      <c r="F714" s="912">
        <v>5</v>
      </c>
      <c r="G714" s="864">
        <v>6</v>
      </c>
      <c r="H714" s="897">
        <v>1</v>
      </c>
      <c r="I714" s="959">
        <v>2</v>
      </c>
      <c r="J714" s="888">
        <v>3</v>
      </c>
      <c r="K714" s="888">
        <v>4</v>
      </c>
      <c r="L714" s="888">
        <v>5</v>
      </c>
      <c r="M714" s="889">
        <v>6</v>
      </c>
      <c r="N714" s="867">
        <v>1</v>
      </c>
      <c r="O714" s="912">
        <v>2</v>
      </c>
      <c r="P714" s="912">
        <v>3</v>
      </c>
      <c r="Q714" s="912">
        <v>4</v>
      </c>
      <c r="R714" s="912">
        <v>5</v>
      </c>
      <c r="S714" s="826">
        <v>6</v>
      </c>
      <c r="T714" s="812"/>
    </row>
    <row r="715" spans="1:23" s="1037" customFormat="1" x14ac:dyDescent="0.2">
      <c r="A715" s="970" t="s">
        <v>3</v>
      </c>
      <c r="B715" s="913">
        <v>4535</v>
      </c>
      <c r="C715" s="914">
        <v>4535</v>
      </c>
      <c r="D715" s="914">
        <v>4535</v>
      </c>
      <c r="E715" s="914">
        <v>4535</v>
      </c>
      <c r="F715" s="914">
        <v>4535</v>
      </c>
      <c r="G715" s="865">
        <v>4535</v>
      </c>
      <c r="H715" s="913">
        <v>4535</v>
      </c>
      <c r="I715" s="914">
        <v>4535</v>
      </c>
      <c r="J715" s="914">
        <v>4535</v>
      </c>
      <c r="K715" s="914">
        <v>4535</v>
      </c>
      <c r="L715" s="914">
        <v>4535</v>
      </c>
      <c r="M715" s="829">
        <v>4535</v>
      </c>
      <c r="N715" s="868">
        <v>4535</v>
      </c>
      <c r="O715" s="914">
        <v>4535</v>
      </c>
      <c r="P715" s="914">
        <v>4535</v>
      </c>
      <c r="Q715" s="914">
        <v>4535</v>
      </c>
      <c r="R715" s="914">
        <v>4535</v>
      </c>
      <c r="S715" s="829">
        <v>4535</v>
      </c>
      <c r="T715" s="829">
        <v>4535</v>
      </c>
    </row>
    <row r="716" spans="1:23" s="1037" customFormat="1" x14ac:dyDescent="0.2">
      <c r="A716" s="971" t="s">
        <v>6</v>
      </c>
      <c r="B716" s="915">
        <v>5048.57</v>
      </c>
      <c r="C716" s="916">
        <v>5189.2299999999996</v>
      </c>
      <c r="D716" s="916">
        <v>5014</v>
      </c>
      <c r="E716" s="916">
        <v>5223.8500000000004</v>
      </c>
      <c r="F716" s="916">
        <v>5349.23</v>
      </c>
      <c r="G716" s="848">
        <v>5468.57</v>
      </c>
      <c r="H716" s="915">
        <v>5129.17</v>
      </c>
      <c r="I716" s="916">
        <v>5041.43</v>
      </c>
      <c r="J716" s="916">
        <v>4847.5</v>
      </c>
      <c r="K716" s="916">
        <v>5219.2299999999996</v>
      </c>
      <c r="L716" s="916">
        <v>5175</v>
      </c>
      <c r="M716" s="832">
        <v>5432.14</v>
      </c>
      <c r="N716" s="869">
        <v>5009.29</v>
      </c>
      <c r="O716" s="916">
        <v>4976.1499999999996</v>
      </c>
      <c r="P716" s="916">
        <v>4702</v>
      </c>
      <c r="Q716" s="916">
        <v>5088.46</v>
      </c>
      <c r="R716" s="916">
        <v>5065.71</v>
      </c>
      <c r="S716" s="832">
        <v>5319.29</v>
      </c>
      <c r="T716" s="965">
        <v>5165.37</v>
      </c>
    </row>
    <row r="717" spans="1:23" s="1037" customFormat="1" x14ac:dyDescent="0.2">
      <c r="A717" s="969" t="s">
        <v>7</v>
      </c>
      <c r="B717" s="833">
        <v>100</v>
      </c>
      <c r="C717" s="917">
        <v>100</v>
      </c>
      <c r="D717" s="917">
        <v>100</v>
      </c>
      <c r="E717" s="917">
        <v>100</v>
      </c>
      <c r="F717" s="917">
        <v>92.31</v>
      </c>
      <c r="G717" s="849">
        <v>100</v>
      </c>
      <c r="H717" s="833">
        <v>83.33</v>
      </c>
      <c r="I717" s="917">
        <v>100</v>
      </c>
      <c r="J717" s="917">
        <v>100</v>
      </c>
      <c r="K717" s="917">
        <v>100</v>
      </c>
      <c r="L717" s="917">
        <v>100</v>
      </c>
      <c r="M717" s="835">
        <v>100</v>
      </c>
      <c r="N717" s="870">
        <v>100</v>
      </c>
      <c r="O717" s="917">
        <v>100</v>
      </c>
      <c r="P717" s="917">
        <v>100</v>
      </c>
      <c r="Q717" s="917">
        <v>92.31</v>
      </c>
      <c r="R717" s="917">
        <v>100</v>
      </c>
      <c r="S717" s="835">
        <v>100</v>
      </c>
      <c r="T717" s="858">
        <v>91.7</v>
      </c>
    </row>
    <row r="718" spans="1:23" s="1037" customFormat="1" x14ac:dyDescent="0.2">
      <c r="A718" s="969" t="s">
        <v>8</v>
      </c>
      <c r="B718" s="918">
        <v>3.9E-2</v>
      </c>
      <c r="C718" s="919">
        <v>2.8000000000000001E-2</v>
      </c>
      <c r="D718" s="919">
        <v>6.0400000000000002E-2</v>
      </c>
      <c r="E718" s="919">
        <v>3.9199999999999999E-2</v>
      </c>
      <c r="F718" s="919">
        <v>3.6600000000000001E-2</v>
      </c>
      <c r="G718" s="850">
        <v>3.5999999999999997E-2</v>
      </c>
      <c r="H718" s="918">
        <v>5.16E-2</v>
      </c>
      <c r="I718" s="919">
        <v>4.7899999999999998E-2</v>
      </c>
      <c r="J718" s="919">
        <v>4.2200000000000001E-2</v>
      </c>
      <c r="K718" s="919">
        <v>3.9600000000000003E-2</v>
      </c>
      <c r="L718" s="919">
        <v>4.48E-2</v>
      </c>
      <c r="M718" s="838">
        <v>4.9200000000000001E-2</v>
      </c>
      <c r="N718" s="871">
        <v>4.5699999999999998E-2</v>
      </c>
      <c r="O718" s="919">
        <v>4.4200000000000003E-2</v>
      </c>
      <c r="P718" s="919">
        <v>3.6299999999999999E-2</v>
      </c>
      <c r="Q718" s="919">
        <v>4.6800000000000001E-2</v>
      </c>
      <c r="R718" s="919">
        <v>4.9599999999999998E-2</v>
      </c>
      <c r="S718" s="838">
        <v>4.1099999999999998E-2</v>
      </c>
      <c r="T718" s="859">
        <v>5.3600000000000002E-2</v>
      </c>
    </row>
    <row r="719" spans="1:23" s="1037" customFormat="1" x14ac:dyDescent="0.2">
      <c r="A719" s="971" t="s">
        <v>1</v>
      </c>
      <c r="B719" s="920">
        <f t="shared" ref="B719:G719" si="190">B716/B715*100-100</f>
        <v>11.324586549062829</v>
      </c>
      <c r="C719" s="921">
        <f t="shared" si="190"/>
        <v>14.426240352811462</v>
      </c>
      <c r="D719" s="921">
        <f t="shared" si="190"/>
        <v>10.562293274531413</v>
      </c>
      <c r="E719" s="921">
        <f t="shared" si="190"/>
        <v>15.189636163175308</v>
      </c>
      <c r="F719" s="921">
        <f t="shared" si="190"/>
        <v>17.954355016538031</v>
      </c>
      <c r="G719" s="884">
        <f t="shared" si="190"/>
        <v>20.585887541345087</v>
      </c>
      <c r="H719" s="920">
        <f>H716/H715*100-100</f>
        <v>13.101874310915093</v>
      </c>
      <c r="I719" s="921">
        <f>I716/I715*100-100</f>
        <v>11.16714443219405</v>
      </c>
      <c r="J719" s="921">
        <f t="shared" ref="J719:T719" si="191">J716/J715*100-100</f>
        <v>6.8908489525909573</v>
      </c>
      <c r="K719" s="921">
        <f t="shared" si="191"/>
        <v>15.087761852260201</v>
      </c>
      <c r="L719" s="921">
        <f t="shared" si="191"/>
        <v>14.112458654906291</v>
      </c>
      <c r="M719" s="922">
        <f t="shared" si="191"/>
        <v>19.78257993384787</v>
      </c>
      <c r="N719" s="872">
        <f t="shared" si="191"/>
        <v>10.458434399117976</v>
      </c>
      <c r="O719" s="921">
        <f t="shared" si="191"/>
        <v>9.7276736493935942</v>
      </c>
      <c r="P719" s="921">
        <f t="shared" si="191"/>
        <v>3.6824696802646031</v>
      </c>
      <c r="Q719" s="921">
        <f t="shared" si="191"/>
        <v>12.204189636163164</v>
      </c>
      <c r="R719" s="921">
        <f t="shared" si="191"/>
        <v>11.702535832414569</v>
      </c>
      <c r="S719" s="922">
        <f t="shared" si="191"/>
        <v>17.294156560088197</v>
      </c>
      <c r="T719" s="966">
        <f t="shared" si="191"/>
        <v>13.900110253583236</v>
      </c>
    </row>
    <row r="720" spans="1:23" s="1037" customFormat="1" ht="13.5" thickBot="1" x14ac:dyDescent="0.25">
      <c r="A720" s="895" t="s">
        <v>27</v>
      </c>
      <c r="B720" s="924">
        <f>B716-B703</f>
        <v>-6.0453846153850463</v>
      </c>
      <c r="C720" s="925">
        <f t="shared" ref="C720:T720" si="192">C716-C703</f>
        <v>-87.198571428571995</v>
      </c>
      <c r="D720" s="925">
        <f t="shared" si="192"/>
        <v>-30</v>
      </c>
      <c r="E720" s="925">
        <f t="shared" si="192"/>
        <v>21.707142857143481</v>
      </c>
      <c r="F720" s="925">
        <f t="shared" si="192"/>
        <v>47.08714285714268</v>
      </c>
      <c r="G720" s="885">
        <f t="shared" si="192"/>
        <v>86.427142857142826</v>
      </c>
      <c r="H720" s="924">
        <f t="shared" si="192"/>
        <v>199.17000000000007</v>
      </c>
      <c r="I720" s="925">
        <f t="shared" si="192"/>
        <v>-60.877692307692087</v>
      </c>
      <c r="J720" s="925">
        <f t="shared" si="192"/>
        <v>220</v>
      </c>
      <c r="K720" s="925">
        <f t="shared" si="192"/>
        <v>119.22999999999956</v>
      </c>
      <c r="L720" s="925">
        <f t="shared" si="192"/>
        <v>101.42857142857156</v>
      </c>
      <c r="M720" s="926">
        <f t="shared" si="192"/>
        <v>110.71142857142877</v>
      </c>
      <c r="N720" s="873">
        <f t="shared" si="192"/>
        <v>-43.567142857143153</v>
      </c>
      <c r="O720" s="925">
        <f t="shared" si="192"/>
        <v>-151.54230769230799</v>
      </c>
      <c r="P720" s="925">
        <f t="shared" si="192"/>
        <v>-38</v>
      </c>
      <c r="Q720" s="925">
        <f t="shared" si="192"/>
        <v>40.960000000000036</v>
      </c>
      <c r="R720" s="925">
        <f t="shared" si="192"/>
        <v>48.567142857143153</v>
      </c>
      <c r="S720" s="926">
        <f t="shared" si="192"/>
        <v>17.861428571428405</v>
      </c>
      <c r="T720" s="972">
        <f t="shared" si="192"/>
        <v>31.425045871559632</v>
      </c>
      <c r="U720" s="893"/>
      <c r="V720" s="863"/>
    </row>
    <row r="721" spans="1:23" s="1037" customFormat="1" x14ac:dyDescent="0.2">
      <c r="A721" s="896" t="s">
        <v>51</v>
      </c>
      <c r="B721" s="927">
        <v>50</v>
      </c>
      <c r="C721" s="928">
        <v>50</v>
      </c>
      <c r="D721" s="928">
        <v>11</v>
      </c>
      <c r="E721" s="928">
        <v>50</v>
      </c>
      <c r="F721" s="928">
        <v>50</v>
      </c>
      <c r="G721" s="866">
        <v>49</v>
      </c>
      <c r="H721" s="927">
        <v>49</v>
      </c>
      <c r="I721" s="928">
        <v>53</v>
      </c>
      <c r="J721" s="928">
        <v>11</v>
      </c>
      <c r="K721" s="928">
        <v>52</v>
      </c>
      <c r="L721" s="928">
        <v>53</v>
      </c>
      <c r="M721" s="847">
        <v>52</v>
      </c>
      <c r="N721" s="874">
        <v>51</v>
      </c>
      <c r="O721" s="928">
        <v>55</v>
      </c>
      <c r="P721" s="928">
        <v>10</v>
      </c>
      <c r="Q721" s="928">
        <v>53</v>
      </c>
      <c r="R721" s="928">
        <v>54</v>
      </c>
      <c r="S721" s="847">
        <v>53</v>
      </c>
      <c r="T721" s="861">
        <f>SUM(B721:S721)</f>
        <v>806</v>
      </c>
      <c r="U721" s="904" t="s">
        <v>56</v>
      </c>
      <c r="V721" s="945">
        <f>T708-T721</f>
        <v>1</v>
      </c>
      <c r="W721" s="961">
        <f>V721/T708</f>
        <v>1.2391573729863693E-3</v>
      </c>
    </row>
    <row r="722" spans="1:23" s="1037" customFormat="1" x14ac:dyDescent="0.2">
      <c r="A722" s="973" t="s">
        <v>28</v>
      </c>
      <c r="B722" s="955">
        <v>151</v>
      </c>
      <c r="C722" s="956">
        <v>149.5</v>
      </c>
      <c r="D722" s="956">
        <v>151.5</v>
      </c>
      <c r="E722" s="956">
        <v>149</v>
      </c>
      <c r="F722" s="956">
        <v>147.5</v>
      </c>
      <c r="G722" s="805">
        <v>147.5</v>
      </c>
      <c r="H722" s="955">
        <v>153</v>
      </c>
      <c r="I722" s="956">
        <v>151.5</v>
      </c>
      <c r="J722" s="956">
        <v>152</v>
      </c>
      <c r="K722" s="956">
        <v>148.5</v>
      </c>
      <c r="L722" s="956">
        <v>147.5</v>
      </c>
      <c r="M722" s="806">
        <v>148</v>
      </c>
      <c r="N722" s="807">
        <v>150.5</v>
      </c>
      <c r="O722" s="956">
        <v>149</v>
      </c>
      <c r="P722" s="956">
        <v>152.5</v>
      </c>
      <c r="Q722" s="956">
        <v>148.5</v>
      </c>
      <c r="R722" s="956">
        <v>148.5</v>
      </c>
      <c r="S722" s="806">
        <v>147.5</v>
      </c>
      <c r="T722" s="964"/>
      <c r="U722" s="904" t="s">
        <v>57</v>
      </c>
      <c r="V722" s="904">
        <v>149.27000000000001</v>
      </c>
    </row>
    <row r="723" spans="1:23" s="1037" customFormat="1" ht="13.5" thickBot="1" x14ac:dyDescent="0.25">
      <c r="A723" s="974" t="s">
        <v>26</v>
      </c>
      <c r="B723" s="804">
        <f>B722-B709</f>
        <v>0</v>
      </c>
      <c r="C723" s="808">
        <f t="shared" ref="C723:S723" si="193">C722-C709</f>
        <v>0</v>
      </c>
      <c r="D723" s="808">
        <f t="shared" si="193"/>
        <v>0</v>
      </c>
      <c r="E723" s="808">
        <f t="shared" si="193"/>
        <v>0</v>
      </c>
      <c r="F723" s="808">
        <f t="shared" si="193"/>
        <v>0</v>
      </c>
      <c r="G723" s="809">
        <f t="shared" si="193"/>
        <v>0</v>
      </c>
      <c r="H723" s="804">
        <f t="shared" si="193"/>
        <v>0</v>
      </c>
      <c r="I723" s="808">
        <f t="shared" si="193"/>
        <v>0</v>
      </c>
      <c r="J723" s="808">
        <f t="shared" si="193"/>
        <v>0</v>
      </c>
      <c r="K723" s="808">
        <f t="shared" si="193"/>
        <v>0</v>
      </c>
      <c r="L723" s="808">
        <f t="shared" si="193"/>
        <v>0</v>
      </c>
      <c r="M723" s="810">
        <f t="shared" si="193"/>
        <v>0</v>
      </c>
      <c r="N723" s="811">
        <f t="shared" si="193"/>
        <v>0</v>
      </c>
      <c r="O723" s="808">
        <f t="shared" si="193"/>
        <v>0</v>
      </c>
      <c r="P723" s="808">
        <f t="shared" si="193"/>
        <v>0</v>
      </c>
      <c r="Q723" s="808">
        <f t="shared" si="193"/>
        <v>0</v>
      </c>
      <c r="R723" s="808">
        <f t="shared" si="193"/>
        <v>0</v>
      </c>
      <c r="S723" s="810">
        <f t="shared" si="193"/>
        <v>0</v>
      </c>
      <c r="T723" s="967"/>
      <c r="U723" s="904" t="s">
        <v>26</v>
      </c>
      <c r="V723" s="904">
        <f>V722-V709</f>
        <v>2.0000000000010232E-2</v>
      </c>
    </row>
    <row r="725" spans="1:23" ht="13.5" thickBot="1" x14ac:dyDescent="0.25"/>
    <row r="726" spans="1:23" ht="13.5" thickBot="1" x14ac:dyDescent="0.25">
      <c r="A726" s="968" t="s">
        <v>205</v>
      </c>
      <c r="B726" s="1057" t="s">
        <v>84</v>
      </c>
      <c r="C726" s="1058"/>
      <c r="D726" s="1058"/>
      <c r="E726" s="1058"/>
      <c r="F726" s="1058"/>
      <c r="G726" s="1059"/>
      <c r="H726" s="1057" t="s">
        <v>83</v>
      </c>
      <c r="I726" s="1058"/>
      <c r="J726" s="1058"/>
      <c r="K726" s="1058"/>
      <c r="L726" s="1058"/>
      <c r="M726" s="1059"/>
      <c r="N726" s="1057" t="s">
        <v>53</v>
      </c>
      <c r="O726" s="1058"/>
      <c r="P726" s="1058"/>
      <c r="Q726" s="1058"/>
      <c r="R726" s="1058"/>
      <c r="S726" s="1059"/>
      <c r="T726" s="948" t="s">
        <v>55</v>
      </c>
      <c r="U726" s="1037"/>
      <c r="V726" s="1037"/>
      <c r="W726" s="1037"/>
    </row>
    <row r="727" spans="1:23" x14ac:dyDescent="0.2">
      <c r="A727" s="969" t="s">
        <v>54</v>
      </c>
      <c r="B727" s="911">
        <v>1</v>
      </c>
      <c r="C727" s="912">
        <v>2</v>
      </c>
      <c r="D727" s="912">
        <v>3</v>
      </c>
      <c r="E727" s="912">
        <v>4</v>
      </c>
      <c r="F727" s="912">
        <v>5</v>
      </c>
      <c r="G727" s="864">
        <v>6</v>
      </c>
      <c r="H727" s="897">
        <v>1</v>
      </c>
      <c r="I727" s="959">
        <v>2</v>
      </c>
      <c r="J727" s="888">
        <v>3</v>
      </c>
      <c r="K727" s="888">
        <v>4</v>
      </c>
      <c r="L727" s="888">
        <v>5</v>
      </c>
      <c r="M727" s="889">
        <v>6</v>
      </c>
      <c r="N727" s="867">
        <v>1</v>
      </c>
      <c r="O727" s="912">
        <v>2</v>
      </c>
      <c r="P727" s="912">
        <v>3</v>
      </c>
      <c r="Q727" s="912">
        <v>4</v>
      </c>
      <c r="R727" s="912">
        <v>5</v>
      </c>
      <c r="S727" s="826">
        <v>6</v>
      </c>
      <c r="T727" s="812"/>
      <c r="U727" s="1037"/>
      <c r="V727" s="1037"/>
      <c r="W727" s="1037"/>
    </row>
    <row r="728" spans="1:23" x14ac:dyDescent="0.2">
      <c r="A728" s="970" t="s">
        <v>3</v>
      </c>
      <c r="B728" s="913">
        <v>4550</v>
      </c>
      <c r="C728" s="914">
        <v>4550</v>
      </c>
      <c r="D728" s="914">
        <v>4550</v>
      </c>
      <c r="E728" s="914">
        <v>4550</v>
      </c>
      <c r="F728" s="914">
        <v>4550</v>
      </c>
      <c r="G728" s="865">
        <v>4550</v>
      </c>
      <c r="H728" s="913">
        <v>4550</v>
      </c>
      <c r="I728" s="914">
        <v>4550</v>
      </c>
      <c r="J728" s="914">
        <v>4550</v>
      </c>
      <c r="K728" s="914">
        <v>4550</v>
      </c>
      <c r="L728" s="914">
        <v>4550</v>
      </c>
      <c r="M728" s="829">
        <v>4550</v>
      </c>
      <c r="N728" s="868">
        <v>4550</v>
      </c>
      <c r="O728" s="914">
        <v>4550</v>
      </c>
      <c r="P728" s="914">
        <v>4550</v>
      </c>
      <c r="Q728" s="914">
        <v>4550</v>
      </c>
      <c r="R728" s="914">
        <v>4550</v>
      </c>
      <c r="S728" s="829">
        <v>4550</v>
      </c>
      <c r="T728" s="829">
        <v>4550</v>
      </c>
      <c r="U728" s="1037"/>
      <c r="V728" s="1037"/>
      <c r="W728" s="1037"/>
    </row>
    <row r="729" spans="1:23" x14ac:dyDescent="0.2">
      <c r="A729" s="971" t="s">
        <v>6</v>
      </c>
      <c r="B729" s="915">
        <v>5348.67</v>
      </c>
      <c r="C729" s="916">
        <v>5277.33</v>
      </c>
      <c r="D729" s="916">
        <v>5126.67</v>
      </c>
      <c r="E729" s="916">
        <v>5305</v>
      </c>
      <c r="F729" s="916">
        <v>5283.13</v>
      </c>
      <c r="G729" s="848">
        <v>5370</v>
      </c>
      <c r="H729" s="915">
        <v>5020.67</v>
      </c>
      <c r="I729" s="916">
        <v>5028</v>
      </c>
      <c r="J729" s="916">
        <v>4804</v>
      </c>
      <c r="K729" s="916">
        <v>5109.29</v>
      </c>
      <c r="L729" s="916">
        <v>5411.88</v>
      </c>
      <c r="M729" s="832">
        <v>5332</v>
      </c>
      <c r="N729" s="869">
        <v>4941.54</v>
      </c>
      <c r="O729" s="916">
        <v>5125.71</v>
      </c>
      <c r="P729" s="916">
        <v>4606</v>
      </c>
      <c r="Q729" s="916">
        <v>5124.17</v>
      </c>
      <c r="R729" s="916">
        <v>5234.62</v>
      </c>
      <c r="S729" s="832">
        <v>5341.43</v>
      </c>
      <c r="T729" s="965">
        <v>5196.9799999999996</v>
      </c>
      <c r="U729" s="1037"/>
      <c r="V729" s="1037"/>
      <c r="W729" s="1037"/>
    </row>
    <row r="730" spans="1:23" x14ac:dyDescent="0.2">
      <c r="A730" s="969" t="s">
        <v>7</v>
      </c>
      <c r="B730" s="833">
        <v>100</v>
      </c>
      <c r="C730" s="917">
        <v>80</v>
      </c>
      <c r="D730" s="917">
        <v>100</v>
      </c>
      <c r="E730" s="917">
        <v>100</v>
      </c>
      <c r="F730" s="917">
        <v>100</v>
      </c>
      <c r="G730" s="849">
        <v>100</v>
      </c>
      <c r="H730" s="833">
        <v>100</v>
      </c>
      <c r="I730" s="917">
        <v>100</v>
      </c>
      <c r="J730" s="917">
        <v>100</v>
      </c>
      <c r="K730" s="917">
        <v>85.71</v>
      </c>
      <c r="L730" s="917">
        <v>87.5</v>
      </c>
      <c r="M730" s="835">
        <v>100</v>
      </c>
      <c r="N730" s="870">
        <v>100</v>
      </c>
      <c r="O730" s="917">
        <v>100</v>
      </c>
      <c r="P730" s="917">
        <v>100</v>
      </c>
      <c r="Q730" s="917">
        <v>91.67</v>
      </c>
      <c r="R730" s="917">
        <v>100</v>
      </c>
      <c r="S730" s="835">
        <v>100</v>
      </c>
      <c r="T730" s="858">
        <v>93.53</v>
      </c>
      <c r="U730" s="1037"/>
      <c r="V730" s="1037"/>
      <c r="W730" s="1037"/>
    </row>
    <row r="731" spans="1:23" x14ac:dyDescent="0.2">
      <c r="A731" s="969" t="s">
        <v>8</v>
      </c>
      <c r="B731" s="918">
        <v>3.78E-2</v>
      </c>
      <c r="C731" s="919">
        <v>7.2499999999999995E-2</v>
      </c>
      <c r="D731" s="919">
        <v>1.6799999999999999E-2</v>
      </c>
      <c r="E731" s="919">
        <v>3.61E-2</v>
      </c>
      <c r="F731" s="919">
        <v>4.7800000000000002E-2</v>
      </c>
      <c r="G731" s="850">
        <v>0.04</v>
      </c>
      <c r="H731" s="918">
        <v>2.9600000000000001E-2</v>
      </c>
      <c r="I731" s="919">
        <v>3.9100000000000003E-2</v>
      </c>
      <c r="J731" s="919">
        <v>7.7799999999999994E-2</v>
      </c>
      <c r="K731" s="919">
        <v>5.3699999999999998E-2</v>
      </c>
      <c r="L731" s="919">
        <v>6.1800000000000001E-2</v>
      </c>
      <c r="M731" s="838">
        <v>4.82E-2</v>
      </c>
      <c r="N731" s="871">
        <v>4.07E-2</v>
      </c>
      <c r="O731" s="919">
        <v>4.3700000000000003E-2</v>
      </c>
      <c r="P731" s="919">
        <v>3.3599999999999998E-2</v>
      </c>
      <c r="Q731" s="919">
        <v>4.1599999999999998E-2</v>
      </c>
      <c r="R731" s="919">
        <v>4.7E-2</v>
      </c>
      <c r="S731" s="838">
        <v>3.4000000000000002E-2</v>
      </c>
      <c r="T731" s="859">
        <v>5.7500000000000002E-2</v>
      </c>
      <c r="U731" s="1037"/>
      <c r="V731" s="1037"/>
      <c r="W731" s="1037"/>
    </row>
    <row r="732" spans="1:23" x14ac:dyDescent="0.2">
      <c r="A732" s="971" t="s">
        <v>1</v>
      </c>
      <c r="B732" s="920">
        <f t="shared" ref="B732:G732" si="194">B729/B728*100-100</f>
        <v>17.553186813186812</v>
      </c>
      <c r="C732" s="921">
        <f t="shared" si="194"/>
        <v>15.985274725274735</v>
      </c>
      <c r="D732" s="921">
        <f t="shared" si="194"/>
        <v>12.674065934065922</v>
      </c>
      <c r="E732" s="921">
        <f t="shared" si="194"/>
        <v>16.593406593406598</v>
      </c>
      <c r="F732" s="921">
        <f t="shared" si="194"/>
        <v>16.112747252747255</v>
      </c>
      <c r="G732" s="884">
        <f t="shared" si="194"/>
        <v>18.021978021978029</v>
      </c>
      <c r="H732" s="920">
        <f>H729/H728*100-100</f>
        <v>10.344395604395601</v>
      </c>
      <c r="I732" s="921">
        <f>I729/I728*100-100</f>
        <v>10.505494505494497</v>
      </c>
      <c r="J732" s="921">
        <f t="shared" ref="J732:T732" si="195">J729/J728*100-100</f>
        <v>5.5824175824175768</v>
      </c>
      <c r="K732" s="921">
        <f t="shared" si="195"/>
        <v>12.292087912087908</v>
      </c>
      <c r="L732" s="921">
        <f t="shared" si="195"/>
        <v>18.94241758241759</v>
      </c>
      <c r="M732" s="922">
        <f t="shared" si="195"/>
        <v>17.186813186813183</v>
      </c>
      <c r="N732" s="872">
        <f t="shared" si="195"/>
        <v>8.6052747252747253</v>
      </c>
      <c r="O732" s="921">
        <f t="shared" si="195"/>
        <v>12.652967032967027</v>
      </c>
      <c r="P732" s="921">
        <f t="shared" si="195"/>
        <v>1.2307692307692406</v>
      </c>
      <c r="Q732" s="921">
        <f t="shared" si="195"/>
        <v>12.619120879120871</v>
      </c>
      <c r="R732" s="921">
        <f t="shared" si="195"/>
        <v>15.046593406593402</v>
      </c>
      <c r="S732" s="922">
        <f t="shared" si="195"/>
        <v>17.394065934065935</v>
      </c>
      <c r="T732" s="966">
        <f t="shared" si="195"/>
        <v>14.219340659340645</v>
      </c>
      <c r="U732" s="1037"/>
      <c r="V732" s="1037"/>
      <c r="W732" s="1037"/>
    </row>
    <row r="733" spans="1:23" ht="13.5" thickBot="1" x14ac:dyDescent="0.25">
      <c r="A733" s="895" t="s">
        <v>27</v>
      </c>
      <c r="B733" s="924">
        <f>B729-B716</f>
        <v>300.10000000000036</v>
      </c>
      <c r="C733" s="925">
        <f t="shared" ref="C733:T733" si="196">C729-C716</f>
        <v>88.100000000000364</v>
      </c>
      <c r="D733" s="925">
        <f t="shared" si="196"/>
        <v>112.67000000000007</v>
      </c>
      <c r="E733" s="925">
        <f t="shared" si="196"/>
        <v>81.149999999999636</v>
      </c>
      <c r="F733" s="925">
        <f t="shared" si="196"/>
        <v>-66.099999999999454</v>
      </c>
      <c r="G733" s="885">
        <f t="shared" si="196"/>
        <v>-98.569999999999709</v>
      </c>
      <c r="H733" s="924">
        <f t="shared" si="196"/>
        <v>-108.5</v>
      </c>
      <c r="I733" s="925">
        <f t="shared" si="196"/>
        <v>-13.430000000000291</v>
      </c>
      <c r="J733" s="925">
        <f t="shared" si="196"/>
        <v>-43.5</v>
      </c>
      <c r="K733" s="925">
        <f t="shared" si="196"/>
        <v>-109.9399999999996</v>
      </c>
      <c r="L733" s="925">
        <f t="shared" si="196"/>
        <v>236.88000000000011</v>
      </c>
      <c r="M733" s="926">
        <f t="shared" si="196"/>
        <v>-100.14000000000033</v>
      </c>
      <c r="N733" s="873">
        <f t="shared" si="196"/>
        <v>-67.75</v>
      </c>
      <c r="O733" s="925">
        <f t="shared" si="196"/>
        <v>149.5600000000004</v>
      </c>
      <c r="P733" s="925">
        <f t="shared" si="196"/>
        <v>-96</v>
      </c>
      <c r="Q733" s="925">
        <f t="shared" si="196"/>
        <v>35.710000000000036</v>
      </c>
      <c r="R733" s="925">
        <f t="shared" si="196"/>
        <v>168.90999999999985</v>
      </c>
      <c r="S733" s="926">
        <f t="shared" si="196"/>
        <v>22.140000000000327</v>
      </c>
      <c r="T733" s="972">
        <f t="shared" si="196"/>
        <v>31.609999999999673</v>
      </c>
      <c r="U733" s="893"/>
      <c r="V733" s="863"/>
      <c r="W733" s="1037"/>
    </row>
    <row r="734" spans="1:23" x14ac:dyDescent="0.2">
      <c r="A734" s="896" t="s">
        <v>51</v>
      </c>
      <c r="B734" s="927">
        <v>50</v>
      </c>
      <c r="C734" s="928">
        <v>50</v>
      </c>
      <c r="D734" s="928">
        <v>11</v>
      </c>
      <c r="E734" s="928">
        <v>50</v>
      </c>
      <c r="F734" s="928">
        <v>50</v>
      </c>
      <c r="G734" s="866">
        <v>49</v>
      </c>
      <c r="H734" s="927">
        <v>49</v>
      </c>
      <c r="I734" s="928">
        <v>53</v>
      </c>
      <c r="J734" s="928">
        <v>11</v>
      </c>
      <c r="K734" s="928">
        <v>52</v>
      </c>
      <c r="L734" s="928">
        <v>53</v>
      </c>
      <c r="M734" s="847">
        <v>52</v>
      </c>
      <c r="N734" s="874">
        <v>51</v>
      </c>
      <c r="O734" s="928">
        <v>55</v>
      </c>
      <c r="P734" s="928">
        <v>10</v>
      </c>
      <c r="Q734" s="928">
        <v>53</v>
      </c>
      <c r="R734" s="928">
        <v>54</v>
      </c>
      <c r="S734" s="847">
        <v>52</v>
      </c>
      <c r="T734" s="861">
        <f>SUM(B734:S734)</f>
        <v>805</v>
      </c>
      <c r="U734" s="904" t="s">
        <v>56</v>
      </c>
      <c r="V734" s="945">
        <f>T721-T734</f>
        <v>1</v>
      </c>
      <c r="W734" s="961">
        <f>V734/T721</f>
        <v>1.2406947890818859E-3</v>
      </c>
    </row>
    <row r="735" spans="1:23" x14ac:dyDescent="0.2">
      <c r="A735" s="973" t="s">
        <v>28</v>
      </c>
      <c r="B735" s="955">
        <v>152</v>
      </c>
      <c r="C735" s="956">
        <v>150.5</v>
      </c>
      <c r="D735" s="956">
        <v>152.5</v>
      </c>
      <c r="E735" s="956">
        <v>150</v>
      </c>
      <c r="F735" s="956">
        <v>148.5</v>
      </c>
      <c r="G735" s="805">
        <v>148.5</v>
      </c>
      <c r="H735" s="955">
        <v>154</v>
      </c>
      <c r="I735" s="956">
        <v>152.5</v>
      </c>
      <c r="J735" s="956">
        <v>153</v>
      </c>
      <c r="K735" s="956">
        <v>149.5</v>
      </c>
      <c r="L735" s="956">
        <v>148.5</v>
      </c>
      <c r="M735" s="806">
        <v>149</v>
      </c>
      <c r="N735" s="807">
        <v>151.5</v>
      </c>
      <c r="O735" s="956">
        <v>150</v>
      </c>
      <c r="P735" s="956">
        <v>153.5</v>
      </c>
      <c r="Q735" s="956">
        <v>149.5</v>
      </c>
      <c r="R735" s="956">
        <v>149.5</v>
      </c>
      <c r="S735" s="806">
        <v>148.5</v>
      </c>
      <c r="T735" s="964"/>
      <c r="U735" s="904" t="s">
        <v>57</v>
      </c>
      <c r="V735" s="904">
        <v>149.32</v>
      </c>
      <c r="W735" s="1037"/>
    </row>
    <row r="736" spans="1:23" ht="13.5" thickBot="1" x14ac:dyDescent="0.25">
      <c r="A736" s="974" t="s">
        <v>26</v>
      </c>
      <c r="B736" s="804">
        <f>B735-B722</f>
        <v>1</v>
      </c>
      <c r="C736" s="808">
        <f t="shared" ref="C736:S736" si="197">C735-C722</f>
        <v>1</v>
      </c>
      <c r="D736" s="808">
        <f t="shared" si="197"/>
        <v>1</v>
      </c>
      <c r="E736" s="808">
        <f t="shared" si="197"/>
        <v>1</v>
      </c>
      <c r="F736" s="808">
        <f t="shared" si="197"/>
        <v>1</v>
      </c>
      <c r="G736" s="809">
        <f t="shared" si="197"/>
        <v>1</v>
      </c>
      <c r="H736" s="804">
        <f t="shared" si="197"/>
        <v>1</v>
      </c>
      <c r="I736" s="808">
        <f t="shared" si="197"/>
        <v>1</v>
      </c>
      <c r="J736" s="808">
        <f t="shared" si="197"/>
        <v>1</v>
      </c>
      <c r="K736" s="808">
        <f t="shared" si="197"/>
        <v>1</v>
      </c>
      <c r="L736" s="808">
        <f t="shared" si="197"/>
        <v>1</v>
      </c>
      <c r="M736" s="810">
        <f t="shared" si="197"/>
        <v>1</v>
      </c>
      <c r="N736" s="811">
        <f t="shared" si="197"/>
        <v>1</v>
      </c>
      <c r="O736" s="808">
        <f t="shared" si="197"/>
        <v>1</v>
      </c>
      <c r="P736" s="808">
        <f t="shared" si="197"/>
        <v>1</v>
      </c>
      <c r="Q736" s="808">
        <f t="shared" si="197"/>
        <v>1</v>
      </c>
      <c r="R736" s="808">
        <f t="shared" si="197"/>
        <v>1</v>
      </c>
      <c r="S736" s="810">
        <f t="shared" si="197"/>
        <v>1</v>
      </c>
      <c r="T736" s="967"/>
      <c r="U736" s="904" t="s">
        <v>26</v>
      </c>
      <c r="V736" s="904">
        <f>V735-V722</f>
        <v>4.9999999999982947E-2</v>
      </c>
      <c r="W736" s="1037"/>
    </row>
    <row r="738" spans="1:23" ht="13.5" thickBot="1" x14ac:dyDescent="0.25">
      <c r="B738" s="280">
        <v>150.30000000000001</v>
      </c>
      <c r="C738" s="1039">
        <v>150.30000000000001</v>
      </c>
      <c r="D738" s="1039">
        <v>150.30000000000001</v>
      </c>
      <c r="E738" s="1039">
        <v>150.30000000000001</v>
      </c>
      <c r="F738" s="1039">
        <v>150.30000000000001</v>
      </c>
      <c r="G738" s="1039">
        <v>150.30000000000001</v>
      </c>
      <c r="H738" s="280">
        <v>151.1</v>
      </c>
      <c r="I738" s="1039">
        <v>151.1</v>
      </c>
      <c r="J738" s="1039">
        <v>151.1</v>
      </c>
      <c r="K738" s="1039">
        <v>151.1</v>
      </c>
      <c r="L738" s="1039">
        <v>151.1</v>
      </c>
      <c r="M738" s="1039">
        <v>151.1</v>
      </c>
      <c r="N738" s="280">
        <v>150.4</v>
      </c>
      <c r="O738" s="1039">
        <v>150.4</v>
      </c>
      <c r="P738" s="1039">
        <v>150.4</v>
      </c>
      <c r="Q738" s="1039">
        <v>150.4</v>
      </c>
      <c r="R738" s="1039">
        <v>150.4</v>
      </c>
      <c r="S738" s="1039">
        <v>150.4</v>
      </c>
    </row>
    <row r="739" spans="1:23" s="1039" customFormat="1" ht="13.5" thickBot="1" x14ac:dyDescent="0.25">
      <c r="A739" s="968" t="s">
        <v>207</v>
      </c>
      <c r="B739" s="1057" t="s">
        <v>84</v>
      </c>
      <c r="C739" s="1058"/>
      <c r="D739" s="1058"/>
      <c r="E739" s="1058"/>
      <c r="F739" s="1058"/>
      <c r="G739" s="1059"/>
      <c r="H739" s="1057" t="s">
        <v>83</v>
      </c>
      <c r="I739" s="1058"/>
      <c r="J739" s="1058"/>
      <c r="K739" s="1058"/>
      <c r="L739" s="1058"/>
      <c r="M739" s="1059"/>
      <c r="N739" s="1057" t="s">
        <v>53</v>
      </c>
      <c r="O739" s="1058"/>
      <c r="P739" s="1058"/>
      <c r="Q739" s="1058"/>
      <c r="R739" s="1058"/>
      <c r="S739" s="1059"/>
      <c r="T739" s="948" t="s">
        <v>55</v>
      </c>
    </row>
    <row r="740" spans="1:23" s="1039" customFormat="1" x14ac:dyDescent="0.2">
      <c r="A740" s="969" t="s">
        <v>54</v>
      </c>
      <c r="B740" s="911">
        <v>1</v>
      </c>
      <c r="C740" s="912">
        <v>2</v>
      </c>
      <c r="D740" s="912">
        <v>3</v>
      </c>
      <c r="E740" s="912">
        <v>4</v>
      </c>
      <c r="F740" s="912">
        <v>5</v>
      </c>
      <c r="G740" s="864">
        <v>6</v>
      </c>
      <c r="H740" s="897">
        <v>1</v>
      </c>
      <c r="I740" s="959">
        <v>2</v>
      </c>
      <c r="J740" s="888">
        <v>3</v>
      </c>
      <c r="K740" s="888">
        <v>4</v>
      </c>
      <c r="L740" s="888">
        <v>5</v>
      </c>
      <c r="M740" s="889">
        <v>6</v>
      </c>
      <c r="N740" s="867">
        <v>1</v>
      </c>
      <c r="O740" s="912">
        <v>2</v>
      </c>
      <c r="P740" s="912">
        <v>3</v>
      </c>
      <c r="Q740" s="912">
        <v>4</v>
      </c>
      <c r="R740" s="912">
        <v>5</v>
      </c>
      <c r="S740" s="826">
        <v>6</v>
      </c>
      <c r="T740" s="812"/>
    </row>
    <row r="741" spans="1:23" s="1039" customFormat="1" x14ac:dyDescent="0.2">
      <c r="A741" s="970" t="s">
        <v>3</v>
      </c>
      <c r="B741" s="913">
        <v>4565</v>
      </c>
      <c r="C741" s="914">
        <v>4565</v>
      </c>
      <c r="D741" s="914">
        <v>4565</v>
      </c>
      <c r="E741" s="914">
        <v>4565</v>
      </c>
      <c r="F741" s="914">
        <v>4565</v>
      </c>
      <c r="G741" s="865">
        <v>4565</v>
      </c>
      <c r="H741" s="913">
        <v>4565</v>
      </c>
      <c r="I741" s="914">
        <v>4565</v>
      </c>
      <c r="J741" s="914">
        <v>4565</v>
      </c>
      <c r="K741" s="914">
        <v>4565</v>
      </c>
      <c r="L741" s="914">
        <v>4565</v>
      </c>
      <c r="M741" s="829">
        <v>4565</v>
      </c>
      <c r="N741" s="868">
        <v>4565</v>
      </c>
      <c r="O741" s="914">
        <v>4565</v>
      </c>
      <c r="P741" s="914">
        <v>4565</v>
      </c>
      <c r="Q741" s="914">
        <v>4565</v>
      </c>
      <c r="R741" s="914">
        <v>4565</v>
      </c>
      <c r="S741" s="829">
        <v>4565</v>
      </c>
      <c r="T741" s="829">
        <v>4565</v>
      </c>
    </row>
    <row r="742" spans="1:23" s="1039" customFormat="1" x14ac:dyDescent="0.2">
      <c r="A742" s="971" t="s">
        <v>6</v>
      </c>
      <c r="B742" s="915">
        <v>5027.1428571428569</v>
      </c>
      <c r="C742" s="916">
        <v>5119.2307692307695</v>
      </c>
      <c r="D742" s="916">
        <v>5170</v>
      </c>
      <c r="E742" s="916">
        <v>5307.1428571428569</v>
      </c>
      <c r="F742" s="916">
        <v>5432.1428571428569</v>
      </c>
      <c r="G742" s="848">
        <v>5588.5714285714284</v>
      </c>
      <c r="H742" s="915">
        <v>4913.5714285714284</v>
      </c>
      <c r="I742" s="916">
        <v>5204.2857142857147</v>
      </c>
      <c r="J742" s="916">
        <v>4870</v>
      </c>
      <c r="K742" s="916">
        <v>5161.4285714285716</v>
      </c>
      <c r="L742" s="916">
        <v>5320</v>
      </c>
      <c r="M742" s="832">
        <v>5586</v>
      </c>
      <c r="N742" s="869">
        <v>4860.666666666667</v>
      </c>
      <c r="O742" s="916">
        <v>5041.25</v>
      </c>
      <c r="P742" s="916">
        <v>4743.333333333333</v>
      </c>
      <c r="Q742" s="916">
        <v>5067.5</v>
      </c>
      <c r="R742" s="916">
        <v>5112.666666666667</v>
      </c>
      <c r="S742" s="832">
        <v>5408.5714285714284</v>
      </c>
      <c r="T742" s="965">
        <v>5195.3777777777777</v>
      </c>
    </row>
    <row r="743" spans="1:23" s="1039" customFormat="1" x14ac:dyDescent="0.2">
      <c r="A743" s="969" t="s">
        <v>7</v>
      </c>
      <c r="B743" s="833">
        <v>100</v>
      </c>
      <c r="C743" s="917">
        <v>100</v>
      </c>
      <c r="D743" s="917">
        <v>100</v>
      </c>
      <c r="E743" s="917">
        <v>100</v>
      </c>
      <c r="F743" s="917">
        <v>100</v>
      </c>
      <c r="G743" s="849">
        <v>92.857142857142861</v>
      </c>
      <c r="H743" s="833">
        <v>92.857142857142861</v>
      </c>
      <c r="I743" s="917">
        <v>100</v>
      </c>
      <c r="J743" s="917">
        <v>100</v>
      </c>
      <c r="K743" s="917">
        <v>100</v>
      </c>
      <c r="L743" s="917">
        <v>100</v>
      </c>
      <c r="M743" s="835">
        <v>100</v>
      </c>
      <c r="N743" s="870">
        <v>100</v>
      </c>
      <c r="O743" s="917">
        <v>100</v>
      </c>
      <c r="P743" s="917">
        <v>100</v>
      </c>
      <c r="Q743" s="917">
        <v>100</v>
      </c>
      <c r="R743" s="917">
        <v>100</v>
      </c>
      <c r="S743" s="835">
        <v>100</v>
      </c>
      <c r="T743" s="858">
        <v>94.666666666666671</v>
      </c>
    </row>
    <row r="744" spans="1:23" s="1039" customFormat="1" x14ac:dyDescent="0.2">
      <c r="A744" s="969" t="s">
        <v>8</v>
      </c>
      <c r="B744" s="918">
        <v>2.0882265496873942E-2</v>
      </c>
      <c r="C744" s="919">
        <v>1.8930747706112624E-2</v>
      </c>
      <c r="D744" s="919">
        <v>4.5567578295511592E-2</v>
      </c>
      <c r="E744" s="919">
        <v>2.2458306200395205E-2</v>
      </c>
      <c r="F744" s="919">
        <v>2.523319008862079E-2</v>
      </c>
      <c r="G744" s="850">
        <v>4.5909194931569343E-2</v>
      </c>
      <c r="H744" s="918">
        <v>4.2402453193458423E-2</v>
      </c>
      <c r="I744" s="919">
        <v>1.8597183295036915E-2</v>
      </c>
      <c r="J744" s="919">
        <v>1.0198264494011868E-2</v>
      </c>
      <c r="K744" s="919">
        <v>2.8838120736519385E-2</v>
      </c>
      <c r="L744" s="919">
        <v>3.5297097618046079E-2</v>
      </c>
      <c r="M744" s="838">
        <v>3.3143821592075115E-2</v>
      </c>
      <c r="N744" s="871">
        <v>2.1080922843878358E-2</v>
      </c>
      <c r="O744" s="919">
        <v>3.8520811672182374E-2</v>
      </c>
      <c r="P744" s="919">
        <v>1.72422264882457E-2</v>
      </c>
      <c r="Q744" s="919">
        <v>3.3332404403766884E-2</v>
      </c>
      <c r="R744" s="919">
        <v>2.1644800599073553E-2</v>
      </c>
      <c r="S744" s="838">
        <v>2.624882884057957E-2</v>
      </c>
      <c r="T744" s="859">
        <v>5.2632760251341081E-2</v>
      </c>
    </row>
    <row r="745" spans="1:23" s="1039" customFormat="1" x14ac:dyDescent="0.2">
      <c r="A745" s="971" t="s">
        <v>1</v>
      </c>
      <c r="B745" s="920">
        <f t="shared" ref="B745:G745" si="198">B742/B741*100-100</f>
        <v>10.123611328430599</v>
      </c>
      <c r="C745" s="921">
        <f t="shared" si="198"/>
        <v>12.140871177015768</v>
      </c>
      <c r="D745" s="921">
        <f t="shared" si="198"/>
        <v>13.253012048192787</v>
      </c>
      <c r="E745" s="921">
        <f t="shared" si="198"/>
        <v>16.257236739164441</v>
      </c>
      <c r="F745" s="921">
        <f t="shared" si="198"/>
        <v>18.995462368956325</v>
      </c>
      <c r="G745" s="884">
        <f t="shared" si="198"/>
        <v>22.422156157095912</v>
      </c>
      <c r="H745" s="920">
        <f>H742/H741*100-100</f>
        <v>7.6357377562196831</v>
      </c>
      <c r="I745" s="921">
        <f>I742/I741*100-100</f>
        <v>14.004068220935693</v>
      </c>
      <c r="J745" s="921">
        <f t="shared" ref="J745:T745" si="199">J742/J741*100-100</f>
        <v>6.6812705366922245</v>
      </c>
      <c r="K745" s="921">
        <f t="shared" si="199"/>
        <v>13.065248005007035</v>
      </c>
      <c r="L745" s="921">
        <f t="shared" si="199"/>
        <v>16.538882803943039</v>
      </c>
      <c r="M745" s="922">
        <f t="shared" si="199"/>
        <v>22.365826944140196</v>
      </c>
      <c r="N745" s="872">
        <f t="shared" si="199"/>
        <v>6.4768163563344388</v>
      </c>
      <c r="O745" s="921">
        <f t="shared" si="199"/>
        <v>10.432639649507109</v>
      </c>
      <c r="P745" s="921">
        <f t="shared" si="199"/>
        <v>3.9065352318364432</v>
      </c>
      <c r="Q745" s="921">
        <f t="shared" si="199"/>
        <v>11.007667031763418</v>
      </c>
      <c r="R745" s="921">
        <f t="shared" si="199"/>
        <v>11.997079225994895</v>
      </c>
      <c r="S745" s="922">
        <f t="shared" si="199"/>
        <v>18.479111250195587</v>
      </c>
      <c r="T745" s="966">
        <f t="shared" si="199"/>
        <v>13.808932700498971</v>
      </c>
    </row>
    <row r="746" spans="1:23" s="1039" customFormat="1" ht="13.5" thickBot="1" x14ac:dyDescent="0.25">
      <c r="A746" s="895" t="s">
        <v>27</v>
      </c>
      <c r="B746" s="924">
        <f t="shared" ref="B746:T746" si="200">B742-B729</f>
        <v>-321.52714285714319</v>
      </c>
      <c r="C746" s="925">
        <f t="shared" si="200"/>
        <v>-158.09923076923042</v>
      </c>
      <c r="D746" s="925">
        <f t="shared" si="200"/>
        <v>43.329999999999927</v>
      </c>
      <c r="E746" s="925">
        <f t="shared" si="200"/>
        <v>2.142857142856883</v>
      </c>
      <c r="F746" s="925">
        <f t="shared" si="200"/>
        <v>149.01285714285677</v>
      </c>
      <c r="G746" s="885">
        <f t="shared" si="200"/>
        <v>218.57142857142844</v>
      </c>
      <c r="H746" s="924">
        <f t="shared" si="200"/>
        <v>-107.09857142857163</v>
      </c>
      <c r="I746" s="925">
        <f t="shared" si="200"/>
        <v>176.28571428571468</v>
      </c>
      <c r="J746" s="925">
        <f t="shared" si="200"/>
        <v>66</v>
      </c>
      <c r="K746" s="925">
        <f t="shared" si="200"/>
        <v>52.138571428571595</v>
      </c>
      <c r="L746" s="925">
        <f t="shared" si="200"/>
        <v>-91.880000000000109</v>
      </c>
      <c r="M746" s="926">
        <f t="shared" si="200"/>
        <v>254</v>
      </c>
      <c r="N746" s="873">
        <f t="shared" si="200"/>
        <v>-80.873333333332994</v>
      </c>
      <c r="O746" s="925">
        <f t="shared" si="200"/>
        <v>-84.460000000000036</v>
      </c>
      <c r="P746" s="925">
        <f t="shared" si="200"/>
        <v>137.33333333333303</v>
      </c>
      <c r="Q746" s="925">
        <f t="shared" si="200"/>
        <v>-56.670000000000073</v>
      </c>
      <c r="R746" s="925">
        <f t="shared" si="200"/>
        <v>-121.95333333333292</v>
      </c>
      <c r="S746" s="926">
        <f t="shared" si="200"/>
        <v>67.14142857142815</v>
      </c>
      <c r="T746" s="972">
        <f t="shared" si="200"/>
        <v>-1.6022222222218261</v>
      </c>
      <c r="U746" s="893"/>
      <c r="V746" s="863"/>
    </row>
    <row r="747" spans="1:23" s="1039" customFormat="1" x14ac:dyDescent="0.2">
      <c r="A747" s="896" t="s">
        <v>51</v>
      </c>
      <c r="B747" s="927">
        <v>49</v>
      </c>
      <c r="C747" s="928">
        <v>49</v>
      </c>
      <c r="D747" s="928">
        <v>13</v>
      </c>
      <c r="E747" s="928">
        <v>50</v>
      </c>
      <c r="F747" s="928">
        <v>50</v>
      </c>
      <c r="G747" s="866">
        <v>49</v>
      </c>
      <c r="H747" s="927">
        <v>49</v>
      </c>
      <c r="I747" s="928">
        <v>56</v>
      </c>
      <c r="J747" s="928">
        <v>14</v>
      </c>
      <c r="K747" s="928">
        <v>48</v>
      </c>
      <c r="L747" s="928">
        <v>51</v>
      </c>
      <c r="M747" s="847">
        <v>51</v>
      </c>
      <c r="N747" s="874">
        <v>50</v>
      </c>
      <c r="O747" s="928">
        <v>53</v>
      </c>
      <c r="P747" s="928">
        <v>13</v>
      </c>
      <c r="Q747" s="928">
        <v>53</v>
      </c>
      <c r="R747" s="928">
        <v>52</v>
      </c>
      <c r="S747" s="847">
        <v>54</v>
      </c>
      <c r="T747" s="861">
        <f>SUM(B747:S747)</f>
        <v>804</v>
      </c>
      <c r="U747" s="904" t="s">
        <v>56</v>
      </c>
      <c r="V747" s="945">
        <f>T734-T747</f>
        <v>1</v>
      </c>
      <c r="W747" s="961">
        <f>V747/T734</f>
        <v>1.2422360248447205E-3</v>
      </c>
    </row>
    <row r="748" spans="1:23" s="1039" customFormat="1" x14ac:dyDescent="0.2">
      <c r="A748" s="973" t="s">
        <v>28</v>
      </c>
      <c r="B748" s="955">
        <v>152</v>
      </c>
      <c r="C748" s="956">
        <v>151</v>
      </c>
      <c r="D748" s="956">
        <v>153</v>
      </c>
      <c r="E748" s="956">
        <v>150</v>
      </c>
      <c r="F748" s="956">
        <v>149</v>
      </c>
      <c r="G748" s="805">
        <v>148.5</v>
      </c>
      <c r="H748" s="955">
        <v>153</v>
      </c>
      <c r="I748" s="956">
        <v>152</v>
      </c>
      <c r="J748" s="956">
        <v>154</v>
      </c>
      <c r="K748" s="956">
        <v>151</v>
      </c>
      <c r="L748" s="956">
        <v>150</v>
      </c>
      <c r="M748" s="806">
        <v>149</v>
      </c>
      <c r="N748" s="807">
        <v>153</v>
      </c>
      <c r="O748" s="956">
        <v>153</v>
      </c>
      <c r="P748" s="956">
        <v>154</v>
      </c>
      <c r="Q748" s="956">
        <v>151</v>
      </c>
      <c r="R748" s="956">
        <v>150</v>
      </c>
      <c r="S748" s="806">
        <v>149</v>
      </c>
      <c r="T748" s="964"/>
      <c r="U748" s="904" t="s">
        <v>57</v>
      </c>
      <c r="V748" s="904">
        <v>150.43</v>
      </c>
    </row>
    <row r="749" spans="1:23" s="1039" customFormat="1" ht="13.5" thickBot="1" x14ac:dyDescent="0.25">
      <c r="A749" s="974" t="s">
        <v>26</v>
      </c>
      <c r="B749" s="804">
        <f>B748-B738</f>
        <v>1.6999999999999886</v>
      </c>
      <c r="C749" s="808">
        <f t="shared" ref="C749:S749" si="201">C748-C738</f>
        <v>0.69999999999998863</v>
      </c>
      <c r="D749" s="808">
        <f t="shared" si="201"/>
        <v>2.6999999999999886</v>
      </c>
      <c r="E749" s="808">
        <f t="shared" si="201"/>
        <v>-0.30000000000001137</v>
      </c>
      <c r="F749" s="808">
        <f t="shared" si="201"/>
        <v>-1.3000000000000114</v>
      </c>
      <c r="G749" s="809">
        <f t="shared" si="201"/>
        <v>-1.8000000000000114</v>
      </c>
      <c r="H749" s="804">
        <f t="shared" si="201"/>
        <v>1.9000000000000057</v>
      </c>
      <c r="I749" s="808">
        <f t="shared" si="201"/>
        <v>0.90000000000000568</v>
      </c>
      <c r="J749" s="808">
        <f t="shared" si="201"/>
        <v>2.9000000000000057</v>
      </c>
      <c r="K749" s="808">
        <f t="shared" si="201"/>
        <v>-9.9999999999994316E-2</v>
      </c>
      <c r="L749" s="808">
        <f t="shared" si="201"/>
        <v>-1.0999999999999943</v>
      </c>
      <c r="M749" s="810">
        <f t="shared" si="201"/>
        <v>-2.0999999999999943</v>
      </c>
      <c r="N749" s="811">
        <f t="shared" si="201"/>
        <v>2.5999999999999943</v>
      </c>
      <c r="O749" s="808">
        <f t="shared" si="201"/>
        <v>2.5999999999999943</v>
      </c>
      <c r="P749" s="808">
        <f t="shared" si="201"/>
        <v>3.5999999999999943</v>
      </c>
      <c r="Q749" s="808">
        <f t="shared" si="201"/>
        <v>0.59999999999999432</v>
      </c>
      <c r="R749" s="808">
        <f t="shared" si="201"/>
        <v>-0.40000000000000568</v>
      </c>
      <c r="S749" s="810">
        <f t="shared" si="201"/>
        <v>-1.4000000000000057</v>
      </c>
      <c r="T749" s="967"/>
      <c r="U749" s="904" t="s">
        <v>26</v>
      </c>
      <c r="V749" s="904">
        <f>V748-V735</f>
        <v>1.1100000000000136</v>
      </c>
    </row>
    <row r="751" spans="1:23" ht="13.5" thickBot="1" x14ac:dyDescent="0.25"/>
    <row r="752" spans="1:23" ht="13.5" thickBot="1" x14ac:dyDescent="0.25">
      <c r="A752" s="968" t="s">
        <v>208</v>
      </c>
      <c r="B752" s="1057" t="s">
        <v>84</v>
      </c>
      <c r="C752" s="1058"/>
      <c r="D752" s="1058"/>
      <c r="E752" s="1058"/>
      <c r="F752" s="1058"/>
      <c r="G752" s="1059"/>
      <c r="H752" s="1057" t="s">
        <v>83</v>
      </c>
      <c r="I752" s="1058"/>
      <c r="J752" s="1058"/>
      <c r="K752" s="1058"/>
      <c r="L752" s="1058"/>
      <c r="M752" s="1059"/>
      <c r="N752" s="1057" t="s">
        <v>53</v>
      </c>
      <c r="O752" s="1058"/>
      <c r="P752" s="1058"/>
      <c r="Q752" s="1058"/>
      <c r="R752" s="1058"/>
      <c r="S752" s="1059"/>
      <c r="T752" s="948" t="s">
        <v>55</v>
      </c>
      <c r="U752" s="1040"/>
      <c r="V752" s="1040"/>
      <c r="W752" s="1040"/>
    </row>
    <row r="753" spans="1:23" x14ac:dyDescent="0.2">
      <c r="A753" s="969" t="s">
        <v>54</v>
      </c>
      <c r="B753" s="911">
        <v>1</v>
      </c>
      <c r="C753" s="912">
        <v>2</v>
      </c>
      <c r="D753" s="912">
        <v>3</v>
      </c>
      <c r="E753" s="912">
        <v>4</v>
      </c>
      <c r="F753" s="912">
        <v>5</v>
      </c>
      <c r="G753" s="864">
        <v>6</v>
      </c>
      <c r="H753" s="897">
        <v>1</v>
      </c>
      <c r="I753" s="959">
        <v>2</v>
      </c>
      <c r="J753" s="888">
        <v>3</v>
      </c>
      <c r="K753" s="888">
        <v>4</v>
      </c>
      <c r="L753" s="888">
        <v>5</v>
      </c>
      <c r="M753" s="889">
        <v>6</v>
      </c>
      <c r="N753" s="867">
        <v>1</v>
      </c>
      <c r="O753" s="912">
        <v>2</v>
      </c>
      <c r="P753" s="912">
        <v>3</v>
      </c>
      <c r="Q753" s="912">
        <v>4</v>
      </c>
      <c r="R753" s="912">
        <v>5</v>
      </c>
      <c r="S753" s="826">
        <v>6</v>
      </c>
      <c r="T753" s="812"/>
      <c r="U753" s="1040"/>
      <c r="V753" s="1040"/>
      <c r="W753" s="1040"/>
    </row>
    <row r="754" spans="1:23" x14ac:dyDescent="0.2">
      <c r="A754" s="970" t="s">
        <v>3</v>
      </c>
      <c r="B754" s="913">
        <v>4580</v>
      </c>
      <c r="C754" s="914">
        <v>4580</v>
      </c>
      <c r="D754" s="914">
        <v>4580</v>
      </c>
      <c r="E754" s="914">
        <v>4580</v>
      </c>
      <c r="F754" s="914">
        <v>4580</v>
      </c>
      <c r="G754" s="865">
        <v>4580</v>
      </c>
      <c r="H754" s="913">
        <v>4580</v>
      </c>
      <c r="I754" s="914">
        <v>4580</v>
      </c>
      <c r="J754" s="914">
        <v>4580</v>
      </c>
      <c r="K754" s="914">
        <v>4580</v>
      </c>
      <c r="L754" s="914">
        <v>4580</v>
      </c>
      <c r="M754" s="829">
        <v>4580</v>
      </c>
      <c r="N754" s="868">
        <v>4580</v>
      </c>
      <c r="O754" s="914">
        <v>4580</v>
      </c>
      <c r="P754" s="914">
        <v>4580</v>
      </c>
      <c r="Q754" s="914">
        <v>4580</v>
      </c>
      <c r="R754" s="914">
        <v>4580</v>
      </c>
      <c r="S754" s="829">
        <v>4580</v>
      </c>
      <c r="T754" s="829">
        <v>4580</v>
      </c>
      <c r="U754" s="1040"/>
      <c r="V754" s="1040"/>
      <c r="W754" s="1040"/>
    </row>
    <row r="755" spans="1:23" x14ac:dyDescent="0.2">
      <c r="A755" s="971" t="s">
        <v>6</v>
      </c>
      <c r="B755" s="915">
        <v>5126.666666666667</v>
      </c>
      <c r="C755" s="916">
        <v>5205.333333333333</v>
      </c>
      <c r="D755" s="916">
        <v>4680</v>
      </c>
      <c r="E755" s="916">
        <v>5261.333333333333</v>
      </c>
      <c r="F755" s="916">
        <v>5452</v>
      </c>
      <c r="G755" s="848">
        <v>5655.7142857142853</v>
      </c>
      <c r="H755" s="915">
        <v>5005.333333333333</v>
      </c>
      <c r="I755" s="916">
        <v>5152.8571428571431</v>
      </c>
      <c r="J755" s="916">
        <v>4818</v>
      </c>
      <c r="K755" s="916">
        <v>5118.5714285714284</v>
      </c>
      <c r="L755" s="916">
        <v>5296.666666666667</v>
      </c>
      <c r="M755" s="832">
        <v>5463.333333333333</v>
      </c>
      <c r="N755" s="869">
        <v>4903.8461538461543</v>
      </c>
      <c r="O755" s="916">
        <v>4970</v>
      </c>
      <c r="P755" s="916">
        <v>4643.333333333333</v>
      </c>
      <c r="Q755" s="916">
        <v>4991.4285714285716</v>
      </c>
      <c r="R755" s="916">
        <v>5125.333333333333</v>
      </c>
      <c r="S755" s="832">
        <v>5382.1428571428569</v>
      </c>
      <c r="T755" s="965">
        <v>5187.9735682819382</v>
      </c>
      <c r="U755" s="1040"/>
      <c r="V755" s="1040"/>
      <c r="W755" s="1040"/>
    </row>
    <row r="756" spans="1:23" x14ac:dyDescent="0.2">
      <c r="A756" s="969" t="s">
        <v>7</v>
      </c>
      <c r="B756" s="833">
        <v>100</v>
      </c>
      <c r="C756" s="917">
        <v>100</v>
      </c>
      <c r="D756" s="917">
        <v>100</v>
      </c>
      <c r="E756" s="917">
        <v>100</v>
      </c>
      <c r="F756" s="917">
        <v>93.333333333333329</v>
      </c>
      <c r="G756" s="849">
        <v>92.857142857142861</v>
      </c>
      <c r="H756" s="833">
        <v>86.666666666666671</v>
      </c>
      <c r="I756" s="917">
        <v>100</v>
      </c>
      <c r="J756" s="917">
        <v>100</v>
      </c>
      <c r="K756" s="917">
        <v>100</v>
      </c>
      <c r="L756" s="917">
        <v>100</v>
      </c>
      <c r="M756" s="835">
        <v>86.666666666666671</v>
      </c>
      <c r="N756" s="870">
        <v>100</v>
      </c>
      <c r="O756" s="917">
        <v>100</v>
      </c>
      <c r="P756" s="917">
        <v>100</v>
      </c>
      <c r="Q756" s="917">
        <v>100</v>
      </c>
      <c r="R756" s="917">
        <v>100</v>
      </c>
      <c r="S756" s="835">
        <v>92.857142857142861</v>
      </c>
      <c r="T756" s="858">
        <v>90.748898678414093</v>
      </c>
      <c r="U756" s="1040"/>
      <c r="V756" s="1040"/>
      <c r="W756" s="1040"/>
    </row>
    <row r="757" spans="1:23" x14ac:dyDescent="0.2">
      <c r="A757" s="969" t="s">
        <v>8</v>
      </c>
      <c r="B757" s="918">
        <v>2.8326425111562133E-2</v>
      </c>
      <c r="C757" s="919">
        <v>3.7151549628936256E-2</v>
      </c>
      <c r="D757" s="919">
        <v>2.6858557884565246E-2</v>
      </c>
      <c r="E757" s="919">
        <v>3.4935376655429014E-2</v>
      </c>
      <c r="F757" s="919">
        <v>5.0245628392544164E-2</v>
      </c>
      <c r="G757" s="850">
        <v>4.0218013109361482E-2</v>
      </c>
      <c r="H757" s="918">
        <v>5.2321623915869468E-2</v>
      </c>
      <c r="I757" s="919">
        <v>2.4508591253882914E-2</v>
      </c>
      <c r="J757" s="919">
        <v>4.7191271037350976E-2</v>
      </c>
      <c r="K757" s="919">
        <v>2.6734981891883818E-2</v>
      </c>
      <c r="L757" s="919">
        <v>4.9892544541219795E-2</v>
      </c>
      <c r="M757" s="838">
        <v>7.07254040226937E-2</v>
      </c>
      <c r="N757" s="871">
        <v>1.7912599119838744E-2</v>
      </c>
      <c r="O757" s="919">
        <v>2.0939835350921237E-2</v>
      </c>
      <c r="P757" s="919">
        <v>4.2506450374981491E-2</v>
      </c>
      <c r="Q757" s="919">
        <v>3.0344471174135527E-2</v>
      </c>
      <c r="R757" s="919">
        <v>2.4074371074419922E-2</v>
      </c>
      <c r="S757" s="838">
        <v>4.9890757078624406E-2</v>
      </c>
      <c r="T757" s="859">
        <v>5.9391420632689915E-2</v>
      </c>
      <c r="U757" s="1040"/>
      <c r="V757" s="1040"/>
      <c r="W757" s="1040"/>
    </row>
    <row r="758" spans="1:23" x14ac:dyDescent="0.2">
      <c r="A758" s="971" t="s">
        <v>1</v>
      </c>
      <c r="B758" s="920">
        <f t="shared" ref="B758:G758" si="202">B755/B754*100-100</f>
        <v>11.935953420669577</v>
      </c>
      <c r="C758" s="921">
        <f t="shared" si="202"/>
        <v>13.653566229985444</v>
      </c>
      <c r="D758" s="921">
        <f t="shared" si="202"/>
        <v>2.1834061135371172</v>
      </c>
      <c r="E758" s="921">
        <f t="shared" si="202"/>
        <v>14.87627365356623</v>
      </c>
      <c r="F758" s="921">
        <f t="shared" si="202"/>
        <v>19.039301310043683</v>
      </c>
      <c r="G758" s="884">
        <f t="shared" si="202"/>
        <v>23.48721147847786</v>
      </c>
      <c r="H758" s="920">
        <f>H755/H754*100-100</f>
        <v>9.286754002911195</v>
      </c>
      <c r="I758" s="921">
        <f>I755/I754*100-100</f>
        <v>12.50779787897693</v>
      </c>
      <c r="J758" s="921">
        <f t="shared" ref="J758:T758" si="203">J755/J754*100-100</f>
        <v>5.196506550218345</v>
      </c>
      <c r="K758" s="921">
        <f t="shared" si="203"/>
        <v>11.759201497192763</v>
      </c>
      <c r="L758" s="921">
        <f t="shared" si="203"/>
        <v>15.647743813682681</v>
      </c>
      <c r="M758" s="922">
        <f t="shared" si="203"/>
        <v>19.286754002911195</v>
      </c>
      <c r="N758" s="872">
        <f t="shared" si="203"/>
        <v>7.0708767215317465</v>
      </c>
      <c r="O758" s="921">
        <f t="shared" si="203"/>
        <v>8.5152838427947586</v>
      </c>
      <c r="P758" s="921">
        <f t="shared" si="203"/>
        <v>1.3828238719068224</v>
      </c>
      <c r="Q758" s="921">
        <f t="shared" si="203"/>
        <v>8.9831565814098724</v>
      </c>
      <c r="R758" s="921">
        <f t="shared" si="203"/>
        <v>11.906841339155733</v>
      </c>
      <c r="S758" s="922">
        <f t="shared" si="203"/>
        <v>17.514036182158449</v>
      </c>
      <c r="T758" s="966">
        <f t="shared" si="203"/>
        <v>13.274532058557597</v>
      </c>
      <c r="U758" s="1040"/>
      <c r="V758" s="1040"/>
      <c r="W758" s="1040"/>
    </row>
    <row r="759" spans="1:23" ht="13.5" thickBot="1" x14ac:dyDescent="0.25">
      <c r="A759" s="895" t="s">
        <v>27</v>
      </c>
      <c r="B759" s="924">
        <f t="shared" ref="B759:T759" si="204">B755-B742</f>
        <v>99.523809523810087</v>
      </c>
      <c r="C759" s="925">
        <f t="shared" si="204"/>
        <v>86.10256410256352</v>
      </c>
      <c r="D759" s="925">
        <f t="shared" si="204"/>
        <v>-490</v>
      </c>
      <c r="E759" s="925">
        <f t="shared" si="204"/>
        <v>-45.809523809523853</v>
      </c>
      <c r="F759" s="925">
        <f t="shared" si="204"/>
        <v>19.857142857143117</v>
      </c>
      <c r="G759" s="885">
        <f t="shared" si="204"/>
        <v>67.142857142856883</v>
      </c>
      <c r="H759" s="924">
        <f t="shared" si="204"/>
        <v>91.761904761904589</v>
      </c>
      <c r="I759" s="925">
        <f t="shared" si="204"/>
        <v>-51.428571428571558</v>
      </c>
      <c r="J759" s="925">
        <f t="shared" si="204"/>
        <v>-52</v>
      </c>
      <c r="K759" s="925">
        <f t="shared" si="204"/>
        <v>-42.857142857143117</v>
      </c>
      <c r="L759" s="925">
        <f t="shared" si="204"/>
        <v>-23.33333333333303</v>
      </c>
      <c r="M759" s="926">
        <f t="shared" si="204"/>
        <v>-122.66666666666697</v>
      </c>
      <c r="N759" s="873">
        <f t="shared" si="204"/>
        <v>43.179487179487296</v>
      </c>
      <c r="O759" s="925">
        <f t="shared" si="204"/>
        <v>-71.25</v>
      </c>
      <c r="P759" s="925">
        <f t="shared" si="204"/>
        <v>-100</v>
      </c>
      <c r="Q759" s="925">
        <f t="shared" si="204"/>
        <v>-76.071428571428442</v>
      </c>
      <c r="R759" s="925">
        <f t="shared" si="204"/>
        <v>12.66666666666606</v>
      </c>
      <c r="S759" s="926">
        <f t="shared" si="204"/>
        <v>-26.428571428571558</v>
      </c>
      <c r="T759" s="972">
        <f t="shared" si="204"/>
        <v>-7.4042094958394955</v>
      </c>
      <c r="U759" s="893"/>
      <c r="V759" s="863"/>
      <c r="W759" s="1040"/>
    </row>
    <row r="760" spans="1:23" x14ac:dyDescent="0.2">
      <c r="A760" s="896" t="s">
        <v>51</v>
      </c>
      <c r="B760" s="927">
        <v>46</v>
      </c>
      <c r="C760" s="928">
        <v>46</v>
      </c>
      <c r="D760" s="928">
        <v>12</v>
      </c>
      <c r="E760" s="928">
        <v>46</v>
      </c>
      <c r="F760" s="928">
        <v>47</v>
      </c>
      <c r="G760" s="866">
        <v>46</v>
      </c>
      <c r="H760" s="927">
        <v>45</v>
      </c>
      <c r="I760" s="928">
        <v>52</v>
      </c>
      <c r="J760" s="928">
        <v>12</v>
      </c>
      <c r="K760" s="928">
        <v>45</v>
      </c>
      <c r="L760" s="928">
        <v>47</v>
      </c>
      <c r="M760" s="847">
        <v>47</v>
      </c>
      <c r="N760" s="874">
        <v>46</v>
      </c>
      <c r="O760" s="928">
        <v>49</v>
      </c>
      <c r="P760" s="928">
        <v>12</v>
      </c>
      <c r="Q760" s="928">
        <v>49</v>
      </c>
      <c r="R760" s="928">
        <v>48</v>
      </c>
      <c r="S760" s="847">
        <v>50</v>
      </c>
      <c r="T760" s="861">
        <f>SUM(B760:S760)</f>
        <v>745</v>
      </c>
      <c r="U760" s="904" t="s">
        <v>56</v>
      </c>
      <c r="V760" s="945">
        <f>T747-T760</f>
        <v>59</v>
      </c>
      <c r="W760" s="961">
        <f>V760/T747</f>
        <v>7.3383084577114427E-2</v>
      </c>
    </row>
    <row r="761" spans="1:23" x14ac:dyDescent="0.2">
      <c r="A761" s="973" t="s">
        <v>28</v>
      </c>
      <c r="B761" s="955">
        <v>152</v>
      </c>
      <c r="C761" s="956">
        <v>151</v>
      </c>
      <c r="D761" s="956">
        <v>153</v>
      </c>
      <c r="E761" s="956">
        <v>150</v>
      </c>
      <c r="F761" s="956">
        <v>149</v>
      </c>
      <c r="G761" s="805">
        <v>148.5</v>
      </c>
      <c r="H761" s="955">
        <v>153</v>
      </c>
      <c r="I761" s="956">
        <v>152</v>
      </c>
      <c r="J761" s="956">
        <v>154</v>
      </c>
      <c r="K761" s="956">
        <v>151</v>
      </c>
      <c r="L761" s="956">
        <v>150</v>
      </c>
      <c r="M761" s="806">
        <v>149</v>
      </c>
      <c r="N761" s="807">
        <v>153</v>
      </c>
      <c r="O761" s="956">
        <v>153</v>
      </c>
      <c r="P761" s="956">
        <v>154</v>
      </c>
      <c r="Q761" s="956">
        <v>151</v>
      </c>
      <c r="R761" s="956">
        <v>150</v>
      </c>
      <c r="S761" s="806">
        <v>149</v>
      </c>
      <c r="T761" s="964"/>
      <c r="U761" s="904" t="s">
        <v>57</v>
      </c>
      <c r="V761" s="904">
        <v>151.04</v>
      </c>
      <c r="W761" s="1040"/>
    </row>
    <row r="762" spans="1:23" ht="13.5" thickBot="1" x14ac:dyDescent="0.25">
      <c r="A762" s="974" t="s">
        <v>26</v>
      </c>
      <c r="B762" s="804">
        <f>B761-B748</f>
        <v>0</v>
      </c>
      <c r="C762" s="808">
        <f t="shared" ref="C762:S762" si="205">C761-C748</f>
        <v>0</v>
      </c>
      <c r="D762" s="808">
        <f t="shared" si="205"/>
        <v>0</v>
      </c>
      <c r="E762" s="808">
        <f t="shared" si="205"/>
        <v>0</v>
      </c>
      <c r="F762" s="808">
        <f t="shared" si="205"/>
        <v>0</v>
      </c>
      <c r="G762" s="809">
        <f t="shared" si="205"/>
        <v>0</v>
      </c>
      <c r="H762" s="804">
        <f t="shared" si="205"/>
        <v>0</v>
      </c>
      <c r="I762" s="808">
        <f t="shared" si="205"/>
        <v>0</v>
      </c>
      <c r="J762" s="808">
        <f t="shared" si="205"/>
        <v>0</v>
      </c>
      <c r="K762" s="808">
        <f t="shared" si="205"/>
        <v>0</v>
      </c>
      <c r="L762" s="808">
        <f t="shared" si="205"/>
        <v>0</v>
      </c>
      <c r="M762" s="810">
        <f t="shared" si="205"/>
        <v>0</v>
      </c>
      <c r="N762" s="811">
        <f t="shared" si="205"/>
        <v>0</v>
      </c>
      <c r="O762" s="808">
        <f t="shared" si="205"/>
        <v>0</v>
      </c>
      <c r="P762" s="808">
        <f t="shared" si="205"/>
        <v>0</v>
      </c>
      <c r="Q762" s="808">
        <f t="shared" si="205"/>
        <v>0</v>
      </c>
      <c r="R762" s="808">
        <f t="shared" si="205"/>
        <v>0</v>
      </c>
      <c r="S762" s="810">
        <f t="shared" si="205"/>
        <v>0</v>
      </c>
      <c r="T762" s="967"/>
      <c r="U762" s="904" t="s">
        <v>26</v>
      </c>
      <c r="V762" s="904">
        <f>V761-V748</f>
        <v>0.60999999999998522</v>
      </c>
      <c r="W762" s="1040"/>
    </row>
    <row r="764" spans="1:23" ht="13.5" thickBot="1" x14ac:dyDescent="0.25"/>
    <row r="765" spans="1:23" ht="13.5" thickBot="1" x14ac:dyDescent="0.25">
      <c r="A765" s="968" t="s">
        <v>209</v>
      </c>
      <c r="B765" s="1057" t="s">
        <v>84</v>
      </c>
      <c r="C765" s="1058"/>
      <c r="D765" s="1058"/>
      <c r="E765" s="1058"/>
      <c r="F765" s="1058"/>
      <c r="G765" s="1059"/>
      <c r="H765" s="1057" t="s">
        <v>83</v>
      </c>
      <c r="I765" s="1058"/>
      <c r="J765" s="1058"/>
      <c r="K765" s="1058"/>
      <c r="L765" s="1058"/>
      <c r="M765" s="1059"/>
      <c r="N765" s="1057" t="s">
        <v>53</v>
      </c>
      <c r="O765" s="1058"/>
      <c r="P765" s="1058"/>
      <c r="Q765" s="1058"/>
      <c r="R765" s="1058"/>
      <c r="S765" s="1059"/>
      <c r="T765" s="948" t="s">
        <v>55</v>
      </c>
      <c r="U765" s="1042"/>
      <c r="V765" s="1042"/>
      <c r="W765" s="1042"/>
    </row>
    <row r="766" spans="1:23" x14ac:dyDescent="0.2">
      <c r="A766" s="969" t="s">
        <v>54</v>
      </c>
      <c r="B766" s="911">
        <v>1</v>
      </c>
      <c r="C766" s="912">
        <v>2</v>
      </c>
      <c r="D766" s="912">
        <v>3</v>
      </c>
      <c r="E766" s="912">
        <v>4</v>
      </c>
      <c r="F766" s="912">
        <v>5</v>
      </c>
      <c r="G766" s="864">
        <v>6</v>
      </c>
      <c r="H766" s="897">
        <v>1</v>
      </c>
      <c r="I766" s="959">
        <v>2</v>
      </c>
      <c r="J766" s="888">
        <v>3</v>
      </c>
      <c r="K766" s="888">
        <v>4</v>
      </c>
      <c r="L766" s="888">
        <v>5</v>
      </c>
      <c r="M766" s="889">
        <v>6</v>
      </c>
      <c r="N766" s="867">
        <v>1</v>
      </c>
      <c r="O766" s="912">
        <v>2</v>
      </c>
      <c r="P766" s="912">
        <v>3</v>
      </c>
      <c r="Q766" s="912">
        <v>4</v>
      </c>
      <c r="R766" s="912">
        <v>5</v>
      </c>
      <c r="S766" s="826">
        <v>6</v>
      </c>
      <c r="T766" s="812"/>
      <c r="U766" s="1042"/>
      <c r="V766" s="1042"/>
      <c r="W766" s="1042"/>
    </row>
    <row r="767" spans="1:23" x14ac:dyDescent="0.2">
      <c r="A767" s="970" t="s">
        <v>3</v>
      </c>
      <c r="B767" s="913">
        <v>4595</v>
      </c>
      <c r="C767" s="914">
        <v>4595</v>
      </c>
      <c r="D767" s="914">
        <v>4595</v>
      </c>
      <c r="E767" s="914">
        <v>4595</v>
      </c>
      <c r="F767" s="914">
        <v>4595</v>
      </c>
      <c r="G767" s="865">
        <v>4595</v>
      </c>
      <c r="H767" s="913">
        <v>4595</v>
      </c>
      <c r="I767" s="914">
        <v>4595</v>
      </c>
      <c r="J767" s="914">
        <v>4595</v>
      </c>
      <c r="K767" s="914">
        <v>4595</v>
      </c>
      <c r="L767" s="914">
        <v>4595</v>
      </c>
      <c r="M767" s="829">
        <v>4595</v>
      </c>
      <c r="N767" s="868">
        <v>4595</v>
      </c>
      <c r="O767" s="914">
        <v>4595</v>
      </c>
      <c r="P767" s="914">
        <v>4595</v>
      </c>
      <c r="Q767" s="914">
        <v>4595</v>
      </c>
      <c r="R767" s="914">
        <v>4595</v>
      </c>
      <c r="S767" s="829">
        <v>4595</v>
      </c>
      <c r="T767" s="829">
        <v>4595</v>
      </c>
      <c r="U767" s="1042"/>
      <c r="V767" s="1042"/>
      <c r="W767" s="1042"/>
    </row>
    <row r="768" spans="1:23" x14ac:dyDescent="0.2">
      <c r="A768" s="971" t="s">
        <v>6</v>
      </c>
      <c r="B768" s="915">
        <v>5128.57</v>
      </c>
      <c r="C768" s="916">
        <v>5389.23</v>
      </c>
      <c r="D768" s="916">
        <v>4786.67</v>
      </c>
      <c r="E768" s="916">
        <v>5370.71</v>
      </c>
      <c r="F768" s="916">
        <v>5468.57</v>
      </c>
      <c r="G768" s="848">
        <v>5578.8</v>
      </c>
      <c r="H768" s="915">
        <v>4956.43</v>
      </c>
      <c r="I768" s="916">
        <v>5248.67</v>
      </c>
      <c r="J768" s="916">
        <v>4853.33</v>
      </c>
      <c r="K768" s="916">
        <v>5215</v>
      </c>
      <c r="L768" s="916">
        <v>5342.86</v>
      </c>
      <c r="M768" s="832">
        <v>5635</v>
      </c>
      <c r="N768" s="869">
        <v>5075</v>
      </c>
      <c r="O768" s="916">
        <v>5122.1000000000004</v>
      </c>
      <c r="P768" s="916">
        <v>4960</v>
      </c>
      <c r="Q768" s="916">
        <v>4978.6000000000004</v>
      </c>
      <c r="R768" s="916">
        <v>5137.6899999999996</v>
      </c>
      <c r="S768" s="832">
        <v>5572.14</v>
      </c>
      <c r="T768" s="965">
        <v>5269.96</v>
      </c>
      <c r="U768" s="1042"/>
      <c r="V768" s="1042"/>
      <c r="W768" s="1042"/>
    </row>
    <row r="769" spans="1:23" x14ac:dyDescent="0.2">
      <c r="A769" s="969" t="s">
        <v>7</v>
      </c>
      <c r="B769" s="833">
        <v>100</v>
      </c>
      <c r="C769" s="917">
        <v>100</v>
      </c>
      <c r="D769" s="917">
        <v>83.3</v>
      </c>
      <c r="E769" s="917">
        <v>100</v>
      </c>
      <c r="F769" s="917">
        <v>100</v>
      </c>
      <c r="G769" s="849">
        <v>96</v>
      </c>
      <c r="H769" s="833">
        <v>92.86</v>
      </c>
      <c r="I769" s="917">
        <v>100</v>
      </c>
      <c r="J769" s="917">
        <v>100</v>
      </c>
      <c r="K769" s="917">
        <v>100</v>
      </c>
      <c r="L769" s="917">
        <v>100</v>
      </c>
      <c r="M769" s="835">
        <v>92.86</v>
      </c>
      <c r="N769" s="870">
        <v>100</v>
      </c>
      <c r="O769" s="917">
        <v>100</v>
      </c>
      <c r="P769" s="917">
        <v>100</v>
      </c>
      <c r="Q769" s="917">
        <v>100</v>
      </c>
      <c r="R769" s="917">
        <v>100</v>
      </c>
      <c r="S769" s="835">
        <v>92.86</v>
      </c>
      <c r="T769" s="858">
        <v>93.62</v>
      </c>
      <c r="U769" s="1042"/>
      <c r="V769" s="1042"/>
      <c r="W769" s="1042"/>
    </row>
    <row r="770" spans="1:23" x14ac:dyDescent="0.2">
      <c r="A770" s="969" t="s">
        <v>8</v>
      </c>
      <c r="B770" s="918">
        <v>3.32E-2</v>
      </c>
      <c r="C770" s="919">
        <v>2.6700000000000002E-2</v>
      </c>
      <c r="D770" s="919">
        <v>6.3200000000000006E-2</v>
      </c>
      <c r="E770" s="919">
        <v>3.0200000000000001E-2</v>
      </c>
      <c r="F770" s="919">
        <v>2.9000000000000001E-2</v>
      </c>
      <c r="G770" s="850">
        <v>3.6999999999999998E-2</v>
      </c>
      <c r="H770" s="918">
        <v>4.9000000000000002E-2</v>
      </c>
      <c r="I770" s="919">
        <v>4.1399999999999999E-2</v>
      </c>
      <c r="J770" s="919">
        <v>4.9000000000000002E-2</v>
      </c>
      <c r="K770" s="919">
        <v>3.15E-2</v>
      </c>
      <c r="L770" s="919">
        <v>2.69E-2</v>
      </c>
      <c r="M770" s="838">
        <v>4.9799999999999997E-2</v>
      </c>
      <c r="N770" s="871">
        <v>2.6200000000000001E-2</v>
      </c>
      <c r="O770" s="919">
        <v>0.04</v>
      </c>
      <c r="P770" s="919">
        <v>2.9000000000000001E-2</v>
      </c>
      <c r="Q770" s="919">
        <v>2.6599999999999999E-2</v>
      </c>
      <c r="R770" s="919">
        <v>1.6E-2</v>
      </c>
      <c r="S770" s="838">
        <v>3.8300000000000001E-2</v>
      </c>
      <c r="T770" s="859">
        <v>5.6599999999999998E-2</v>
      </c>
      <c r="U770" s="1042"/>
      <c r="V770" s="1042"/>
      <c r="W770" s="1042"/>
    </row>
    <row r="771" spans="1:23" x14ac:dyDescent="0.2">
      <c r="A771" s="971" t="s">
        <v>1</v>
      </c>
      <c r="B771" s="920">
        <f t="shared" ref="B771:G771" si="206">B768/B767*100-100</f>
        <v>11.611969532100105</v>
      </c>
      <c r="C771" s="921">
        <f t="shared" si="206"/>
        <v>17.284657236126222</v>
      </c>
      <c r="D771" s="921">
        <f t="shared" si="206"/>
        <v>4.1712731229597466</v>
      </c>
      <c r="E771" s="921">
        <f t="shared" si="206"/>
        <v>16.881610446137103</v>
      </c>
      <c r="F771" s="921">
        <f t="shared" si="206"/>
        <v>19.011316648530993</v>
      </c>
      <c r="G771" s="884">
        <f t="shared" si="206"/>
        <v>21.41022850924918</v>
      </c>
      <c r="H771" s="920">
        <f>H768/H767*100-100</f>
        <v>7.8657236126224319</v>
      </c>
      <c r="I771" s="921">
        <f>I768/I767*100-100</f>
        <v>14.225680087051146</v>
      </c>
      <c r="J771" s="921">
        <f t="shared" ref="J771:T771" si="207">J768/J767*100-100</f>
        <v>5.6219804134929348</v>
      </c>
      <c r="K771" s="921">
        <f t="shared" si="207"/>
        <v>13.492927094668119</v>
      </c>
      <c r="L771" s="921">
        <f t="shared" si="207"/>
        <v>16.275516866158867</v>
      </c>
      <c r="M771" s="922">
        <f t="shared" si="207"/>
        <v>22.633297062023956</v>
      </c>
      <c r="N771" s="872">
        <f t="shared" si="207"/>
        <v>10.446137105549511</v>
      </c>
      <c r="O771" s="921">
        <f t="shared" si="207"/>
        <v>11.471164309031565</v>
      </c>
      <c r="P771" s="921">
        <f t="shared" si="207"/>
        <v>7.9434167573449344</v>
      </c>
      <c r="Q771" s="921">
        <f t="shared" si="207"/>
        <v>8.3482045701849898</v>
      </c>
      <c r="R771" s="921">
        <f t="shared" si="207"/>
        <v>11.810446137105529</v>
      </c>
      <c r="S771" s="922">
        <f t="shared" si="207"/>
        <v>21.265288356909679</v>
      </c>
      <c r="T771" s="966">
        <f t="shared" si="207"/>
        <v>14.689009793253533</v>
      </c>
      <c r="U771" s="1042"/>
      <c r="V771" s="1042"/>
      <c r="W771" s="1042"/>
    </row>
    <row r="772" spans="1:23" ht="13.5" thickBot="1" x14ac:dyDescent="0.25">
      <c r="A772" s="895" t="s">
        <v>27</v>
      </c>
      <c r="B772" s="924">
        <f t="shared" ref="B772:T772" si="208">B768-B755</f>
        <v>1.9033333333327391</v>
      </c>
      <c r="C772" s="925">
        <f t="shared" si="208"/>
        <v>183.89666666666653</v>
      </c>
      <c r="D772" s="925">
        <f t="shared" si="208"/>
        <v>106.67000000000007</v>
      </c>
      <c r="E772" s="925">
        <f t="shared" si="208"/>
        <v>109.37666666666701</v>
      </c>
      <c r="F772" s="925">
        <f t="shared" si="208"/>
        <v>16.569999999999709</v>
      </c>
      <c r="G772" s="885">
        <f t="shared" si="208"/>
        <v>-76.914285714285143</v>
      </c>
      <c r="H772" s="924">
        <f t="shared" si="208"/>
        <v>-48.903333333332739</v>
      </c>
      <c r="I772" s="925">
        <f t="shared" si="208"/>
        <v>95.812857142856956</v>
      </c>
      <c r="J772" s="925">
        <f t="shared" si="208"/>
        <v>35.329999999999927</v>
      </c>
      <c r="K772" s="925">
        <f t="shared" si="208"/>
        <v>96.428571428571558</v>
      </c>
      <c r="L772" s="925">
        <f t="shared" si="208"/>
        <v>46.193333333332703</v>
      </c>
      <c r="M772" s="926">
        <f t="shared" si="208"/>
        <v>171.66666666666697</v>
      </c>
      <c r="N772" s="873">
        <f t="shared" si="208"/>
        <v>171.15384615384573</v>
      </c>
      <c r="O772" s="925">
        <f t="shared" si="208"/>
        <v>152.10000000000036</v>
      </c>
      <c r="P772" s="925">
        <f t="shared" si="208"/>
        <v>316.66666666666697</v>
      </c>
      <c r="Q772" s="925">
        <f t="shared" si="208"/>
        <v>-12.828571428571195</v>
      </c>
      <c r="R772" s="925">
        <f t="shared" si="208"/>
        <v>12.35666666666657</v>
      </c>
      <c r="S772" s="926">
        <f t="shared" si="208"/>
        <v>189.99714285714344</v>
      </c>
      <c r="T772" s="972">
        <f t="shared" si="208"/>
        <v>81.986431718061795</v>
      </c>
      <c r="U772" s="893"/>
      <c r="V772" s="863"/>
      <c r="W772" s="1042"/>
    </row>
    <row r="773" spans="1:23" x14ac:dyDescent="0.2">
      <c r="A773" s="896" t="s">
        <v>51</v>
      </c>
      <c r="B773" s="927">
        <v>46</v>
      </c>
      <c r="C773" s="928">
        <v>46</v>
      </c>
      <c r="D773" s="928">
        <v>12</v>
      </c>
      <c r="E773" s="928">
        <v>46</v>
      </c>
      <c r="F773" s="928">
        <v>47</v>
      </c>
      <c r="G773" s="866">
        <v>46</v>
      </c>
      <c r="H773" s="927">
        <v>45</v>
      </c>
      <c r="I773" s="928">
        <v>52</v>
      </c>
      <c r="J773" s="928">
        <v>12</v>
      </c>
      <c r="K773" s="928">
        <v>45</v>
      </c>
      <c r="L773" s="928">
        <v>47</v>
      </c>
      <c r="M773" s="847">
        <v>47</v>
      </c>
      <c r="N773" s="874">
        <v>46</v>
      </c>
      <c r="O773" s="928">
        <v>49</v>
      </c>
      <c r="P773" s="928">
        <v>12</v>
      </c>
      <c r="Q773" s="928">
        <v>49</v>
      </c>
      <c r="R773" s="928">
        <v>48</v>
      </c>
      <c r="S773" s="847">
        <v>50</v>
      </c>
      <c r="T773" s="861">
        <f>SUM(B773:S773)</f>
        <v>745</v>
      </c>
      <c r="U773" s="904" t="s">
        <v>56</v>
      </c>
      <c r="V773" s="945">
        <f>T760-T773</f>
        <v>0</v>
      </c>
      <c r="W773" s="961">
        <f>V773/T760</f>
        <v>0</v>
      </c>
    </row>
    <row r="774" spans="1:23" x14ac:dyDescent="0.2">
      <c r="A774" s="973" t="s">
        <v>28</v>
      </c>
      <c r="B774" s="955">
        <v>152</v>
      </c>
      <c r="C774" s="956">
        <v>151</v>
      </c>
      <c r="D774" s="956">
        <v>153</v>
      </c>
      <c r="E774" s="956">
        <v>150</v>
      </c>
      <c r="F774" s="956">
        <v>149</v>
      </c>
      <c r="G774" s="805">
        <v>148.5</v>
      </c>
      <c r="H774" s="955">
        <v>153</v>
      </c>
      <c r="I774" s="956">
        <v>152</v>
      </c>
      <c r="J774" s="956">
        <v>154</v>
      </c>
      <c r="K774" s="956">
        <v>151</v>
      </c>
      <c r="L774" s="956">
        <v>150</v>
      </c>
      <c r="M774" s="806">
        <v>149</v>
      </c>
      <c r="N774" s="807">
        <v>153</v>
      </c>
      <c r="O774" s="956">
        <v>153</v>
      </c>
      <c r="P774" s="956">
        <v>154</v>
      </c>
      <c r="Q774" s="956">
        <v>151</v>
      </c>
      <c r="R774" s="956">
        <v>150</v>
      </c>
      <c r="S774" s="806">
        <v>149</v>
      </c>
      <c r="T774" s="964"/>
      <c r="U774" s="904" t="s">
        <v>57</v>
      </c>
      <c r="V774" s="904">
        <v>150.91</v>
      </c>
      <c r="W774" s="1042"/>
    </row>
    <row r="775" spans="1:23" ht="13.5" thickBot="1" x14ac:dyDescent="0.25">
      <c r="A775" s="974" t="s">
        <v>26</v>
      </c>
      <c r="B775" s="804">
        <f>B774-B761</f>
        <v>0</v>
      </c>
      <c r="C775" s="808">
        <f t="shared" ref="C775:S775" si="209">C774-C761</f>
        <v>0</v>
      </c>
      <c r="D775" s="808">
        <f t="shared" si="209"/>
        <v>0</v>
      </c>
      <c r="E775" s="808">
        <f t="shared" si="209"/>
        <v>0</v>
      </c>
      <c r="F775" s="808">
        <f t="shared" si="209"/>
        <v>0</v>
      </c>
      <c r="G775" s="809">
        <f t="shared" si="209"/>
        <v>0</v>
      </c>
      <c r="H775" s="804">
        <f t="shared" si="209"/>
        <v>0</v>
      </c>
      <c r="I775" s="808">
        <f t="shared" si="209"/>
        <v>0</v>
      </c>
      <c r="J775" s="808">
        <f t="shared" si="209"/>
        <v>0</v>
      </c>
      <c r="K775" s="808">
        <f t="shared" si="209"/>
        <v>0</v>
      </c>
      <c r="L775" s="808">
        <f t="shared" si="209"/>
        <v>0</v>
      </c>
      <c r="M775" s="810">
        <f t="shared" si="209"/>
        <v>0</v>
      </c>
      <c r="N775" s="811">
        <f t="shared" si="209"/>
        <v>0</v>
      </c>
      <c r="O775" s="808">
        <f t="shared" si="209"/>
        <v>0</v>
      </c>
      <c r="P775" s="808">
        <f t="shared" si="209"/>
        <v>0</v>
      </c>
      <c r="Q775" s="808">
        <f t="shared" si="209"/>
        <v>0</v>
      </c>
      <c r="R775" s="808">
        <f t="shared" si="209"/>
        <v>0</v>
      </c>
      <c r="S775" s="810">
        <f t="shared" si="209"/>
        <v>0</v>
      </c>
      <c r="T775" s="967"/>
      <c r="U775" s="904" t="s">
        <v>26</v>
      </c>
      <c r="V775" s="904">
        <f>V774-V761</f>
        <v>-0.12999999999999545</v>
      </c>
      <c r="W775" s="1042"/>
    </row>
    <row r="777" spans="1:23" ht="13.5" thickBot="1" x14ac:dyDescent="0.25"/>
    <row r="778" spans="1:23" ht="13.5" thickBot="1" x14ac:dyDescent="0.25">
      <c r="A778" s="968" t="s">
        <v>211</v>
      </c>
      <c r="B778" s="1057" t="s">
        <v>84</v>
      </c>
      <c r="C778" s="1058"/>
      <c r="D778" s="1058"/>
      <c r="E778" s="1058"/>
      <c r="F778" s="1058"/>
      <c r="G778" s="1059"/>
      <c r="H778" s="1057" t="s">
        <v>83</v>
      </c>
      <c r="I778" s="1058"/>
      <c r="J778" s="1058"/>
      <c r="K778" s="1058"/>
      <c r="L778" s="1058"/>
      <c r="M778" s="1059"/>
      <c r="N778" s="1057" t="s">
        <v>53</v>
      </c>
      <c r="O778" s="1058"/>
      <c r="P778" s="1058"/>
      <c r="Q778" s="1058"/>
      <c r="R778" s="1058"/>
      <c r="S778" s="1059"/>
      <c r="T778" s="948" t="s">
        <v>55</v>
      </c>
      <c r="U778" s="1045"/>
      <c r="V778" s="1045"/>
      <c r="W778" s="1045"/>
    </row>
    <row r="779" spans="1:23" x14ac:dyDescent="0.2">
      <c r="A779" s="969" t="s">
        <v>54</v>
      </c>
      <c r="B779" s="911">
        <v>1</v>
      </c>
      <c r="C779" s="912">
        <v>2</v>
      </c>
      <c r="D779" s="912">
        <v>3</v>
      </c>
      <c r="E779" s="912">
        <v>4</v>
      </c>
      <c r="F779" s="912">
        <v>5</v>
      </c>
      <c r="G779" s="864">
        <v>6</v>
      </c>
      <c r="H779" s="897">
        <v>1</v>
      </c>
      <c r="I779" s="959">
        <v>2</v>
      </c>
      <c r="J779" s="888">
        <v>3</v>
      </c>
      <c r="K779" s="888">
        <v>4</v>
      </c>
      <c r="L779" s="888">
        <v>5</v>
      </c>
      <c r="M779" s="889">
        <v>6</v>
      </c>
      <c r="N779" s="867">
        <v>1</v>
      </c>
      <c r="O779" s="912">
        <v>2</v>
      </c>
      <c r="P779" s="912">
        <v>3</v>
      </c>
      <c r="Q779" s="912">
        <v>4</v>
      </c>
      <c r="R779" s="912">
        <v>5</v>
      </c>
      <c r="S779" s="826">
        <v>6</v>
      </c>
      <c r="T779" s="812"/>
      <c r="U779" s="1045"/>
      <c r="V779" s="1045"/>
      <c r="W779" s="1045"/>
    </row>
    <row r="780" spans="1:23" x14ac:dyDescent="0.2">
      <c r="A780" s="970" t="s">
        <v>3</v>
      </c>
      <c r="B780" s="913">
        <v>4610</v>
      </c>
      <c r="C780" s="914">
        <v>4610</v>
      </c>
      <c r="D780" s="914">
        <v>4610</v>
      </c>
      <c r="E780" s="914">
        <v>4610</v>
      </c>
      <c r="F780" s="914">
        <v>4610</v>
      </c>
      <c r="G780" s="865">
        <v>4610</v>
      </c>
      <c r="H780" s="913">
        <v>4610</v>
      </c>
      <c r="I780" s="914">
        <v>4610</v>
      </c>
      <c r="J780" s="914">
        <v>4610</v>
      </c>
      <c r="K780" s="914">
        <v>4610</v>
      </c>
      <c r="L780" s="914">
        <v>4610</v>
      </c>
      <c r="M780" s="829">
        <v>4610</v>
      </c>
      <c r="N780" s="868">
        <v>4610</v>
      </c>
      <c r="O780" s="914">
        <v>4610</v>
      </c>
      <c r="P780" s="914">
        <v>4610</v>
      </c>
      <c r="Q780" s="914">
        <v>4610</v>
      </c>
      <c r="R780" s="914">
        <v>4610</v>
      </c>
      <c r="S780" s="829">
        <v>4610</v>
      </c>
      <c r="T780" s="829">
        <v>4610</v>
      </c>
      <c r="U780" s="1045"/>
      <c r="V780" s="1045"/>
      <c r="W780" s="1045"/>
    </row>
    <row r="781" spans="1:23" x14ac:dyDescent="0.2">
      <c r="A781" s="971" t="s">
        <v>6</v>
      </c>
      <c r="B781" s="915">
        <v>5074.6153846153848</v>
      </c>
      <c r="C781" s="916">
        <v>5284</v>
      </c>
      <c r="D781" s="916">
        <v>4492</v>
      </c>
      <c r="E781" s="916">
        <v>5330.7692307692305</v>
      </c>
      <c r="F781" s="916">
        <v>5570.7692307692305</v>
      </c>
      <c r="G781" s="848">
        <v>5682.8571428571431</v>
      </c>
      <c r="H781" s="915">
        <v>5002.3076923076924</v>
      </c>
      <c r="I781" s="916">
        <v>5181.4285714285716</v>
      </c>
      <c r="J781" s="916">
        <v>4488</v>
      </c>
      <c r="K781" s="916">
        <v>5255</v>
      </c>
      <c r="L781" s="916">
        <v>5400</v>
      </c>
      <c r="M781" s="832">
        <v>5558.5714285714284</v>
      </c>
      <c r="N781" s="869">
        <v>5152</v>
      </c>
      <c r="O781" s="916">
        <v>5182</v>
      </c>
      <c r="P781" s="916">
        <v>4660</v>
      </c>
      <c r="Q781" s="916">
        <v>5040.666666666667</v>
      </c>
      <c r="R781" s="916">
        <v>5272.666666666667</v>
      </c>
      <c r="S781" s="832">
        <v>5518.5714285714284</v>
      </c>
      <c r="T781" s="965">
        <v>5276.1751152073703</v>
      </c>
      <c r="U781" s="1045"/>
      <c r="V781" s="1045"/>
      <c r="W781" s="1045"/>
    </row>
    <row r="782" spans="1:23" x14ac:dyDescent="0.2">
      <c r="A782" s="969" t="s">
        <v>7</v>
      </c>
      <c r="B782" s="833">
        <v>100</v>
      </c>
      <c r="C782" s="917">
        <v>100</v>
      </c>
      <c r="D782" s="917">
        <v>100</v>
      </c>
      <c r="E782" s="917">
        <v>100</v>
      </c>
      <c r="F782" s="917">
        <v>100</v>
      </c>
      <c r="G782" s="849">
        <v>100</v>
      </c>
      <c r="H782" s="833">
        <v>100</v>
      </c>
      <c r="I782" s="917">
        <v>100</v>
      </c>
      <c r="J782" s="917">
        <v>100</v>
      </c>
      <c r="K782" s="917">
        <v>100</v>
      </c>
      <c r="L782" s="917">
        <v>100</v>
      </c>
      <c r="M782" s="835">
        <v>100</v>
      </c>
      <c r="N782" s="870">
        <v>100</v>
      </c>
      <c r="O782" s="917">
        <v>100</v>
      </c>
      <c r="P782" s="917">
        <v>100</v>
      </c>
      <c r="Q782" s="917">
        <v>100</v>
      </c>
      <c r="R782" s="917">
        <v>100</v>
      </c>
      <c r="S782" s="835">
        <v>100</v>
      </c>
      <c r="T782" s="858">
        <v>94.47004608294931</v>
      </c>
      <c r="U782" s="1045"/>
      <c r="V782" s="1045"/>
      <c r="W782" s="1045"/>
    </row>
    <row r="783" spans="1:23" x14ac:dyDescent="0.2">
      <c r="A783" s="969" t="s">
        <v>8</v>
      </c>
      <c r="B783" s="918">
        <v>3.6390277006211502E-2</v>
      </c>
      <c r="C783" s="919">
        <v>3.5999417901361568E-2</v>
      </c>
      <c r="D783" s="919">
        <v>2.5241385187993529E-2</v>
      </c>
      <c r="E783" s="919">
        <v>3.2076205100429023E-2</v>
      </c>
      <c r="F783" s="919">
        <v>3.3207838177139508E-2</v>
      </c>
      <c r="G783" s="850">
        <v>3.5583738196557746E-2</v>
      </c>
      <c r="H783" s="918">
        <v>2.7999753795128441E-2</v>
      </c>
      <c r="I783" s="919">
        <v>2.6879953000509025E-2</v>
      </c>
      <c r="J783" s="919">
        <v>2.6529190848729442E-2</v>
      </c>
      <c r="K783" s="919">
        <v>2.6533468536921016E-2</v>
      </c>
      <c r="L783" s="919">
        <v>3.7575451561660686E-2</v>
      </c>
      <c r="M783" s="838">
        <v>4.3025613929110772E-2</v>
      </c>
      <c r="N783" s="871">
        <v>2.2737536159029681E-2</v>
      </c>
      <c r="O783" s="919">
        <v>2.7210712088310381E-2</v>
      </c>
      <c r="P783" s="919">
        <v>4.3366757353027051E-2</v>
      </c>
      <c r="Q783" s="919">
        <v>2.708990293145374E-2</v>
      </c>
      <c r="R783" s="919">
        <v>1.9824612084985156E-2</v>
      </c>
      <c r="S783" s="838">
        <v>3.2788238359809069E-2</v>
      </c>
      <c r="T783" s="859">
        <v>5.3729559672344565E-2</v>
      </c>
      <c r="U783" s="1045"/>
      <c r="V783" s="1045"/>
      <c r="W783" s="1045"/>
    </row>
    <row r="784" spans="1:23" x14ac:dyDescent="0.2">
      <c r="A784" s="971" t="s">
        <v>1</v>
      </c>
      <c r="B784" s="920">
        <f t="shared" ref="B784:G784" si="210">B781/B780*100-100</f>
        <v>10.07842482896713</v>
      </c>
      <c r="C784" s="921">
        <f t="shared" si="210"/>
        <v>14.620390455531449</v>
      </c>
      <c r="D784" s="921">
        <f t="shared" si="210"/>
        <v>-2.5596529284164831</v>
      </c>
      <c r="E784" s="921">
        <f t="shared" si="210"/>
        <v>15.63490739195727</v>
      </c>
      <c r="F784" s="921">
        <f t="shared" si="210"/>
        <v>20.840981144668774</v>
      </c>
      <c r="G784" s="884">
        <f t="shared" si="210"/>
        <v>23.272389215990088</v>
      </c>
      <c r="H784" s="920">
        <f>H781/H780*100-100</f>
        <v>8.5099282496245507</v>
      </c>
      <c r="I784" s="921">
        <f>I781/I780*100-100</f>
        <v>12.395413696932138</v>
      </c>
      <c r="J784" s="921">
        <f t="shared" ref="J784:T784" si="211">J781/J780*100-100</f>
        <v>-2.6464208242950207</v>
      </c>
      <c r="K784" s="921">
        <f t="shared" si="211"/>
        <v>13.991323210412148</v>
      </c>
      <c r="L784" s="921">
        <f t="shared" si="211"/>
        <v>17.136659436008685</v>
      </c>
      <c r="M784" s="922">
        <f t="shared" si="211"/>
        <v>20.576386736907338</v>
      </c>
      <c r="N784" s="872">
        <f t="shared" si="211"/>
        <v>11.757049891540134</v>
      </c>
      <c r="O784" s="921">
        <f t="shared" si="211"/>
        <v>12.40780911062906</v>
      </c>
      <c r="P784" s="921">
        <f t="shared" si="211"/>
        <v>1.084598698481571</v>
      </c>
      <c r="Q784" s="921">
        <f t="shared" si="211"/>
        <v>9.3420101229211951</v>
      </c>
      <c r="R784" s="921">
        <f t="shared" si="211"/>
        <v>14.374548083875638</v>
      </c>
      <c r="S784" s="922">
        <f t="shared" si="211"/>
        <v>19.708707778122076</v>
      </c>
      <c r="T784" s="966">
        <f t="shared" si="211"/>
        <v>14.450653258294352</v>
      </c>
      <c r="U784" s="1045"/>
      <c r="V784" s="1045"/>
      <c r="W784" s="1045"/>
    </row>
    <row r="785" spans="1:23" ht="13.5" thickBot="1" x14ac:dyDescent="0.25">
      <c r="A785" s="895" t="s">
        <v>27</v>
      </c>
      <c r="B785" s="924">
        <f t="shared" ref="B785:T785" si="212">B781-B768</f>
        <v>-53.954615384614954</v>
      </c>
      <c r="C785" s="925">
        <f t="shared" si="212"/>
        <v>-105.22999999999956</v>
      </c>
      <c r="D785" s="925">
        <f t="shared" si="212"/>
        <v>-294.67000000000007</v>
      </c>
      <c r="E785" s="925">
        <f t="shared" si="212"/>
        <v>-39.940769230769547</v>
      </c>
      <c r="F785" s="925">
        <f t="shared" si="212"/>
        <v>102.19923076923078</v>
      </c>
      <c r="G785" s="885">
        <f t="shared" si="212"/>
        <v>104.05714285714294</v>
      </c>
      <c r="H785" s="924">
        <f t="shared" si="212"/>
        <v>45.877692307692087</v>
      </c>
      <c r="I785" s="925">
        <f t="shared" si="212"/>
        <v>-67.241428571428514</v>
      </c>
      <c r="J785" s="925">
        <f t="shared" si="212"/>
        <v>-365.32999999999993</v>
      </c>
      <c r="K785" s="925">
        <f t="shared" si="212"/>
        <v>40</v>
      </c>
      <c r="L785" s="925">
        <f t="shared" si="212"/>
        <v>57.140000000000327</v>
      </c>
      <c r="M785" s="926">
        <f t="shared" si="212"/>
        <v>-76.428571428571558</v>
      </c>
      <c r="N785" s="873">
        <f t="shared" si="212"/>
        <v>77</v>
      </c>
      <c r="O785" s="925">
        <f t="shared" si="212"/>
        <v>59.899999999999636</v>
      </c>
      <c r="P785" s="925">
        <f t="shared" si="212"/>
        <v>-300</v>
      </c>
      <c r="Q785" s="925">
        <f t="shared" si="212"/>
        <v>62.066666666666606</v>
      </c>
      <c r="R785" s="925">
        <f t="shared" si="212"/>
        <v>134.97666666666737</v>
      </c>
      <c r="S785" s="926">
        <f t="shared" si="212"/>
        <v>-53.568571428571886</v>
      </c>
      <c r="T785" s="972">
        <f t="shared" si="212"/>
        <v>6.2151152073702178</v>
      </c>
      <c r="U785" s="893"/>
      <c r="V785" s="863"/>
      <c r="W785" s="1045"/>
    </row>
    <row r="786" spans="1:23" x14ac:dyDescent="0.2">
      <c r="A786" s="896" t="s">
        <v>51</v>
      </c>
      <c r="B786" s="927">
        <v>46</v>
      </c>
      <c r="C786" s="928">
        <v>46</v>
      </c>
      <c r="D786" s="928">
        <v>12</v>
      </c>
      <c r="E786" s="928">
        <v>45</v>
      </c>
      <c r="F786" s="928">
        <v>47</v>
      </c>
      <c r="G786" s="866">
        <v>46</v>
      </c>
      <c r="H786" s="927">
        <v>45</v>
      </c>
      <c r="I786" s="928">
        <v>52</v>
      </c>
      <c r="J786" s="928">
        <v>11</v>
      </c>
      <c r="K786" s="928">
        <v>45</v>
      </c>
      <c r="L786" s="928">
        <v>47</v>
      </c>
      <c r="M786" s="847">
        <v>47</v>
      </c>
      <c r="N786" s="874">
        <v>46</v>
      </c>
      <c r="O786" s="928">
        <v>49</v>
      </c>
      <c r="P786" s="928">
        <v>12</v>
      </c>
      <c r="Q786" s="928">
        <v>49</v>
      </c>
      <c r="R786" s="928">
        <v>48</v>
      </c>
      <c r="S786" s="847">
        <v>50</v>
      </c>
      <c r="T786" s="861">
        <f>SUM(B786:S786)</f>
        <v>743</v>
      </c>
      <c r="U786" s="904" t="s">
        <v>56</v>
      </c>
      <c r="V786" s="945">
        <f>T773-T786</f>
        <v>2</v>
      </c>
      <c r="W786" s="961">
        <f>V786/T773</f>
        <v>2.6845637583892616E-3</v>
      </c>
    </row>
    <row r="787" spans="1:23" x14ac:dyDescent="0.2">
      <c r="A787" s="973" t="s">
        <v>28</v>
      </c>
      <c r="B787" s="955">
        <v>152</v>
      </c>
      <c r="C787" s="956">
        <v>151</v>
      </c>
      <c r="D787" s="956">
        <v>153</v>
      </c>
      <c r="E787" s="956">
        <v>150</v>
      </c>
      <c r="F787" s="956">
        <v>149</v>
      </c>
      <c r="G787" s="805">
        <v>148.5</v>
      </c>
      <c r="H787" s="955">
        <v>153</v>
      </c>
      <c r="I787" s="956">
        <v>152</v>
      </c>
      <c r="J787" s="956">
        <v>154</v>
      </c>
      <c r="K787" s="956">
        <v>151</v>
      </c>
      <c r="L787" s="956">
        <v>150</v>
      </c>
      <c r="M787" s="806">
        <v>149</v>
      </c>
      <c r="N787" s="807">
        <v>153</v>
      </c>
      <c r="O787" s="956">
        <v>153</v>
      </c>
      <c r="P787" s="956">
        <v>154</v>
      </c>
      <c r="Q787" s="956">
        <v>151</v>
      </c>
      <c r="R787" s="956">
        <v>150</v>
      </c>
      <c r="S787" s="806">
        <v>149</v>
      </c>
      <c r="T787" s="964"/>
      <c r="U787" s="904" t="s">
        <v>57</v>
      </c>
      <c r="V787" s="904">
        <v>151.18</v>
      </c>
      <c r="W787" s="1045"/>
    </row>
    <row r="788" spans="1:23" ht="13.5" thickBot="1" x14ac:dyDescent="0.25">
      <c r="A788" s="974" t="s">
        <v>26</v>
      </c>
      <c r="B788" s="804">
        <f>B787-B774</f>
        <v>0</v>
      </c>
      <c r="C788" s="808">
        <f t="shared" ref="C788:S788" si="213">C787-C774</f>
        <v>0</v>
      </c>
      <c r="D788" s="808">
        <f t="shared" si="213"/>
        <v>0</v>
      </c>
      <c r="E788" s="808">
        <f t="shared" si="213"/>
        <v>0</v>
      </c>
      <c r="F788" s="808">
        <f t="shared" si="213"/>
        <v>0</v>
      </c>
      <c r="G788" s="809">
        <f t="shared" si="213"/>
        <v>0</v>
      </c>
      <c r="H788" s="804">
        <f t="shared" si="213"/>
        <v>0</v>
      </c>
      <c r="I788" s="808">
        <f t="shared" si="213"/>
        <v>0</v>
      </c>
      <c r="J788" s="808">
        <f t="shared" si="213"/>
        <v>0</v>
      </c>
      <c r="K788" s="808">
        <f t="shared" si="213"/>
        <v>0</v>
      </c>
      <c r="L788" s="808">
        <f t="shared" si="213"/>
        <v>0</v>
      </c>
      <c r="M788" s="810">
        <f t="shared" si="213"/>
        <v>0</v>
      </c>
      <c r="N788" s="811">
        <f t="shared" si="213"/>
        <v>0</v>
      </c>
      <c r="O788" s="808">
        <f t="shared" si="213"/>
        <v>0</v>
      </c>
      <c r="P788" s="808">
        <f t="shared" si="213"/>
        <v>0</v>
      </c>
      <c r="Q788" s="808">
        <f t="shared" si="213"/>
        <v>0</v>
      </c>
      <c r="R788" s="808">
        <f t="shared" si="213"/>
        <v>0</v>
      </c>
      <c r="S788" s="810">
        <f t="shared" si="213"/>
        <v>0</v>
      </c>
      <c r="T788" s="967"/>
      <c r="U788" s="904" t="s">
        <v>26</v>
      </c>
      <c r="V788" s="904">
        <f>V787-V774</f>
        <v>0.27000000000001023</v>
      </c>
      <c r="W788" s="1045"/>
    </row>
    <row r="790" spans="1:23" ht="13.5" thickBot="1" x14ac:dyDescent="0.25"/>
    <row r="791" spans="1:23" ht="13.5" thickBot="1" x14ac:dyDescent="0.25">
      <c r="A791" s="968" t="s">
        <v>212</v>
      </c>
      <c r="B791" s="1057" t="s">
        <v>84</v>
      </c>
      <c r="C791" s="1058"/>
      <c r="D791" s="1058"/>
      <c r="E791" s="1058"/>
      <c r="F791" s="1058"/>
      <c r="G791" s="1059"/>
      <c r="H791" s="1057" t="s">
        <v>83</v>
      </c>
      <c r="I791" s="1058"/>
      <c r="J791" s="1058"/>
      <c r="K791" s="1058"/>
      <c r="L791" s="1058"/>
      <c r="M791" s="1059"/>
      <c r="N791" s="1057" t="s">
        <v>53</v>
      </c>
      <c r="O791" s="1058"/>
      <c r="P791" s="1058"/>
      <c r="Q791" s="1058"/>
      <c r="R791" s="1058"/>
      <c r="S791" s="1059"/>
      <c r="T791" s="948" t="s">
        <v>55</v>
      </c>
      <c r="U791" s="1048"/>
      <c r="V791" s="1048"/>
      <c r="W791" s="1048"/>
    </row>
    <row r="792" spans="1:23" x14ac:dyDescent="0.2">
      <c r="A792" s="969" t="s">
        <v>54</v>
      </c>
      <c r="B792" s="911">
        <v>1</v>
      </c>
      <c r="C792" s="912">
        <v>2</v>
      </c>
      <c r="D792" s="912">
        <v>3</v>
      </c>
      <c r="E792" s="912">
        <v>4</v>
      </c>
      <c r="F792" s="912">
        <v>5</v>
      </c>
      <c r="G792" s="864">
        <v>6</v>
      </c>
      <c r="H792" s="897">
        <v>1</v>
      </c>
      <c r="I792" s="959">
        <v>2</v>
      </c>
      <c r="J792" s="888">
        <v>3</v>
      </c>
      <c r="K792" s="888">
        <v>4</v>
      </c>
      <c r="L792" s="888">
        <v>5</v>
      </c>
      <c r="M792" s="889">
        <v>6</v>
      </c>
      <c r="N792" s="867">
        <v>1</v>
      </c>
      <c r="O792" s="912">
        <v>2</v>
      </c>
      <c r="P792" s="912">
        <v>3</v>
      </c>
      <c r="Q792" s="912">
        <v>4</v>
      </c>
      <c r="R792" s="912">
        <v>5</v>
      </c>
      <c r="S792" s="826">
        <v>6</v>
      </c>
      <c r="T792" s="812">
        <v>231</v>
      </c>
      <c r="U792" s="1048"/>
      <c r="V792" s="1048"/>
      <c r="W792" s="1048"/>
    </row>
    <row r="793" spans="1:23" x14ac:dyDescent="0.2">
      <c r="A793" s="970" t="s">
        <v>3</v>
      </c>
      <c r="B793" s="913">
        <v>4625</v>
      </c>
      <c r="C793" s="914">
        <v>4625</v>
      </c>
      <c r="D793" s="914">
        <v>4625</v>
      </c>
      <c r="E793" s="914">
        <v>4625</v>
      </c>
      <c r="F793" s="914">
        <v>4625</v>
      </c>
      <c r="G793" s="865">
        <v>4625</v>
      </c>
      <c r="H793" s="913">
        <v>4625</v>
      </c>
      <c r="I793" s="914">
        <v>4625</v>
      </c>
      <c r="J793" s="914">
        <v>4625</v>
      </c>
      <c r="K793" s="914">
        <v>4625</v>
      </c>
      <c r="L793" s="914">
        <v>4625</v>
      </c>
      <c r="M793" s="829">
        <v>4625</v>
      </c>
      <c r="N793" s="868">
        <v>4625</v>
      </c>
      <c r="O793" s="914">
        <v>4625</v>
      </c>
      <c r="P793" s="914">
        <v>4625</v>
      </c>
      <c r="Q793" s="914">
        <v>4625</v>
      </c>
      <c r="R793" s="914">
        <v>4625</v>
      </c>
      <c r="S793" s="829">
        <v>4625</v>
      </c>
      <c r="T793" s="829">
        <v>4625</v>
      </c>
      <c r="U793" s="1048"/>
      <c r="V793" s="1048"/>
      <c r="W793" s="1048"/>
    </row>
    <row r="794" spans="1:23" x14ac:dyDescent="0.2">
      <c r="A794" s="971" t="s">
        <v>6</v>
      </c>
      <c r="B794" s="915">
        <v>5144.666666666667</v>
      </c>
      <c r="C794" s="916">
        <v>5382.666666666667</v>
      </c>
      <c r="D794" s="916">
        <v>5174</v>
      </c>
      <c r="E794" s="916">
        <v>5415.333333333333</v>
      </c>
      <c r="F794" s="916">
        <v>5518</v>
      </c>
      <c r="G794" s="848">
        <v>5708.666666666667</v>
      </c>
      <c r="H794" s="915">
        <v>5082.666666666667</v>
      </c>
      <c r="I794" s="916">
        <v>5124</v>
      </c>
      <c r="J794" s="916">
        <v>4812</v>
      </c>
      <c r="K794" s="916">
        <v>5162.8571428571431</v>
      </c>
      <c r="L794" s="916">
        <v>5450</v>
      </c>
      <c r="M794" s="832">
        <v>5510</v>
      </c>
      <c r="N794" s="869">
        <v>5104.166666666667</v>
      </c>
      <c r="O794" s="916">
        <v>5100</v>
      </c>
      <c r="P794" s="916">
        <v>4652.5</v>
      </c>
      <c r="Q794" s="916">
        <v>5194</v>
      </c>
      <c r="R794" s="916">
        <v>5260</v>
      </c>
      <c r="S794" s="832">
        <v>5634</v>
      </c>
      <c r="T794" s="965">
        <v>5306.363636363636</v>
      </c>
      <c r="U794" s="1048"/>
      <c r="V794" s="1048"/>
      <c r="W794" s="1048"/>
    </row>
    <row r="795" spans="1:23" x14ac:dyDescent="0.2">
      <c r="A795" s="969" t="s">
        <v>7</v>
      </c>
      <c r="B795" s="833">
        <v>100</v>
      </c>
      <c r="C795" s="917">
        <v>100</v>
      </c>
      <c r="D795" s="917">
        <v>60</v>
      </c>
      <c r="E795" s="917">
        <v>100</v>
      </c>
      <c r="F795" s="917">
        <v>100</v>
      </c>
      <c r="G795" s="849">
        <v>93.333333333333329</v>
      </c>
      <c r="H795" s="833">
        <v>86.666666666666671</v>
      </c>
      <c r="I795" s="917">
        <v>93.333333333333329</v>
      </c>
      <c r="J795" s="917">
        <v>100</v>
      </c>
      <c r="K795" s="917">
        <v>100</v>
      </c>
      <c r="L795" s="917">
        <v>100</v>
      </c>
      <c r="M795" s="835">
        <v>100</v>
      </c>
      <c r="N795" s="870">
        <v>100</v>
      </c>
      <c r="O795" s="917">
        <v>100</v>
      </c>
      <c r="P795" s="917">
        <v>100</v>
      </c>
      <c r="Q795" s="917">
        <v>93.333333333333329</v>
      </c>
      <c r="R795" s="917">
        <v>100</v>
      </c>
      <c r="S795" s="835">
        <v>100</v>
      </c>
      <c r="T795" s="858">
        <v>89.177489177489178</v>
      </c>
      <c r="U795" s="1048"/>
      <c r="V795" s="1048"/>
      <c r="W795" s="1048"/>
    </row>
    <row r="796" spans="1:23" x14ac:dyDescent="0.2">
      <c r="A796" s="969" t="s">
        <v>8</v>
      </c>
      <c r="B796" s="918">
        <v>3.1605224758659414E-2</v>
      </c>
      <c r="C796" s="919">
        <v>3.7852449830141535E-2</v>
      </c>
      <c r="D796" s="919">
        <v>9.3554229655389842E-2</v>
      </c>
      <c r="E796" s="919">
        <v>3.1654600166754303E-2</v>
      </c>
      <c r="F796" s="919">
        <v>3.9295348313720883E-2</v>
      </c>
      <c r="G796" s="850">
        <v>5.4683928019468746E-2</v>
      </c>
      <c r="H796" s="918">
        <v>7.1602495574826522E-2</v>
      </c>
      <c r="I796" s="919">
        <v>4.7632909428829855E-2</v>
      </c>
      <c r="J796" s="919">
        <v>3.9917563436551853E-2</v>
      </c>
      <c r="K796" s="919">
        <v>2.9885066278474714E-2</v>
      </c>
      <c r="L796" s="919">
        <v>4.8216515483818827E-2</v>
      </c>
      <c r="M796" s="838">
        <v>5.3111275385718103E-2</v>
      </c>
      <c r="N796" s="871">
        <v>3.9154751230726627E-2</v>
      </c>
      <c r="O796" s="919">
        <v>3.6056198240209975E-2</v>
      </c>
      <c r="P796" s="919">
        <v>4.4216059273875785E-2</v>
      </c>
      <c r="Q796" s="919">
        <v>5.0830795356254871E-2</v>
      </c>
      <c r="R796" s="919">
        <v>2.9818226504483122E-2</v>
      </c>
      <c r="S796" s="838">
        <v>4.6010735612404756E-2</v>
      </c>
      <c r="T796" s="859">
        <v>6.1444163712581157E-2</v>
      </c>
      <c r="U796" s="1048"/>
      <c r="V796" s="1048"/>
      <c r="W796" s="1048"/>
    </row>
    <row r="797" spans="1:23" x14ac:dyDescent="0.2">
      <c r="A797" s="971" t="s">
        <v>1</v>
      </c>
      <c r="B797" s="920">
        <f t="shared" ref="B797:G797" si="214">B794/B793*100-100</f>
        <v>11.23603603603604</v>
      </c>
      <c r="C797" s="921">
        <f t="shared" si="214"/>
        <v>16.381981981981994</v>
      </c>
      <c r="D797" s="921">
        <f t="shared" si="214"/>
        <v>11.870270270270282</v>
      </c>
      <c r="E797" s="921">
        <f t="shared" si="214"/>
        <v>17.088288288288283</v>
      </c>
      <c r="F797" s="921">
        <f t="shared" si="214"/>
        <v>19.308108108108101</v>
      </c>
      <c r="G797" s="884">
        <f t="shared" si="214"/>
        <v>23.430630630630645</v>
      </c>
      <c r="H797" s="920">
        <f>H794/H793*100-100</f>
        <v>9.8954954954955099</v>
      </c>
      <c r="I797" s="921">
        <f>I794/I793*100-100</f>
        <v>10.789189189189187</v>
      </c>
      <c r="J797" s="921">
        <f t="shared" ref="J797:T797" si="215">J794/J793*100-100</f>
        <v>4.0432432432432392</v>
      </c>
      <c r="K797" s="921">
        <f t="shared" si="215"/>
        <v>11.629343629343623</v>
      </c>
      <c r="L797" s="921">
        <f t="shared" si="215"/>
        <v>17.837837837837839</v>
      </c>
      <c r="M797" s="922">
        <f t="shared" si="215"/>
        <v>19.135135135135144</v>
      </c>
      <c r="N797" s="872">
        <f t="shared" si="215"/>
        <v>10.36036036036036</v>
      </c>
      <c r="O797" s="921">
        <f t="shared" si="215"/>
        <v>10.270270270270274</v>
      </c>
      <c r="P797" s="921">
        <f t="shared" si="215"/>
        <v>0.5945945945945823</v>
      </c>
      <c r="Q797" s="921">
        <f t="shared" si="215"/>
        <v>12.302702702702703</v>
      </c>
      <c r="R797" s="921">
        <f t="shared" si="215"/>
        <v>13.729729729729726</v>
      </c>
      <c r="S797" s="922">
        <f t="shared" si="215"/>
        <v>21.816216216216205</v>
      </c>
      <c r="T797" s="966">
        <f t="shared" si="215"/>
        <v>14.732186732186719</v>
      </c>
      <c r="U797" s="1048"/>
      <c r="V797" s="1048"/>
      <c r="W797" s="1048"/>
    </row>
    <row r="798" spans="1:23" ht="13.5" thickBot="1" x14ac:dyDescent="0.25">
      <c r="A798" s="895" t="s">
        <v>27</v>
      </c>
      <c r="B798" s="924">
        <f t="shared" ref="B798:T798" si="216">B794-B781</f>
        <v>70.051282051282215</v>
      </c>
      <c r="C798" s="925">
        <f t="shared" si="216"/>
        <v>98.66666666666697</v>
      </c>
      <c r="D798" s="925">
        <f t="shared" si="216"/>
        <v>682</v>
      </c>
      <c r="E798" s="925">
        <f t="shared" si="216"/>
        <v>84.564102564102541</v>
      </c>
      <c r="F798" s="925">
        <f t="shared" si="216"/>
        <v>-52.769230769230489</v>
      </c>
      <c r="G798" s="885">
        <f t="shared" si="216"/>
        <v>25.809523809523853</v>
      </c>
      <c r="H798" s="924">
        <f t="shared" si="216"/>
        <v>80.358974358974592</v>
      </c>
      <c r="I798" s="925">
        <f t="shared" si="216"/>
        <v>-57.428571428571558</v>
      </c>
      <c r="J798" s="925">
        <f t="shared" si="216"/>
        <v>324</v>
      </c>
      <c r="K798" s="925">
        <f t="shared" si="216"/>
        <v>-92.142857142856883</v>
      </c>
      <c r="L798" s="925">
        <f t="shared" si="216"/>
        <v>50</v>
      </c>
      <c r="M798" s="926">
        <f t="shared" si="216"/>
        <v>-48.571428571428442</v>
      </c>
      <c r="N798" s="873">
        <f t="shared" si="216"/>
        <v>-47.83333333333303</v>
      </c>
      <c r="O798" s="925">
        <f t="shared" si="216"/>
        <v>-82</v>
      </c>
      <c r="P798" s="925">
        <f t="shared" si="216"/>
        <v>-7.5</v>
      </c>
      <c r="Q798" s="925">
        <f t="shared" si="216"/>
        <v>153.33333333333303</v>
      </c>
      <c r="R798" s="925">
        <f t="shared" si="216"/>
        <v>-12.66666666666697</v>
      </c>
      <c r="S798" s="926">
        <f t="shared" si="216"/>
        <v>115.42857142857156</v>
      </c>
      <c r="T798" s="972">
        <f t="shared" si="216"/>
        <v>30.188521156265779</v>
      </c>
      <c r="U798" s="893"/>
      <c r="V798" s="863"/>
      <c r="W798" s="1048"/>
    </row>
    <row r="799" spans="1:23" x14ac:dyDescent="0.2">
      <c r="A799" s="896" t="s">
        <v>51</v>
      </c>
      <c r="B799" s="927">
        <v>46</v>
      </c>
      <c r="C799" s="928">
        <v>46</v>
      </c>
      <c r="D799" s="928">
        <v>12</v>
      </c>
      <c r="E799" s="928">
        <v>44</v>
      </c>
      <c r="F799" s="928">
        <v>47</v>
      </c>
      <c r="G799" s="866">
        <v>46</v>
      </c>
      <c r="H799" s="927">
        <v>45</v>
      </c>
      <c r="I799" s="928">
        <v>52</v>
      </c>
      <c r="J799" s="928">
        <v>10</v>
      </c>
      <c r="K799" s="928">
        <v>45</v>
      </c>
      <c r="L799" s="928">
        <v>47</v>
      </c>
      <c r="M799" s="847">
        <v>47</v>
      </c>
      <c r="N799" s="874">
        <v>46</v>
      </c>
      <c r="O799" s="928">
        <v>49</v>
      </c>
      <c r="P799" s="928">
        <v>12</v>
      </c>
      <c r="Q799" s="928">
        <v>49</v>
      </c>
      <c r="R799" s="928">
        <v>48</v>
      </c>
      <c r="S799" s="847">
        <v>50</v>
      </c>
      <c r="T799" s="861">
        <f>SUM(B799:S799)</f>
        <v>741</v>
      </c>
      <c r="U799" s="904" t="s">
        <v>56</v>
      </c>
      <c r="V799" s="945">
        <f>T786-T799</f>
        <v>2</v>
      </c>
      <c r="W799" s="961">
        <f>V799/T786</f>
        <v>2.6917900403768506E-3</v>
      </c>
    </row>
    <row r="800" spans="1:23" x14ac:dyDescent="0.2">
      <c r="A800" s="973" t="s">
        <v>28</v>
      </c>
      <c r="B800" s="955">
        <v>153</v>
      </c>
      <c r="C800" s="956">
        <v>152</v>
      </c>
      <c r="D800" s="956">
        <v>154</v>
      </c>
      <c r="E800" s="956">
        <v>151</v>
      </c>
      <c r="F800" s="956">
        <v>150</v>
      </c>
      <c r="G800" s="805">
        <v>149.5</v>
      </c>
      <c r="H800" s="955">
        <v>154</v>
      </c>
      <c r="I800" s="956">
        <v>153.5</v>
      </c>
      <c r="J800" s="956">
        <v>155</v>
      </c>
      <c r="K800" s="956">
        <v>152</v>
      </c>
      <c r="L800" s="956">
        <v>151</v>
      </c>
      <c r="M800" s="806">
        <v>150</v>
      </c>
      <c r="N800" s="807">
        <v>154</v>
      </c>
      <c r="O800" s="956">
        <v>154</v>
      </c>
      <c r="P800" s="956">
        <v>155.5</v>
      </c>
      <c r="Q800" s="956">
        <v>152</v>
      </c>
      <c r="R800" s="956">
        <v>151</v>
      </c>
      <c r="S800" s="806">
        <v>150</v>
      </c>
      <c r="T800" s="964"/>
      <c r="U800" s="904" t="s">
        <v>57</v>
      </c>
      <c r="V800" s="904">
        <v>151.05000000000001</v>
      </c>
      <c r="W800" s="1048"/>
    </row>
    <row r="801" spans="1:23" ht="13.5" thickBot="1" x14ac:dyDescent="0.25">
      <c r="A801" s="974" t="s">
        <v>26</v>
      </c>
      <c r="B801" s="804">
        <f>B800-B787</f>
        <v>1</v>
      </c>
      <c r="C801" s="808">
        <f t="shared" ref="C801:S801" si="217">C800-C787</f>
        <v>1</v>
      </c>
      <c r="D801" s="808">
        <f t="shared" si="217"/>
        <v>1</v>
      </c>
      <c r="E801" s="808">
        <f t="shared" si="217"/>
        <v>1</v>
      </c>
      <c r="F801" s="808">
        <f t="shared" si="217"/>
        <v>1</v>
      </c>
      <c r="G801" s="809">
        <f t="shared" si="217"/>
        <v>1</v>
      </c>
      <c r="H801" s="804">
        <f t="shared" si="217"/>
        <v>1</v>
      </c>
      <c r="I801" s="808">
        <f t="shared" si="217"/>
        <v>1.5</v>
      </c>
      <c r="J801" s="808">
        <f t="shared" si="217"/>
        <v>1</v>
      </c>
      <c r="K801" s="808">
        <f t="shared" si="217"/>
        <v>1</v>
      </c>
      <c r="L801" s="808">
        <f t="shared" si="217"/>
        <v>1</v>
      </c>
      <c r="M801" s="810">
        <f t="shared" si="217"/>
        <v>1</v>
      </c>
      <c r="N801" s="811">
        <f t="shared" si="217"/>
        <v>1</v>
      </c>
      <c r="O801" s="808">
        <f t="shared" si="217"/>
        <v>1</v>
      </c>
      <c r="P801" s="808">
        <f t="shared" si="217"/>
        <v>1.5</v>
      </c>
      <c r="Q801" s="808">
        <f t="shared" si="217"/>
        <v>1</v>
      </c>
      <c r="R801" s="808">
        <f t="shared" si="217"/>
        <v>1</v>
      </c>
      <c r="S801" s="810">
        <f t="shared" si="217"/>
        <v>1</v>
      </c>
      <c r="T801" s="967"/>
      <c r="U801" s="904" t="s">
        <v>26</v>
      </c>
      <c r="V801" s="904">
        <f>V800-V787</f>
        <v>-0.12999999999999545</v>
      </c>
      <c r="W801" s="1048"/>
    </row>
    <row r="803" spans="1:23" ht="13.5" thickBot="1" x14ac:dyDescent="0.25"/>
    <row r="804" spans="1:23" ht="13.5" thickBot="1" x14ac:dyDescent="0.25">
      <c r="A804" s="968" t="s">
        <v>213</v>
      </c>
      <c r="B804" s="1057" t="s">
        <v>84</v>
      </c>
      <c r="C804" s="1058"/>
      <c r="D804" s="1058"/>
      <c r="E804" s="1058"/>
      <c r="F804" s="1058"/>
      <c r="G804" s="1059"/>
      <c r="H804" s="1057" t="s">
        <v>83</v>
      </c>
      <c r="I804" s="1058"/>
      <c r="J804" s="1058"/>
      <c r="K804" s="1058"/>
      <c r="L804" s="1058"/>
      <c r="M804" s="1059"/>
      <c r="N804" s="1057" t="s">
        <v>53</v>
      </c>
      <c r="O804" s="1058"/>
      <c r="P804" s="1058"/>
      <c r="Q804" s="1058"/>
      <c r="R804" s="1058"/>
      <c r="S804" s="1059"/>
      <c r="T804" s="948" t="s">
        <v>55</v>
      </c>
      <c r="U804" s="1050"/>
      <c r="V804" s="1050"/>
      <c r="W804" s="1050"/>
    </row>
    <row r="805" spans="1:23" x14ac:dyDescent="0.2">
      <c r="A805" s="969" t="s">
        <v>54</v>
      </c>
      <c r="B805" s="911">
        <v>1</v>
      </c>
      <c r="C805" s="912">
        <v>2</v>
      </c>
      <c r="D805" s="912">
        <v>3</v>
      </c>
      <c r="E805" s="912">
        <v>4</v>
      </c>
      <c r="F805" s="912">
        <v>5</v>
      </c>
      <c r="G805" s="864">
        <v>6</v>
      </c>
      <c r="H805" s="897">
        <v>1</v>
      </c>
      <c r="I805" s="959">
        <v>2</v>
      </c>
      <c r="J805" s="888">
        <v>3</v>
      </c>
      <c r="K805" s="888">
        <v>4</v>
      </c>
      <c r="L805" s="888">
        <v>5</v>
      </c>
      <c r="M805" s="889">
        <v>6</v>
      </c>
      <c r="N805" s="867">
        <v>1</v>
      </c>
      <c r="O805" s="912">
        <v>2</v>
      </c>
      <c r="P805" s="912">
        <v>3</v>
      </c>
      <c r="Q805" s="912">
        <v>4</v>
      </c>
      <c r="R805" s="912">
        <v>5</v>
      </c>
      <c r="S805" s="826">
        <v>6</v>
      </c>
      <c r="T805" s="812">
        <v>250</v>
      </c>
      <c r="U805" s="1050"/>
      <c r="V805" s="1050"/>
      <c r="W805" s="1050"/>
    </row>
    <row r="806" spans="1:23" x14ac:dyDescent="0.2">
      <c r="A806" s="970" t="s">
        <v>3</v>
      </c>
      <c r="B806" s="913">
        <v>4640</v>
      </c>
      <c r="C806" s="914">
        <v>4640</v>
      </c>
      <c r="D806" s="914">
        <v>4640</v>
      </c>
      <c r="E806" s="914">
        <v>4640</v>
      </c>
      <c r="F806" s="914">
        <v>4640</v>
      </c>
      <c r="G806" s="865">
        <v>4640</v>
      </c>
      <c r="H806" s="913">
        <v>4640</v>
      </c>
      <c r="I806" s="914">
        <v>4640</v>
      </c>
      <c r="J806" s="914">
        <v>4640</v>
      </c>
      <c r="K806" s="914">
        <v>4640</v>
      </c>
      <c r="L806" s="914">
        <v>4640</v>
      </c>
      <c r="M806" s="829">
        <v>4640</v>
      </c>
      <c r="N806" s="868">
        <v>4640</v>
      </c>
      <c r="O806" s="914">
        <v>4640</v>
      </c>
      <c r="P806" s="914">
        <v>4640</v>
      </c>
      <c r="Q806" s="914">
        <v>4640</v>
      </c>
      <c r="R806" s="914">
        <v>4640</v>
      </c>
      <c r="S806" s="829">
        <v>4640</v>
      </c>
      <c r="T806" s="829">
        <v>4640</v>
      </c>
      <c r="U806" s="1050"/>
      <c r="V806" s="1050"/>
      <c r="W806" s="1050"/>
    </row>
    <row r="807" spans="1:23" x14ac:dyDescent="0.2">
      <c r="A807" s="971" t="s">
        <v>6</v>
      </c>
      <c r="B807" s="915">
        <v>5210</v>
      </c>
      <c r="C807" s="916">
        <v>5324.375</v>
      </c>
      <c r="D807" s="916">
        <v>4898.333333333333</v>
      </c>
      <c r="E807" s="916">
        <v>5500.666666666667</v>
      </c>
      <c r="F807" s="916">
        <v>5506.25</v>
      </c>
      <c r="G807" s="848">
        <v>5636.875</v>
      </c>
      <c r="H807" s="915">
        <v>5315.333333333333</v>
      </c>
      <c r="I807" s="916">
        <v>5257.0588235294117</v>
      </c>
      <c r="J807" s="916">
        <v>4826.666666666667</v>
      </c>
      <c r="K807" s="916">
        <v>5210</v>
      </c>
      <c r="L807" s="916">
        <v>5330</v>
      </c>
      <c r="M807" s="832">
        <v>5406.875</v>
      </c>
      <c r="N807" s="869">
        <v>4999.333333333333</v>
      </c>
      <c r="O807" s="916">
        <v>5162</v>
      </c>
      <c r="P807" s="916">
        <v>4752</v>
      </c>
      <c r="Q807" s="916">
        <v>5136</v>
      </c>
      <c r="R807" s="916">
        <v>5210.7142857142853</v>
      </c>
      <c r="S807" s="832">
        <v>5615.2941176470586</v>
      </c>
      <c r="T807" s="965">
        <v>5292.64</v>
      </c>
      <c r="U807" s="1050"/>
      <c r="V807" s="1050"/>
      <c r="W807" s="1050"/>
    </row>
    <row r="808" spans="1:23" x14ac:dyDescent="0.2">
      <c r="A808" s="969" t="s">
        <v>7</v>
      </c>
      <c r="B808" s="833">
        <v>100</v>
      </c>
      <c r="C808" s="917">
        <v>100</v>
      </c>
      <c r="D808" s="917">
        <v>83.333333333333329</v>
      </c>
      <c r="E808" s="917">
        <v>100</v>
      </c>
      <c r="F808" s="917">
        <v>100</v>
      </c>
      <c r="G808" s="849">
        <v>100</v>
      </c>
      <c r="H808" s="833">
        <v>73.333333333333329</v>
      </c>
      <c r="I808" s="917">
        <v>94.117647058823536</v>
      </c>
      <c r="J808" s="917">
        <v>83.333333333333329</v>
      </c>
      <c r="K808" s="917">
        <v>100</v>
      </c>
      <c r="L808" s="917">
        <v>93.75</v>
      </c>
      <c r="M808" s="835">
        <v>93.75</v>
      </c>
      <c r="N808" s="870">
        <v>100</v>
      </c>
      <c r="O808" s="917">
        <v>100</v>
      </c>
      <c r="P808" s="917">
        <v>100</v>
      </c>
      <c r="Q808" s="917">
        <v>100</v>
      </c>
      <c r="R808" s="917">
        <v>100</v>
      </c>
      <c r="S808" s="835">
        <v>100</v>
      </c>
      <c r="T808" s="858">
        <v>89.6</v>
      </c>
      <c r="U808" s="1050"/>
      <c r="V808" s="1050"/>
      <c r="W808" s="1050"/>
    </row>
    <row r="809" spans="1:23" x14ac:dyDescent="0.2">
      <c r="A809" s="969" t="s">
        <v>8</v>
      </c>
      <c r="B809" s="918">
        <v>3.5343115103029281E-2</v>
      </c>
      <c r="C809" s="919">
        <v>4.3936220945956096E-2</v>
      </c>
      <c r="D809" s="919">
        <v>6.5354034020612337E-2</v>
      </c>
      <c r="E809" s="919">
        <v>3.5009908046120843E-2</v>
      </c>
      <c r="F809" s="919">
        <v>3.8455388373391082E-2</v>
      </c>
      <c r="G809" s="850">
        <v>4.1147034749437858E-2</v>
      </c>
      <c r="H809" s="918">
        <v>8.2447674309922586E-2</v>
      </c>
      <c r="I809" s="919">
        <v>5.1748697279844554E-2</v>
      </c>
      <c r="J809" s="919">
        <v>6.6391796472677692E-2</v>
      </c>
      <c r="K809" s="919">
        <v>4.3243723659543772E-2</v>
      </c>
      <c r="L809" s="919">
        <v>5.3136606721855176E-2</v>
      </c>
      <c r="M809" s="838">
        <v>5.6510835707832122E-2</v>
      </c>
      <c r="N809" s="871">
        <v>3.1223530345713998E-2</v>
      </c>
      <c r="O809" s="919">
        <v>3.8558249685004972E-2</v>
      </c>
      <c r="P809" s="919">
        <v>3.3916396663141044E-2</v>
      </c>
      <c r="Q809" s="919">
        <v>4.7431121428614061E-2</v>
      </c>
      <c r="R809" s="919">
        <v>3.8378781768936179E-2</v>
      </c>
      <c r="S809" s="838">
        <v>4.3399303758107535E-2</v>
      </c>
      <c r="T809" s="859">
        <v>6.2331561433298016E-2</v>
      </c>
      <c r="U809" s="1050"/>
      <c r="V809" s="1050"/>
      <c r="W809" s="1050"/>
    </row>
    <row r="810" spans="1:23" x14ac:dyDescent="0.2">
      <c r="A810" s="971" t="s">
        <v>1</v>
      </c>
      <c r="B810" s="920">
        <f t="shared" ref="B810:G810" si="218">B807/B806*100-100</f>
        <v>12.284482758620683</v>
      </c>
      <c r="C810" s="921">
        <f t="shared" si="218"/>
        <v>14.749461206896555</v>
      </c>
      <c r="D810" s="921">
        <f t="shared" si="218"/>
        <v>5.5675287356321803</v>
      </c>
      <c r="E810" s="921">
        <f t="shared" si="218"/>
        <v>18.548850574712645</v>
      </c>
      <c r="F810" s="921">
        <f t="shared" si="218"/>
        <v>18.669181034482762</v>
      </c>
      <c r="G810" s="884">
        <f t="shared" si="218"/>
        <v>21.484375</v>
      </c>
      <c r="H810" s="920">
        <f>H807/H806*100-100</f>
        <v>14.554597701149419</v>
      </c>
      <c r="I810" s="921">
        <f>I807/I806*100-100</f>
        <v>13.298681541582155</v>
      </c>
      <c r="J810" s="921">
        <f t="shared" ref="J810:T810" si="219">J807/J806*100-100</f>
        <v>4.0229885057471364</v>
      </c>
      <c r="K810" s="921">
        <f t="shared" si="219"/>
        <v>12.284482758620683</v>
      </c>
      <c r="L810" s="921">
        <f t="shared" si="219"/>
        <v>14.870689655172413</v>
      </c>
      <c r="M810" s="922">
        <f t="shared" si="219"/>
        <v>16.527478448275872</v>
      </c>
      <c r="N810" s="872">
        <f t="shared" si="219"/>
        <v>7.7442528735632123</v>
      </c>
      <c r="O810" s="921">
        <f t="shared" si="219"/>
        <v>11.25</v>
      </c>
      <c r="P810" s="921">
        <f t="shared" si="219"/>
        <v>2.4137931034482705</v>
      </c>
      <c r="Q810" s="921">
        <f t="shared" si="219"/>
        <v>10.689655172413808</v>
      </c>
      <c r="R810" s="921">
        <f t="shared" si="219"/>
        <v>12.299876847290633</v>
      </c>
      <c r="S810" s="922">
        <f t="shared" si="219"/>
        <v>21.019269776876271</v>
      </c>
      <c r="T810" s="966">
        <f t="shared" si="219"/>
        <v>14.065517241379325</v>
      </c>
      <c r="U810" s="1050"/>
      <c r="V810" s="1050"/>
      <c r="W810" s="1050"/>
    </row>
    <row r="811" spans="1:23" ht="13.5" thickBot="1" x14ac:dyDescent="0.25">
      <c r="A811" s="895" t="s">
        <v>27</v>
      </c>
      <c r="B811" s="924">
        <f t="shared" ref="B811:T811" si="220">B807-B794</f>
        <v>65.33333333333303</v>
      </c>
      <c r="C811" s="925">
        <f t="shared" si="220"/>
        <v>-58.29166666666697</v>
      </c>
      <c r="D811" s="925">
        <f t="shared" si="220"/>
        <v>-275.66666666666697</v>
      </c>
      <c r="E811" s="925">
        <f t="shared" si="220"/>
        <v>85.33333333333394</v>
      </c>
      <c r="F811" s="925">
        <f t="shared" si="220"/>
        <v>-11.75</v>
      </c>
      <c r="G811" s="885">
        <f t="shared" si="220"/>
        <v>-71.79166666666697</v>
      </c>
      <c r="H811" s="924">
        <f t="shared" si="220"/>
        <v>232.66666666666606</v>
      </c>
      <c r="I811" s="925">
        <f t="shared" si="220"/>
        <v>133.05882352941171</v>
      </c>
      <c r="J811" s="925">
        <f t="shared" si="220"/>
        <v>14.66666666666697</v>
      </c>
      <c r="K811" s="925">
        <f t="shared" si="220"/>
        <v>47.142857142856883</v>
      </c>
      <c r="L811" s="925">
        <f t="shared" si="220"/>
        <v>-120</v>
      </c>
      <c r="M811" s="926">
        <f t="shared" si="220"/>
        <v>-103.125</v>
      </c>
      <c r="N811" s="873">
        <f t="shared" si="220"/>
        <v>-104.83333333333394</v>
      </c>
      <c r="O811" s="925">
        <f t="shared" si="220"/>
        <v>62</v>
      </c>
      <c r="P811" s="925">
        <f t="shared" si="220"/>
        <v>99.5</v>
      </c>
      <c r="Q811" s="925">
        <f t="shared" si="220"/>
        <v>-58</v>
      </c>
      <c r="R811" s="925">
        <f t="shared" si="220"/>
        <v>-49.285714285714675</v>
      </c>
      <c r="S811" s="926">
        <f t="shared" si="220"/>
        <v>-18.705882352941444</v>
      </c>
      <c r="T811" s="972">
        <f t="shared" si="220"/>
        <v>-13.723636363635705</v>
      </c>
      <c r="U811" s="893"/>
      <c r="V811" s="863"/>
      <c r="W811" s="1050"/>
    </row>
    <row r="812" spans="1:23" x14ac:dyDescent="0.2">
      <c r="A812" s="896" t="s">
        <v>51</v>
      </c>
      <c r="B812" s="927">
        <v>46</v>
      </c>
      <c r="C812" s="928">
        <v>46</v>
      </c>
      <c r="D812" s="928">
        <v>12</v>
      </c>
      <c r="E812" s="928">
        <v>44</v>
      </c>
      <c r="F812" s="928">
        <v>47</v>
      </c>
      <c r="G812" s="866">
        <v>46</v>
      </c>
      <c r="H812" s="927">
        <v>45</v>
      </c>
      <c r="I812" s="928">
        <v>52</v>
      </c>
      <c r="J812" s="928">
        <v>10</v>
      </c>
      <c r="K812" s="928">
        <v>45</v>
      </c>
      <c r="L812" s="928">
        <v>47</v>
      </c>
      <c r="M812" s="847">
        <v>47</v>
      </c>
      <c r="N812" s="874">
        <v>46</v>
      </c>
      <c r="O812" s="928">
        <v>49</v>
      </c>
      <c r="P812" s="928">
        <v>12</v>
      </c>
      <c r="Q812" s="928">
        <v>49</v>
      </c>
      <c r="R812" s="928">
        <v>48</v>
      </c>
      <c r="S812" s="847">
        <v>50</v>
      </c>
      <c r="T812" s="861">
        <f>SUM(B812:S812)</f>
        <v>741</v>
      </c>
      <c r="U812" s="904" t="s">
        <v>56</v>
      </c>
      <c r="V812" s="945">
        <f>T799-T812</f>
        <v>0</v>
      </c>
      <c r="W812" s="961">
        <f>V812/T799</f>
        <v>0</v>
      </c>
    </row>
    <row r="813" spans="1:23" x14ac:dyDescent="0.2">
      <c r="A813" s="973" t="s">
        <v>28</v>
      </c>
      <c r="B813" s="955">
        <v>153</v>
      </c>
      <c r="C813" s="956">
        <v>152</v>
      </c>
      <c r="D813" s="956">
        <v>154</v>
      </c>
      <c r="E813" s="956">
        <v>151</v>
      </c>
      <c r="F813" s="956">
        <v>150</v>
      </c>
      <c r="G813" s="805">
        <v>149.5</v>
      </c>
      <c r="H813" s="955">
        <v>154</v>
      </c>
      <c r="I813" s="956">
        <v>153.5</v>
      </c>
      <c r="J813" s="956">
        <v>155</v>
      </c>
      <c r="K813" s="956">
        <v>152</v>
      </c>
      <c r="L813" s="956">
        <v>151</v>
      </c>
      <c r="M813" s="806">
        <v>150</v>
      </c>
      <c r="N813" s="807">
        <v>154</v>
      </c>
      <c r="O813" s="956">
        <v>154</v>
      </c>
      <c r="P813" s="956">
        <v>155.5</v>
      </c>
      <c r="Q813" s="956">
        <v>152</v>
      </c>
      <c r="R813" s="956">
        <v>151</v>
      </c>
      <c r="S813" s="806">
        <v>150</v>
      </c>
      <c r="T813" s="964"/>
      <c r="U813" s="904" t="s">
        <v>57</v>
      </c>
      <c r="V813" s="904">
        <v>151.94</v>
      </c>
      <c r="W813" s="1050"/>
    </row>
    <row r="814" spans="1:23" ht="13.5" thickBot="1" x14ac:dyDescent="0.25">
      <c r="A814" s="974" t="s">
        <v>26</v>
      </c>
      <c r="B814" s="804">
        <f>B813-B800</f>
        <v>0</v>
      </c>
      <c r="C814" s="808">
        <f t="shared" ref="C814:S814" si="221">C813-C800</f>
        <v>0</v>
      </c>
      <c r="D814" s="808">
        <f t="shared" si="221"/>
        <v>0</v>
      </c>
      <c r="E814" s="808">
        <f t="shared" si="221"/>
        <v>0</v>
      </c>
      <c r="F814" s="808">
        <f t="shared" si="221"/>
        <v>0</v>
      </c>
      <c r="G814" s="809">
        <f t="shared" si="221"/>
        <v>0</v>
      </c>
      <c r="H814" s="804">
        <f t="shared" si="221"/>
        <v>0</v>
      </c>
      <c r="I814" s="808">
        <f t="shared" si="221"/>
        <v>0</v>
      </c>
      <c r="J814" s="808">
        <f t="shared" si="221"/>
        <v>0</v>
      </c>
      <c r="K814" s="808">
        <f t="shared" si="221"/>
        <v>0</v>
      </c>
      <c r="L814" s="808">
        <f t="shared" si="221"/>
        <v>0</v>
      </c>
      <c r="M814" s="810">
        <f t="shared" si="221"/>
        <v>0</v>
      </c>
      <c r="N814" s="811">
        <f t="shared" si="221"/>
        <v>0</v>
      </c>
      <c r="O814" s="808">
        <f t="shared" si="221"/>
        <v>0</v>
      </c>
      <c r="P814" s="808">
        <f t="shared" si="221"/>
        <v>0</v>
      </c>
      <c r="Q814" s="808">
        <f t="shared" si="221"/>
        <v>0</v>
      </c>
      <c r="R814" s="808">
        <f t="shared" si="221"/>
        <v>0</v>
      </c>
      <c r="S814" s="810">
        <f t="shared" si="221"/>
        <v>0</v>
      </c>
      <c r="T814" s="967"/>
      <c r="U814" s="904" t="s">
        <v>26</v>
      </c>
      <c r="V814" s="904">
        <f>V813-V800</f>
        <v>0.88999999999998636</v>
      </c>
      <c r="W814" s="1050"/>
    </row>
  </sheetData>
  <mergeCells count="140">
    <mergeCell ref="B804:G804"/>
    <mergeCell ref="H804:M804"/>
    <mergeCell ref="N804:S804"/>
    <mergeCell ref="B791:G791"/>
    <mergeCell ref="H791:M791"/>
    <mergeCell ref="N791:S791"/>
    <mergeCell ref="B765:G765"/>
    <mergeCell ref="H765:M765"/>
    <mergeCell ref="N765:S765"/>
    <mergeCell ref="B752:G752"/>
    <mergeCell ref="H752:M752"/>
    <mergeCell ref="N752:S752"/>
    <mergeCell ref="B778:G778"/>
    <mergeCell ref="H778:M778"/>
    <mergeCell ref="N778:S778"/>
    <mergeCell ref="B687:G687"/>
    <mergeCell ref="H687:M687"/>
    <mergeCell ref="N687:S687"/>
    <mergeCell ref="B674:G674"/>
    <mergeCell ref="H674:M674"/>
    <mergeCell ref="N674:S674"/>
    <mergeCell ref="B700:G700"/>
    <mergeCell ref="H700:M700"/>
    <mergeCell ref="N700:S700"/>
    <mergeCell ref="B739:G739"/>
    <mergeCell ref="H739:M739"/>
    <mergeCell ref="N739:S739"/>
    <mergeCell ref="B713:G713"/>
    <mergeCell ref="H713:M713"/>
    <mergeCell ref="N713:S713"/>
    <mergeCell ref="B726:G726"/>
    <mergeCell ref="H726:M726"/>
    <mergeCell ref="N726:S726"/>
    <mergeCell ref="B661:G661"/>
    <mergeCell ref="H661:M661"/>
    <mergeCell ref="N661:S661"/>
    <mergeCell ref="B648:G648"/>
    <mergeCell ref="H648:M648"/>
    <mergeCell ref="N648:S648"/>
    <mergeCell ref="B492:G492"/>
    <mergeCell ref="H492:M492"/>
    <mergeCell ref="N492:S492"/>
    <mergeCell ref="B635:G635"/>
    <mergeCell ref="H635:M635"/>
    <mergeCell ref="N635:S635"/>
    <mergeCell ref="N596:S596"/>
    <mergeCell ref="N583:S583"/>
    <mergeCell ref="B570:G570"/>
    <mergeCell ref="H570:M570"/>
    <mergeCell ref="N570:S570"/>
    <mergeCell ref="B557:G557"/>
    <mergeCell ref="H557:M557"/>
    <mergeCell ref="N557:S557"/>
    <mergeCell ref="H583:M583"/>
    <mergeCell ref="B479:G479"/>
    <mergeCell ref="H479:M479"/>
    <mergeCell ref="N479:S479"/>
    <mergeCell ref="B622:G622"/>
    <mergeCell ref="H622:M622"/>
    <mergeCell ref="N622:S622"/>
    <mergeCell ref="B505:G505"/>
    <mergeCell ref="H505:M505"/>
    <mergeCell ref="N505:S505"/>
    <mergeCell ref="B531:G531"/>
    <mergeCell ref="H531:M531"/>
    <mergeCell ref="N531:S531"/>
    <mergeCell ref="B518:G518"/>
    <mergeCell ref="H518:M518"/>
    <mergeCell ref="N518:S518"/>
    <mergeCell ref="H544:M544"/>
    <mergeCell ref="N544:S544"/>
    <mergeCell ref="B583:G583"/>
    <mergeCell ref="B544:G544"/>
    <mergeCell ref="B609:G609"/>
    <mergeCell ref="H609:M609"/>
    <mergeCell ref="N609:S609"/>
    <mergeCell ref="B596:G596"/>
    <mergeCell ref="H596:M596"/>
    <mergeCell ref="B466:G466"/>
    <mergeCell ref="H466:M466"/>
    <mergeCell ref="N466:S466"/>
    <mergeCell ref="B440:G440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H440:M440"/>
    <mergeCell ref="N440:S440"/>
    <mergeCell ref="B453:G453"/>
    <mergeCell ref="H453:M453"/>
    <mergeCell ref="N453:S453"/>
    <mergeCell ref="N323:S323"/>
    <mergeCell ref="N310:S310"/>
    <mergeCell ref="B296:F296"/>
    <mergeCell ref="B323:G323"/>
    <mergeCell ref="H323:M323"/>
    <mergeCell ref="H310:M310"/>
    <mergeCell ref="B283:F283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9:F9"/>
    <mergeCell ref="B22:F22"/>
    <mergeCell ref="B35:F35"/>
    <mergeCell ref="B48:F48"/>
    <mergeCell ref="B61:F61"/>
    <mergeCell ref="B270:F270"/>
    <mergeCell ref="B257:F257"/>
    <mergeCell ref="B244:F244"/>
    <mergeCell ref="B310:G310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698"/>
  <sheetViews>
    <sheetView showGridLines="0" topLeftCell="A676" zoomScale="75" zoomScaleNormal="75" workbookViewId="0">
      <selection activeCell="H693" sqref="H69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57" t="s">
        <v>50</v>
      </c>
      <c r="C9" s="1058"/>
      <c r="D9" s="1058"/>
      <c r="E9" s="1058"/>
      <c r="F9" s="1058"/>
      <c r="G9" s="1059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57" t="s">
        <v>50</v>
      </c>
      <c r="C23" s="1058"/>
      <c r="D23" s="1058"/>
      <c r="E23" s="1058"/>
      <c r="F23" s="1058"/>
      <c r="G23" s="1059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57" t="s">
        <v>50</v>
      </c>
      <c r="C37" s="1058"/>
      <c r="D37" s="1058"/>
      <c r="E37" s="1058"/>
      <c r="F37" s="1058"/>
      <c r="G37" s="1059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57" t="s">
        <v>50</v>
      </c>
      <c r="C51" s="1058"/>
      <c r="D51" s="1058"/>
      <c r="E51" s="1058"/>
      <c r="F51" s="1058"/>
      <c r="G51" s="1059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57" t="s">
        <v>53</v>
      </c>
      <c r="C66" s="1058"/>
      <c r="D66" s="1058"/>
      <c r="E66" s="1058"/>
      <c r="F66" s="1058"/>
      <c r="G66" s="1058"/>
      <c r="H66" s="1059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57" t="s">
        <v>53</v>
      </c>
      <c r="C80" s="1058"/>
      <c r="D80" s="1058"/>
      <c r="E80" s="1058"/>
      <c r="F80" s="1058"/>
      <c r="G80" s="1058"/>
      <c r="H80" s="1059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57" t="s">
        <v>53</v>
      </c>
      <c r="C94" s="1058"/>
      <c r="D94" s="1058"/>
      <c r="E94" s="1058"/>
      <c r="F94" s="1058"/>
      <c r="G94" s="1058"/>
      <c r="H94" s="1059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57" t="s">
        <v>53</v>
      </c>
      <c r="C108" s="1058"/>
      <c r="D108" s="1058"/>
      <c r="E108" s="1058"/>
      <c r="F108" s="1058"/>
      <c r="G108" s="1058"/>
      <c r="H108" s="1059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57" t="s">
        <v>53</v>
      </c>
      <c r="C122" s="1058"/>
      <c r="D122" s="1058"/>
      <c r="E122" s="1058"/>
      <c r="F122" s="1058"/>
      <c r="G122" s="1058"/>
      <c r="H122" s="1058"/>
      <c r="I122" s="1059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57" t="s">
        <v>53</v>
      </c>
      <c r="C136" s="1058"/>
      <c r="D136" s="1058"/>
      <c r="E136" s="1058"/>
      <c r="F136" s="1058"/>
      <c r="G136" s="1058"/>
      <c r="H136" s="1058"/>
      <c r="I136" s="1059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65" t="s">
        <v>53</v>
      </c>
      <c r="C150" s="1066"/>
      <c r="D150" s="1066"/>
      <c r="E150" s="1066"/>
      <c r="F150" s="1066"/>
      <c r="G150" s="1066"/>
      <c r="H150" s="1066"/>
      <c r="I150" s="1067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65" t="s">
        <v>53</v>
      </c>
      <c r="C164" s="1066"/>
      <c r="D164" s="1066"/>
      <c r="E164" s="1066"/>
      <c r="F164" s="1066"/>
      <c r="G164" s="1066"/>
      <c r="H164" s="1066"/>
      <c r="I164" s="1067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65" t="s">
        <v>53</v>
      </c>
      <c r="C178" s="1066"/>
      <c r="D178" s="1066"/>
      <c r="E178" s="1066"/>
      <c r="F178" s="1066"/>
      <c r="G178" s="1066"/>
      <c r="H178" s="1066"/>
      <c r="I178" s="1067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65" t="s">
        <v>53</v>
      </c>
      <c r="C193" s="1066"/>
      <c r="D193" s="1066"/>
      <c r="E193" s="1066"/>
      <c r="F193" s="1066"/>
      <c r="G193" s="1066"/>
      <c r="H193" s="1067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65" t="s">
        <v>53</v>
      </c>
      <c r="C207" s="1066"/>
      <c r="D207" s="1066"/>
      <c r="E207" s="1066"/>
      <c r="F207" s="1066"/>
      <c r="G207" s="1066"/>
      <c r="H207" s="1067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65" t="s">
        <v>53</v>
      </c>
      <c r="C221" s="1066"/>
      <c r="D221" s="1066"/>
      <c r="E221" s="1066"/>
      <c r="F221" s="1066"/>
      <c r="G221" s="1066"/>
      <c r="H221" s="1067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65" t="s">
        <v>53</v>
      </c>
      <c r="C235" s="1066"/>
      <c r="D235" s="1066"/>
      <c r="E235" s="1066"/>
      <c r="F235" s="1066"/>
      <c r="G235" s="1066"/>
      <c r="H235" s="1067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57" t="s">
        <v>53</v>
      </c>
      <c r="C250" s="1058"/>
      <c r="D250" s="1058"/>
      <c r="E250" s="1058"/>
      <c r="F250" s="1058"/>
      <c r="G250" s="1059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57" t="s">
        <v>53</v>
      </c>
      <c r="C264" s="1058"/>
      <c r="D264" s="1058"/>
      <c r="E264" s="1058"/>
      <c r="F264" s="1058"/>
      <c r="G264" s="1058"/>
      <c r="H264" s="1059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57" t="s">
        <v>53</v>
      </c>
      <c r="C278" s="1058"/>
      <c r="D278" s="1058"/>
      <c r="E278" s="1058"/>
      <c r="F278" s="1058"/>
      <c r="G278" s="1058"/>
      <c r="H278" s="1059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57" t="s">
        <v>53</v>
      </c>
      <c r="C292" s="1058"/>
      <c r="D292" s="1058"/>
      <c r="E292" s="1058"/>
      <c r="F292" s="1058"/>
      <c r="G292" s="1058"/>
      <c r="H292" s="1059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57" t="s">
        <v>53</v>
      </c>
      <c r="C306" s="1058"/>
      <c r="D306" s="1058"/>
      <c r="E306" s="1058"/>
      <c r="F306" s="1058"/>
      <c r="G306" s="1058"/>
      <c r="H306" s="1059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57" t="s">
        <v>53</v>
      </c>
      <c r="C320" s="1058"/>
      <c r="D320" s="1058"/>
      <c r="E320" s="1058"/>
      <c r="F320" s="1058"/>
      <c r="G320" s="1058"/>
      <c r="H320" s="1059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57" t="s">
        <v>53</v>
      </c>
      <c r="C336" s="1058"/>
      <c r="D336" s="1058"/>
      <c r="E336" s="1058"/>
      <c r="F336" s="1058"/>
      <c r="G336" s="1058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57" t="s">
        <v>53</v>
      </c>
      <c r="C350" s="1058"/>
      <c r="D350" s="1058"/>
      <c r="E350" s="1058"/>
      <c r="F350" s="1058"/>
      <c r="G350" s="1058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57" t="s">
        <v>53</v>
      </c>
      <c r="C363" s="1058"/>
      <c r="D363" s="1058"/>
      <c r="E363" s="1058"/>
      <c r="F363" s="1058"/>
      <c r="G363" s="1058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57" t="s">
        <v>53</v>
      </c>
      <c r="C376" s="1058"/>
      <c r="D376" s="1058"/>
      <c r="E376" s="1058"/>
      <c r="F376" s="1058"/>
      <c r="G376" s="1058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57" t="s">
        <v>53</v>
      </c>
      <c r="C389" s="1058"/>
      <c r="D389" s="1058"/>
      <c r="E389" s="1058"/>
      <c r="F389" s="1058"/>
      <c r="G389" s="1058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57" t="s">
        <v>53</v>
      </c>
      <c r="C402" s="1058"/>
      <c r="D402" s="1058"/>
      <c r="E402" s="1058"/>
      <c r="F402" s="1058"/>
      <c r="G402" s="1058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57" t="s">
        <v>53</v>
      </c>
      <c r="C415" s="1058"/>
      <c r="D415" s="1058"/>
      <c r="E415" s="1058"/>
      <c r="F415" s="1058"/>
      <c r="G415" s="1058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57" t="s">
        <v>53</v>
      </c>
      <c r="C428" s="1058"/>
      <c r="D428" s="1058"/>
      <c r="E428" s="1058"/>
      <c r="F428" s="1058"/>
      <c r="G428" s="1058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57" t="s">
        <v>53</v>
      </c>
      <c r="C441" s="1058"/>
      <c r="D441" s="1058"/>
      <c r="E441" s="1058"/>
      <c r="F441" s="1058"/>
      <c r="G441" s="1058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57" t="s">
        <v>53</v>
      </c>
      <c r="C454" s="1058"/>
      <c r="D454" s="1058"/>
      <c r="E454" s="1058"/>
      <c r="F454" s="1058"/>
      <c r="G454" s="1058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57" t="s">
        <v>53</v>
      </c>
      <c r="C467" s="1058"/>
      <c r="D467" s="1058"/>
      <c r="E467" s="1058"/>
      <c r="F467" s="1058"/>
      <c r="G467" s="1058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57" t="s">
        <v>53</v>
      </c>
      <c r="C480" s="1058"/>
      <c r="D480" s="1058"/>
      <c r="E480" s="1058"/>
      <c r="F480" s="1058"/>
      <c r="G480" s="1058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57" t="s">
        <v>53</v>
      </c>
      <c r="C493" s="1058"/>
      <c r="D493" s="1058"/>
      <c r="E493" s="1058"/>
      <c r="F493" s="1058"/>
      <c r="G493" s="1058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57" t="s">
        <v>53</v>
      </c>
      <c r="C506" s="1058"/>
      <c r="D506" s="1058"/>
      <c r="E506" s="1058"/>
      <c r="F506" s="1058"/>
      <c r="G506" s="1058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57" t="s">
        <v>53</v>
      </c>
      <c r="C519" s="1058"/>
      <c r="D519" s="1058"/>
      <c r="E519" s="1058"/>
      <c r="F519" s="1058"/>
      <c r="G519" s="1058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  <row r="531" spans="1:11" ht="13.5" thickBot="1" x14ac:dyDescent="0.25"/>
    <row r="532" spans="1:11" ht="13.5" thickBot="1" x14ac:dyDescent="0.25">
      <c r="A532" s="968" t="s">
        <v>184</v>
      </c>
      <c r="B532" s="1057" t="s">
        <v>53</v>
      </c>
      <c r="C532" s="1058"/>
      <c r="D532" s="1058"/>
      <c r="E532" s="1058"/>
      <c r="F532" s="1058"/>
      <c r="G532" s="1058"/>
      <c r="H532" s="988" t="s">
        <v>0</v>
      </c>
      <c r="I532" s="904"/>
      <c r="J532" s="996"/>
      <c r="K532" s="996"/>
    </row>
    <row r="533" spans="1:11" x14ac:dyDescent="0.2">
      <c r="A533" s="969" t="s">
        <v>54</v>
      </c>
      <c r="B533" s="911">
        <v>1</v>
      </c>
      <c r="C533" s="912">
        <v>2</v>
      </c>
      <c r="D533" s="912">
        <v>3</v>
      </c>
      <c r="E533" s="912">
        <v>4</v>
      </c>
      <c r="F533" s="912">
        <v>5</v>
      </c>
      <c r="G533" s="912">
        <v>6</v>
      </c>
      <c r="H533" s="989">
        <v>184</v>
      </c>
      <c r="I533" s="932"/>
      <c r="J533" s="996"/>
      <c r="K533" s="996"/>
    </row>
    <row r="534" spans="1:11" x14ac:dyDescent="0.2">
      <c r="A534" s="970" t="s">
        <v>3</v>
      </c>
      <c r="B534" s="913">
        <v>4045</v>
      </c>
      <c r="C534" s="914">
        <v>4045</v>
      </c>
      <c r="D534" s="914">
        <v>4045</v>
      </c>
      <c r="E534" s="914">
        <v>4045</v>
      </c>
      <c r="F534" s="914">
        <v>4045</v>
      </c>
      <c r="G534" s="914">
        <v>4045</v>
      </c>
      <c r="H534" s="934">
        <v>4045</v>
      </c>
      <c r="I534" s="935"/>
      <c r="J534" s="933"/>
      <c r="K534" s="996"/>
    </row>
    <row r="535" spans="1:11" x14ac:dyDescent="0.2">
      <c r="A535" s="971" t="s">
        <v>6</v>
      </c>
      <c r="B535" s="915">
        <v>4601.7647058823532</v>
      </c>
      <c r="C535" s="916">
        <v>4595.588235294118</v>
      </c>
      <c r="D535" s="916">
        <v>4444.2857142857147</v>
      </c>
      <c r="E535" s="916">
        <v>4640.606060606061</v>
      </c>
      <c r="F535" s="916">
        <v>4489.4285714285716</v>
      </c>
      <c r="G535" s="916">
        <v>4581.4705882352937</v>
      </c>
      <c r="H535" s="936">
        <v>4570.489130434783</v>
      </c>
      <c r="I535" s="937"/>
      <c r="J535" s="933"/>
      <c r="K535" s="996"/>
    </row>
    <row r="536" spans="1:11" x14ac:dyDescent="0.2">
      <c r="A536" s="969" t="s">
        <v>7</v>
      </c>
      <c r="B536" s="833">
        <v>73.529411764705884</v>
      </c>
      <c r="C536" s="917">
        <v>70.588235294117652</v>
      </c>
      <c r="D536" s="917">
        <v>78.571428571428569</v>
      </c>
      <c r="E536" s="917">
        <v>90.909090909090907</v>
      </c>
      <c r="F536" s="917">
        <v>80</v>
      </c>
      <c r="G536" s="917">
        <v>79.411764705882348</v>
      </c>
      <c r="H536" s="938">
        <v>77.173913043478265</v>
      </c>
      <c r="I536" s="623"/>
      <c r="J536" s="933"/>
      <c r="K536" s="996"/>
    </row>
    <row r="537" spans="1:11" x14ac:dyDescent="0.2">
      <c r="A537" s="969" t="s">
        <v>8</v>
      </c>
      <c r="B537" s="918">
        <v>8.0018614705112664E-2</v>
      </c>
      <c r="C537" s="919">
        <v>9.1904378829302677E-2</v>
      </c>
      <c r="D537" s="919">
        <v>7.4794755497203338E-2</v>
      </c>
      <c r="E537" s="919">
        <v>6.128093111215429E-2</v>
      </c>
      <c r="F537" s="919">
        <v>7.6264963247281534E-2</v>
      </c>
      <c r="G537" s="919">
        <v>8.0405594396711369E-2</v>
      </c>
      <c r="H537" s="939">
        <v>7.9481775301985566E-2</v>
      </c>
      <c r="I537" s="940"/>
      <c r="J537" s="941"/>
      <c r="K537" s="996"/>
    </row>
    <row r="538" spans="1:11" x14ac:dyDescent="0.2">
      <c r="A538" s="971" t="s">
        <v>1</v>
      </c>
      <c r="B538" s="920">
        <f>B535/B534*100-100</f>
        <v>13.764269613902428</v>
      </c>
      <c r="C538" s="921">
        <f t="shared" ref="C538:H538" si="114">C535/C534*100-100</f>
        <v>13.611575656220467</v>
      </c>
      <c r="D538" s="921">
        <f t="shared" si="114"/>
        <v>9.8710930602154576</v>
      </c>
      <c r="E538" s="921">
        <f t="shared" si="114"/>
        <v>14.724500880248726</v>
      </c>
      <c r="F538" s="921">
        <f t="shared" si="114"/>
        <v>10.987109306021537</v>
      </c>
      <c r="G538" s="921">
        <f t="shared" si="114"/>
        <v>13.262560895804526</v>
      </c>
      <c r="H538" s="923">
        <f t="shared" si="114"/>
        <v>12.991078626323429</v>
      </c>
      <c r="I538" s="940"/>
      <c r="J538" s="941"/>
      <c r="K538" s="996"/>
    </row>
    <row r="539" spans="1:11" ht="13.5" thickBot="1" x14ac:dyDescent="0.25">
      <c r="A539" s="969" t="s">
        <v>27</v>
      </c>
      <c r="B539" s="924">
        <f>B535-B522</f>
        <v>108.21631878557855</v>
      </c>
      <c r="C539" s="925">
        <f t="shared" ref="C539:H539" si="115">C535-C522</f>
        <v>92.352941176471177</v>
      </c>
      <c r="D539" s="925">
        <f t="shared" si="115"/>
        <v>90.285714285714675</v>
      </c>
      <c r="E539" s="925">
        <f t="shared" si="115"/>
        <v>-13.33333333333303</v>
      </c>
      <c r="F539" s="925">
        <f t="shared" si="115"/>
        <v>106.92857142857156</v>
      </c>
      <c r="G539" s="925">
        <f t="shared" si="115"/>
        <v>11.184873949579014</v>
      </c>
      <c r="H539" s="942">
        <f t="shared" si="115"/>
        <v>62.155797101449934</v>
      </c>
      <c r="I539" s="943"/>
      <c r="J539" s="941"/>
      <c r="K539" s="996"/>
    </row>
    <row r="540" spans="1:11" x14ac:dyDescent="0.2">
      <c r="A540" s="944" t="s">
        <v>51</v>
      </c>
      <c r="B540" s="927">
        <v>627</v>
      </c>
      <c r="C540" s="928">
        <v>635</v>
      </c>
      <c r="D540" s="928">
        <v>155</v>
      </c>
      <c r="E540" s="928">
        <v>634</v>
      </c>
      <c r="F540" s="928">
        <v>619</v>
      </c>
      <c r="G540" s="928">
        <v>617</v>
      </c>
      <c r="H540" s="929">
        <f>SUM(B540:G540)</f>
        <v>3287</v>
      </c>
      <c r="I540" s="945" t="s">
        <v>56</v>
      </c>
      <c r="J540" s="946">
        <f>H527-H540</f>
        <v>14</v>
      </c>
      <c r="K540" s="961">
        <f>J540/H527</f>
        <v>4.2411390487730989E-3</v>
      </c>
    </row>
    <row r="541" spans="1:11" x14ac:dyDescent="0.2">
      <c r="A541" s="944" t="s">
        <v>28</v>
      </c>
      <c r="B541" s="902"/>
      <c r="C541" s="997"/>
      <c r="D541" s="997"/>
      <c r="E541" s="997"/>
      <c r="F541" s="997"/>
      <c r="G541" s="997"/>
      <c r="H541" s="908"/>
      <c r="I541" s="904" t="s">
        <v>57</v>
      </c>
      <c r="J541" s="996">
        <v>157.74</v>
      </c>
      <c r="K541" s="996"/>
    </row>
    <row r="542" spans="1:11" ht="13.5" thickBot="1" x14ac:dyDescent="0.25">
      <c r="A542" s="947" t="s">
        <v>26</v>
      </c>
      <c r="B542" s="906">
        <f t="shared" ref="B542:G542" si="116">B541-B528</f>
        <v>0</v>
      </c>
      <c r="C542" s="907">
        <f t="shared" si="116"/>
        <v>0</v>
      </c>
      <c r="D542" s="907">
        <f t="shared" si="116"/>
        <v>0</v>
      </c>
      <c r="E542" s="907">
        <f t="shared" si="116"/>
        <v>0</v>
      </c>
      <c r="F542" s="907">
        <f t="shared" si="116"/>
        <v>0</v>
      </c>
      <c r="G542" s="907">
        <f t="shared" si="116"/>
        <v>0</v>
      </c>
      <c r="H542" s="909"/>
      <c r="I542" s="996" t="s">
        <v>26</v>
      </c>
      <c r="J542" s="986">
        <f>J541-J528</f>
        <v>-0.23999999999998067</v>
      </c>
      <c r="K542" s="996"/>
    </row>
    <row r="544" spans="1:11" ht="13.5" thickBot="1" x14ac:dyDescent="0.25"/>
    <row r="545" spans="1:11" ht="13.5" thickBot="1" x14ac:dyDescent="0.25">
      <c r="A545" s="968" t="s">
        <v>185</v>
      </c>
      <c r="B545" s="1057" t="s">
        <v>53</v>
      </c>
      <c r="C545" s="1058"/>
      <c r="D545" s="1058"/>
      <c r="E545" s="1058"/>
      <c r="F545" s="1058"/>
      <c r="G545" s="1058"/>
      <c r="H545" s="988" t="s">
        <v>0</v>
      </c>
      <c r="I545" s="904"/>
      <c r="J545" s="1000"/>
      <c r="K545" s="1000"/>
    </row>
    <row r="546" spans="1:11" x14ac:dyDescent="0.2">
      <c r="A546" s="969" t="s">
        <v>54</v>
      </c>
      <c r="B546" s="911">
        <v>1</v>
      </c>
      <c r="C546" s="912">
        <v>2</v>
      </c>
      <c r="D546" s="912">
        <v>3</v>
      </c>
      <c r="E546" s="912">
        <v>4</v>
      </c>
      <c r="F546" s="912">
        <v>5</v>
      </c>
      <c r="G546" s="912">
        <v>6</v>
      </c>
      <c r="H546" s="989">
        <v>191</v>
      </c>
      <c r="I546" s="932"/>
      <c r="J546" s="1000"/>
      <c r="K546" s="1000"/>
    </row>
    <row r="547" spans="1:11" x14ac:dyDescent="0.2">
      <c r="A547" s="970" t="s">
        <v>3</v>
      </c>
      <c r="B547" s="913">
        <v>4065</v>
      </c>
      <c r="C547" s="914">
        <v>4065</v>
      </c>
      <c r="D547" s="914">
        <v>4065</v>
      </c>
      <c r="E547" s="914">
        <v>4065</v>
      </c>
      <c r="F547" s="914">
        <v>4065</v>
      </c>
      <c r="G547" s="914">
        <v>4065</v>
      </c>
      <c r="H547" s="934">
        <v>4065</v>
      </c>
      <c r="I547" s="935"/>
      <c r="J547" s="933"/>
      <c r="K547" s="1000"/>
    </row>
    <row r="548" spans="1:11" x14ac:dyDescent="0.2">
      <c r="A548" s="971" t="s">
        <v>6</v>
      </c>
      <c r="B548" s="915">
        <v>4655.2777777777774</v>
      </c>
      <c r="C548" s="916">
        <v>4599.1176470588234</v>
      </c>
      <c r="D548" s="916">
        <v>4494.166666666667</v>
      </c>
      <c r="E548" s="916">
        <v>4632.5714285714284</v>
      </c>
      <c r="F548" s="916">
        <v>4575.6756756756758</v>
      </c>
      <c r="G548" s="916">
        <v>4658.9189189189192</v>
      </c>
      <c r="H548" s="936">
        <v>4616.2827225130886</v>
      </c>
      <c r="I548" s="937"/>
      <c r="J548" s="933"/>
      <c r="K548" s="1000"/>
    </row>
    <row r="549" spans="1:11" x14ac:dyDescent="0.2">
      <c r="A549" s="969" t="s">
        <v>7</v>
      </c>
      <c r="B549" s="833">
        <v>80.555555555555557</v>
      </c>
      <c r="C549" s="917">
        <v>85.294117647058826</v>
      </c>
      <c r="D549" s="917">
        <v>83.333333333333329</v>
      </c>
      <c r="E549" s="917">
        <v>82.857142857142861</v>
      </c>
      <c r="F549" s="917">
        <v>81.081081081081081</v>
      </c>
      <c r="G549" s="917">
        <v>89.189189189189193</v>
      </c>
      <c r="H549" s="938">
        <v>81.675392670157066</v>
      </c>
      <c r="I549" s="623"/>
      <c r="J549" s="933"/>
      <c r="K549" s="1000"/>
    </row>
    <row r="550" spans="1:11" x14ac:dyDescent="0.2">
      <c r="A550" s="969" t="s">
        <v>8</v>
      </c>
      <c r="B550" s="918">
        <v>7.4525065456379824E-2</v>
      </c>
      <c r="C550" s="919">
        <v>7.0478779567587135E-2</v>
      </c>
      <c r="D550" s="919">
        <v>6.6737487076986152E-2</v>
      </c>
      <c r="E550" s="919">
        <v>7.5590472600408284E-2</v>
      </c>
      <c r="F550" s="919">
        <v>7.0193961984376607E-2</v>
      </c>
      <c r="G550" s="919">
        <v>6.5195489397926187E-2</v>
      </c>
      <c r="H550" s="939">
        <v>7.1638112761279571E-2</v>
      </c>
      <c r="I550" s="940"/>
      <c r="J550" s="941"/>
      <c r="K550" s="1000"/>
    </row>
    <row r="551" spans="1:11" x14ac:dyDescent="0.2">
      <c r="A551" s="971" t="s">
        <v>1</v>
      </c>
      <c r="B551" s="920">
        <f>B548/B547*100-100</f>
        <v>14.520978543118758</v>
      </c>
      <c r="C551" s="921">
        <f t="shared" ref="C551:H551" si="117">C548/C547*100-100</f>
        <v>13.139425511902175</v>
      </c>
      <c r="D551" s="921">
        <f t="shared" si="117"/>
        <v>10.557605576055764</v>
      </c>
      <c r="E551" s="921">
        <f t="shared" si="117"/>
        <v>13.96239676682481</v>
      </c>
      <c r="F551" s="921">
        <f t="shared" si="117"/>
        <v>12.562747249094116</v>
      </c>
      <c r="G551" s="921">
        <f t="shared" si="117"/>
        <v>14.610551510920516</v>
      </c>
      <c r="H551" s="923">
        <f t="shared" si="117"/>
        <v>13.561690590727892</v>
      </c>
      <c r="I551" s="940"/>
      <c r="J551" s="941"/>
      <c r="K551" s="1000"/>
    </row>
    <row r="552" spans="1:11" ht="13.5" thickBot="1" x14ac:dyDescent="0.25">
      <c r="A552" s="969" t="s">
        <v>27</v>
      </c>
      <c r="B552" s="924">
        <f>B548-B535</f>
        <v>53.513071895424218</v>
      </c>
      <c r="C552" s="925">
        <f t="shared" ref="C552:H552" si="118">C548-C535</f>
        <v>3.5294117647054009</v>
      </c>
      <c r="D552" s="925">
        <f t="shared" si="118"/>
        <v>49.880952380952294</v>
      </c>
      <c r="E552" s="925">
        <f t="shared" si="118"/>
        <v>-8.0346320346325228</v>
      </c>
      <c r="F552" s="925">
        <f t="shared" si="118"/>
        <v>86.247104247104289</v>
      </c>
      <c r="G552" s="925">
        <f t="shared" si="118"/>
        <v>77.4483306836255</v>
      </c>
      <c r="H552" s="942">
        <f t="shared" si="118"/>
        <v>45.793592078305664</v>
      </c>
      <c r="I552" s="943"/>
      <c r="J552" s="941"/>
      <c r="K552" s="1000"/>
    </row>
    <row r="553" spans="1:11" x14ac:dyDescent="0.2">
      <c r="A553" s="944" t="s">
        <v>51</v>
      </c>
      <c r="B553" s="927">
        <v>627</v>
      </c>
      <c r="C553" s="928">
        <v>633</v>
      </c>
      <c r="D553" s="928">
        <v>150</v>
      </c>
      <c r="E553" s="928">
        <v>632</v>
      </c>
      <c r="F553" s="928">
        <v>617</v>
      </c>
      <c r="G553" s="928">
        <v>613</v>
      </c>
      <c r="H553" s="929">
        <f>SUM(B553:G553)</f>
        <v>3272</v>
      </c>
      <c r="I553" s="945" t="s">
        <v>56</v>
      </c>
      <c r="J553" s="946">
        <f>H540-H553</f>
        <v>15</v>
      </c>
      <c r="K553" s="961">
        <f>J553/H540</f>
        <v>4.5634317006388809E-3</v>
      </c>
    </row>
    <row r="554" spans="1:11" x14ac:dyDescent="0.2">
      <c r="A554" s="944" t="s">
        <v>28</v>
      </c>
      <c r="B554" s="902"/>
      <c r="C554" s="999"/>
      <c r="D554" s="999"/>
      <c r="E554" s="999"/>
      <c r="F554" s="999"/>
      <c r="G554" s="999"/>
      <c r="H554" s="908"/>
      <c r="I554" s="904" t="s">
        <v>57</v>
      </c>
      <c r="J554" s="1000">
        <v>157.38</v>
      </c>
      <c r="K554" s="1000"/>
    </row>
    <row r="555" spans="1:11" ht="13.5" thickBot="1" x14ac:dyDescent="0.25">
      <c r="A555" s="947" t="s">
        <v>26</v>
      </c>
      <c r="B555" s="906">
        <f t="shared" ref="B555:G555" si="119">B554-B541</f>
        <v>0</v>
      </c>
      <c r="C555" s="907">
        <f t="shared" si="119"/>
        <v>0</v>
      </c>
      <c r="D555" s="907">
        <f t="shared" si="119"/>
        <v>0</v>
      </c>
      <c r="E555" s="907">
        <f t="shared" si="119"/>
        <v>0</v>
      </c>
      <c r="F555" s="907">
        <f t="shared" si="119"/>
        <v>0</v>
      </c>
      <c r="G555" s="907">
        <f t="shared" si="119"/>
        <v>0</v>
      </c>
      <c r="H555" s="909"/>
      <c r="I555" s="1000" t="s">
        <v>26</v>
      </c>
      <c r="J555" s="986">
        <f>J554-J541</f>
        <v>-0.36000000000001364</v>
      </c>
      <c r="K555" s="1000"/>
    </row>
    <row r="557" spans="1:11" ht="13.5" thickBot="1" x14ac:dyDescent="0.25"/>
    <row r="558" spans="1:11" ht="13.5" thickBot="1" x14ac:dyDescent="0.25">
      <c r="A558" s="968" t="s">
        <v>187</v>
      </c>
      <c r="B558" s="1057" t="s">
        <v>53</v>
      </c>
      <c r="C558" s="1058"/>
      <c r="D558" s="1058"/>
      <c r="E558" s="1058"/>
      <c r="F558" s="1058"/>
      <c r="G558" s="1058"/>
      <c r="H558" s="988" t="s">
        <v>0</v>
      </c>
      <c r="I558" s="904"/>
      <c r="J558" s="1008"/>
      <c r="K558" s="1008"/>
    </row>
    <row r="559" spans="1:11" x14ac:dyDescent="0.2">
      <c r="A559" s="969" t="s">
        <v>54</v>
      </c>
      <c r="B559" s="911">
        <v>1</v>
      </c>
      <c r="C559" s="912">
        <v>2</v>
      </c>
      <c r="D559" s="912">
        <v>3</v>
      </c>
      <c r="E559" s="912">
        <v>4</v>
      </c>
      <c r="F559" s="912">
        <v>5</v>
      </c>
      <c r="G559" s="912">
        <v>6</v>
      </c>
      <c r="H559" s="989">
        <v>181</v>
      </c>
      <c r="I559" s="932"/>
      <c r="J559" s="1008"/>
      <c r="K559" s="1008"/>
    </row>
    <row r="560" spans="1:11" x14ac:dyDescent="0.2">
      <c r="A560" s="970" t="s">
        <v>3</v>
      </c>
      <c r="B560" s="913">
        <v>4105</v>
      </c>
      <c r="C560" s="914">
        <v>4105</v>
      </c>
      <c r="D560" s="914">
        <v>4105</v>
      </c>
      <c r="E560" s="914">
        <v>4105</v>
      </c>
      <c r="F560" s="914">
        <v>4105</v>
      </c>
      <c r="G560" s="914">
        <v>4105</v>
      </c>
      <c r="H560" s="934">
        <v>4105</v>
      </c>
      <c r="I560" s="935"/>
      <c r="J560" s="933"/>
      <c r="K560" s="1008"/>
    </row>
    <row r="561" spans="1:11" x14ac:dyDescent="0.2">
      <c r="A561" s="971" t="s">
        <v>6</v>
      </c>
      <c r="B561" s="915">
        <v>4550.5555555555557</v>
      </c>
      <c r="C561" s="916">
        <v>4697.1875</v>
      </c>
      <c r="D561" s="916">
        <v>4420.666666666667</v>
      </c>
      <c r="E561" s="916">
        <v>4629.0625</v>
      </c>
      <c r="F561" s="916">
        <v>4503.636363636364</v>
      </c>
      <c r="G561" s="916">
        <v>4713.030303030303</v>
      </c>
      <c r="H561" s="936">
        <v>4600.6629834254145</v>
      </c>
      <c r="I561" s="937"/>
      <c r="J561" s="933"/>
      <c r="K561" s="1008"/>
    </row>
    <row r="562" spans="1:11" x14ac:dyDescent="0.2">
      <c r="A562" s="969" t="s">
        <v>7</v>
      </c>
      <c r="B562" s="833">
        <v>75</v>
      </c>
      <c r="C562" s="917">
        <v>84.375</v>
      </c>
      <c r="D562" s="917">
        <v>80</v>
      </c>
      <c r="E562" s="917">
        <v>75</v>
      </c>
      <c r="F562" s="917">
        <v>78.787878787878782</v>
      </c>
      <c r="G562" s="917">
        <v>78.787878787878782</v>
      </c>
      <c r="H562" s="938">
        <v>80.110497237569064</v>
      </c>
      <c r="I562" s="623"/>
      <c r="J562" s="933"/>
      <c r="K562" s="1008"/>
    </row>
    <row r="563" spans="1:11" x14ac:dyDescent="0.2">
      <c r="A563" s="969" t="s">
        <v>8</v>
      </c>
      <c r="B563" s="918">
        <v>8.2917794192112537E-2</v>
      </c>
      <c r="C563" s="919">
        <v>7.9108278387345868E-2</v>
      </c>
      <c r="D563" s="919">
        <v>9.6665169556991656E-2</v>
      </c>
      <c r="E563" s="919">
        <v>7.6507304102093679E-2</v>
      </c>
      <c r="F563" s="919">
        <v>8.2387040558881366E-2</v>
      </c>
      <c r="G563" s="919">
        <v>7.9208107692145591E-2</v>
      </c>
      <c r="H563" s="939">
        <v>8.4053325670966336E-2</v>
      </c>
      <c r="I563" s="940"/>
      <c r="J563" s="941"/>
      <c r="K563" s="1008"/>
    </row>
    <row r="564" spans="1:11" x14ac:dyDescent="0.2">
      <c r="A564" s="971" t="s">
        <v>1</v>
      </c>
      <c r="B564" s="920">
        <f>B561/B560*100-100</f>
        <v>10.853972120719988</v>
      </c>
      <c r="C564" s="921">
        <f t="shared" ref="C564:H564" si="120">C561/C560*100-100</f>
        <v>14.426004872107185</v>
      </c>
      <c r="D564" s="921">
        <f t="shared" si="120"/>
        <v>7.6898091758018694</v>
      </c>
      <c r="E564" s="921">
        <f t="shared" si="120"/>
        <v>12.766443361753971</v>
      </c>
      <c r="F564" s="921">
        <f t="shared" si="120"/>
        <v>9.7109954600819322</v>
      </c>
      <c r="G564" s="921">
        <f t="shared" si="120"/>
        <v>14.811944044587165</v>
      </c>
      <c r="H564" s="923">
        <f t="shared" si="120"/>
        <v>12.074615917793281</v>
      </c>
      <c r="I564" s="940"/>
      <c r="J564" s="941"/>
      <c r="K564" s="1008"/>
    </row>
    <row r="565" spans="1:11" ht="13.5" thickBot="1" x14ac:dyDescent="0.25">
      <c r="A565" s="969" t="s">
        <v>27</v>
      </c>
      <c r="B565" s="924">
        <f>B561-B548</f>
        <v>-104.72222222222172</v>
      </c>
      <c r="C565" s="925">
        <f t="shared" ref="C565:H565" si="121">C561-C548</f>
        <v>98.069852941176578</v>
      </c>
      <c r="D565" s="925">
        <f t="shared" si="121"/>
        <v>-73.5</v>
      </c>
      <c r="E565" s="925">
        <f t="shared" si="121"/>
        <v>-3.5089285714284415</v>
      </c>
      <c r="F565" s="925">
        <f t="shared" si="121"/>
        <v>-72.039312039311881</v>
      </c>
      <c r="G565" s="925">
        <f t="shared" si="121"/>
        <v>54.111384111383813</v>
      </c>
      <c r="H565" s="942">
        <f t="shared" si="121"/>
        <v>-15.619739087674134</v>
      </c>
      <c r="I565" s="943"/>
      <c r="J565" s="941"/>
      <c r="K565" s="1008"/>
    </row>
    <row r="566" spans="1:11" x14ac:dyDescent="0.2">
      <c r="A566" s="944" t="s">
        <v>51</v>
      </c>
      <c r="B566" s="927">
        <v>622</v>
      </c>
      <c r="C566" s="928">
        <v>632</v>
      </c>
      <c r="D566" s="928">
        <v>143</v>
      </c>
      <c r="E566" s="928">
        <v>627</v>
      </c>
      <c r="F566" s="928">
        <v>613</v>
      </c>
      <c r="G566" s="928">
        <v>611</v>
      </c>
      <c r="H566" s="929">
        <f>SUM(B566:G566)</f>
        <v>3248</v>
      </c>
      <c r="I566" s="945" t="s">
        <v>56</v>
      </c>
      <c r="J566" s="946">
        <f>H553-H566</f>
        <v>24</v>
      </c>
      <c r="K566" s="961">
        <f>J566/H553</f>
        <v>7.3349633251833741E-3</v>
      </c>
    </row>
    <row r="567" spans="1:11" x14ac:dyDescent="0.2">
      <c r="A567" s="944" t="s">
        <v>28</v>
      </c>
      <c r="B567" s="902"/>
      <c r="C567" s="1007"/>
      <c r="D567" s="1007"/>
      <c r="E567" s="1007"/>
      <c r="F567" s="1007"/>
      <c r="G567" s="1007"/>
      <c r="H567" s="908"/>
      <c r="I567" s="904" t="s">
        <v>57</v>
      </c>
      <c r="J567" s="1008">
        <v>156.66999999999999</v>
      </c>
      <c r="K567" s="1008"/>
    </row>
    <row r="568" spans="1:11" ht="13.5" thickBot="1" x14ac:dyDescent="0.25">
      <c r="A568" s="947" t="s">
        <v>26</v>
      </c>
      <c r="B568" s="906">
        <f t="shared" ref="B568:G568" si="122">B567-B554</f>
        <v>0</v>
      </c>
      <c r="C568" s="907">
        <f t="shared" si="122"/>
        <v>0</v>
      </c>
      <c r="D568" s="907">
        <f t="shared" si="122"/>
        <v>0</v>
      </c>
      <c r="E568" s="907">
        <f t="shared" si="122"/>
        <v>0</v>
      </c>
      <c r="F568" s="907">
        <f t="shared" si="122"/>
        <v>0</v>
      </c>
      <c r="G568" s="907">
        <f t="shared" si="122"/>
        <v>0</v>
      </c>
      <c r="H568" s="909"/>
      <c r="I568" s="1008" t="s">
        <v>26</v>
      </c>
      <c r="J568" s="986">
        <f>J567-J554</f>
        <v>-0.71000000000000796</v>
      </c>
      <c r="K568" s="1008"/>
    </row>
    <row r="570" spans="1:11" ht="13.5" thickBot="1" x14ac:dyDescent="0.25"/>
    <row r="571" spans="1:11" s="1012" customFormat="1" ht="13.5" thickBot="1" x14ac:dyDescent="0.25">
      <c r="A571" s="968" t="s">
        <v>189</v>
      </c>
      <c r="B571" s="1057" t="s">
        <v>53</v>
      </c>
      <c r="C571" s="1058"/>
      <c r="D571" s="1058"/>
      <c r="E571" s="1058"/>
      <c r="F571" s="1058"/>
      <c r="G571" s="1058"/>
      <c r="H571" s="988" t="s">
        <v>0</v>
      </c>
      <c r="I571" s="904"/>
    </row>
    <row r="572" spans="1:11" s="1012" customFormat="1" x14ac:dyDescent="0.2">
      <c r="A572" s="969" t="s">
        <v>54</v>
      </c>
      <c r="B572" s="911">
        <v>1</v>
      </c>
      <c r="C572" s="912">
        <v>2</v>
      </c>
      <c r="D572" s="912">
        <v>3</v>
      </c>
      <c r="E572" s="912">
        <v>4</v>
      </c>
      <c r="F572" s="912">
        <v>5</v>
      </c>
      <c r="G572" s="912">
        <v>6</v>
      </c>
      <c r="H572" s="989">
        <v>181</v>
      </c>
      <c r="I572" s="932"/>
    </row>
    <row r="573" spans="1:11" s="1012" customFormat="1" x14ac:dyDescent="0.2">
      <c r="A573" s="970" t="s">
        <v>3</v>
      </c>
      <c r="B573" s="913">
        <v>4145</v>
      </c>
      <c r="C573" s="914">
        <v>4145</v>
      </c>
      <c r="D573" s="914">
        <v>4145</v>
      </c>
      <c r="E573" s="914">
        <v>4145</v>
      </c>
      <c r="F573" s="914">
        <v>4145</v>
      </c>
      <c r="G573" s="914">
        <v>4145</v>
      </c>
      <c r="H573" s="934">
        <v>4145</v>
      </c>
      <c r="I573" s="935"/>
      <c r="J573" s="933"/>
    </row>
    <row r="574" spans="1:11" s="1012" customFormat="1" x14ac:dyDescent="0.2">
      <c r="A574" s="971" t="s">
        <v>6</v>
      </c>
      <c r="B574" s="915">
        <v>4459.1400000000003</v>
      </c>
      <c r="C574" s="916">
        <v>4942.57</v>
      </c>
      <c r="D574" s="916">
        <v>4667.1400000000003</v>
      </c>
      <c r="E574" s="916">
        <v>4693.6099999999997</v>
      </c>
      <c r="F574" s="916">
        <v>4671.67</v>
      </c>
      <c r="G574" s="916">
        <v>4830.3</v>
      </c>
      <c r="H574" s="936">
        <v>4716.8900000000003</v>
      </c>
      <c r="I574" s="937"/>
      <c r="J574" s="933"/>
    </row>
    <row r="575" spans="1:11" s="1012" customFormat="1" x14ac:dyDescent="0.2">
      <c r="A575" s="969" t="s">
        <v>7</v>
      </c>
      <c r="B575" s="833">
        <v>80</v>
      </c>
      <c r="C575" s="917">
        <v>91.43</v>
      </c>
      <c r="D575" s="917">
        <v>78.569999999999993</v>
      </c>
      <c r="E575" s="917">
        <v>91.67</v>
      </c>
      <c r="F575" s="917">
        <v>70.83</v>
      </c>
      <c r="G575" s="917">
        <v>66.67</v>
      </c>
      <c r="H575" s="938">
        <v>77.97</v>
      </c>
      <c r="I575" s="623"/>
      <c r="J575" s="933"/>
    </row>
    <row r="576" spans="1:11" s="1012" customFormat="1" x14ac:dyDescent="0.2">
      <c r="A576" s="969" t="s">
        <v>8</v>
      </c>
      <c r="B576" s="918">
        <v>7.2300000000000003E-2</v>
      </c>
      <c r="C576" s="919">
        <v>6.3E-2</v>
      </c>
      <c r="D576" s="919">
        <v>6.88E-2</v>
      </c>
      <c r="E576" s="919">
        <v>6.4199999999999993E-2</v>
      </c>
      <c r="F576" s="919">
        <v>8.3900000000000002E-2</v>
      </c>
      <c r="G576" s="919">
        <v>8.1000000000000003E-2</v>
      </c>
      <c r="H576" s="939">
        <v>7.9899999999999999E-2</v>
      </c>
      <c r="I576" s="940"/>
      <c r="J576" s="941"/>
    </row>
    <row r="577" spans="1:12" s="1012" customFormat="1" x14ac:dyDescent="0.2">
      <c r="A577" s="971" t="s">
        <v>1</v>
      </c>
      <c r="B577" s="920">
        <f>B574/B573*100-100</f>
        <v>7.5787696019300483</v>
      </c>
      <c r="C577" s="921">
        <f t="shared" ref="C577:H577" si="123">C574/C573*100-100</f>
        <v>19.241737032569347</v>
      </c>
      <c r="D577" s="921">
        <f t="shared" si="123"/>
        <v>12.596863691194216</v>
      </c>
      <c r="E577" s="921">
        <f t="shared" si="123"/>
        <v>13.235464414957775</v>
      </c>
      <c r="F577" s="921">
        <f t="shared" si="123"/>
        <v>12.706151990349809</v>
      </c>
      <c r="G577" s="921">
        <f t="shared" si="123"/>
        <v>16.533172496984321</v>
      </c>
      <c r="H577" s="923">
        <f t="shared" si="123"/>
        <v>13.797104945717734</v>
      </c>
      <c r="I577" s="940"/>
      <c r="J577" s="941"/>
    </row>
    <row r="578" spans="1:12" s="1012" customFormat="1" ht="13.5" thickBot="1" x14ac:dyDescent="0.25">
      <c r="A578" s="969" t="s">
        <v>27</v>
      </c>
      <c r="B578" s="924">
        <f>B574-B561</f>
        <v>-91.415555555555329</v>
      </c>
      <c r="C578" s="925">
        <f t="shared" ref="C578:H578" si="124">C574-C561</f>
        <v>245.38249999999971</v>
      </c>
      <c r="D578" s="925">
        <f t="shared" si="124"/>
        <v>246.47333333333336</v>
      </c>
      <c r="E578" s="925">
        <f t="shared" si="124"/>
        <v>64.547499999999673</v>
      </c>
      <c r="F578" s="925">
        <f t="shared" si="124"/>
        <v>168.03363636363611</v>
      </c>
      <c r="G578" s="925">
        <f t="shared" si="124"/>
        <v>117.26969696969718</v>
      </c>
      <c r="H578" s="942">
        <f t="shared" si="124"/>
        <v>116.22701657458583</v>
      </c>
      <c r="I578" s="943"/>
      <c r="J578" s="941"/>
    </row>
    <row r="579" spans="1:12" s="1012" customFormat="1" x14ac:dyDescent="0.2">
      <c r="A579" s="944" t="s">
        <v>51</v>
      </c>
      <c r="B579" s="927">
        <v>619</v>
      </c>
      <c r="C579" s="928">
        <v>628</v>
      </c>
      <c r="D579" s="928">
        <v>119</v>
      </c>
      <c r="E579" s="928">
        <v>625</v>
      </c>
      <c r="F579" s="928">
        <v>609</v>
      </c>
      <c r="G579" s="928">
        <v>605</v>
      </c>
      <c r="H579" s="929">
        <f>SUM(B579:G579)</f>
        <v>3205</v>
      </c>
      <c r="I579" s="945" t="s">
        <v>56</v>
      </c>
      <c r="J579" s="946">
        <f>H566-H579</f>
        <v>43</v>
      </c>
      <c r="K579" s="961">
        <f>J579/H566</f>
        <v>1.3238916256157635E-2</v>
      </c>
      <c r="L579" s="366" t="s">
        <v>190</v>
      </c>
    </row>
    <row r="580" spans="1:12" s="1012" customFormat="1" x14ac:dyDescent="0.2">
      <c r="A580" s="944" t="s">
        <v>28</v>
      </c>
      <c r="B580" s="902"/>
      <c r="C580" s="1013"/>
      <c r="D580" s="1013"/>
      <c r="E580" s="1013"/>
      <c r="F580" s="1013"/>
      <c r="G580" s="1013"/>
      <c r="H580" s="908"/>
      <c r="I580" s="904" t="s">
        <v>57</v>
      </c>
      <c r="J580" s="1012">
        <v>157.1</v>
      </c>
    </row>
    <row r="581" spans="1:12" s="1012" customFormat="1" ht="13.5" thickBot="1" x14ac:dyDescent="0.25">
      <c r="A581" s="947" t="s">
        <v>26</v>
      </c>
      <c r="B581" s="906">
        <f t="shared" ref="B581:G581" si="125">B580-B567</f>
        <v>0</v>
      </c>
      <c r="C581" s="907">
        <f t="shared" si="125"/>
        <v>0</v>
      </c>
      <c r="D581" s="907">
        <f t="shared" si="125"/>
        <v>0</v>
      </c>
      <c r="E581" s="907">
        <f t="shared" si="125"/>
        <v>0</v>
      </c>
      <c r="F581" s="907">
        <f t="shared" si="125"/>
        <v>0</v>
      </c>
      <c r="G581" s="907">
        <f t="shared" si="125"/>
        <v>0</v>
      </c>
      <c r="H581" s="909"/>
      <c r="I581" s="1012" t="s">
        <v>26</v>
      </c>
      <c r="J581" s="986">
        <f>J580-J567</f>
        <v>0.43000000000000682</v>
      </c>
    </row>
    <row r="583" spans="1:12" ht="13.5" thickBot="1" x14ac:dyDescent="0.25"/>
    <row r="584" spans="1:12" ht="13.5" thickBot="1" x14ac:dyDescent="0.25">
      <c r="A584" s="968" t="s">
        <v>194</v>
      </c>
      <c r="B584" s="1057" t="s">
        <v>53</v>
      </c>
      <c r="C584" s="1058"/>
      <c r="D584" s="1058"/>
      <c r="E584" s="1058"/>
      <c r="F584" s="1058"/>
      <c r="G584" s="1058"/>
      <c r="H584" s="988" t="s">
        <v>0</v>
      </c>
      <c r="I584" s="904"/>
      <c r="J584" s="1018"/>
      <c r="K584" s="1018"/>
    </row>
    <row r="585" spans="1:12" x14ac:dyDescent="0.2">
      <c r="A585" s="969" t="s">
        <v>54</v>
      </c>
      <c r="B585" s="911">
        <v>1</v>
      </c>
      <c r="C585" s="912">
        <v>2</v>
      </c>
      <c r="D585" s="912">
        <v>3</v>
      </c>
      <c r="E585" s="912">
        <v>4</v>
      </c>
      <c r="F585" s="912">
        <v>5</v>
      </c>
      <c r="G585" s="912">
        <v>6</v>
      </c>
      <c r="H585" s="989">
        <v>181</v>
      </c>
      <c r="I585" s="932"/>
      <c r="J585" s="1018"/>
      <c r="K585" s="1018"/>
    </row>
    <row r="586" spans="1:12" x14ac:dyDescent="0.2">
      <c r="A586" s="970" t="s">
        <v>3</v>
      </c>
      <c r="B586" s="913">
        <v>4185</v>
      </c>
      <c r="C586" s="914">
        <v>4185</v>
      </c>
      <c r="D586" s="914">
        <v>4185</v>
      </c>
      <c r="E586" s="914">
        <v>4185</v>
      </c>
      <c r="F586" s="914">
        <v>4185</v>
      </c>
      <c r="G586" s="914">
        <v>4185</v>
      </c>
      <c r="H586" s="934">
        <v>4185</v>
      </c>
      <c r="I586" s="935"/>
      <c r="J586" s="933"/>
      <c r="K586" s="1018"/>
    </row>
    <row r="587" spans="1:12" x14ac:dyDescent="0.2">
      <c r="A587" s="971" t="s">
        <v>6</v>
      </c>
      <c r="B587" s="915">
        <v>4434.21</v>
      </c>
      <c r="C587" s="916">
        <v>4917.6499999999996</v>
      </c>
      <c r="D587" s="916">
        <v>4743</v>
      </c>
      <c r="E587" s="916">
        <v>4748.6099999999997</v>
      </c>
      <c r="F587" s="916">
        <v>4540.28</v>
      </c>
      <c r="G587" s="916">
        <v>5055</v>
      </c>
      <c r="H587" s="936">
        <v>4704.7700000000004</v>
      </c>
      <c r="I587" s="937"/>
      <c r="J587" s="933"/>
      <c r="K587" s="1018"/>
    </row>
    <row r="588" spans="1:12" x14ac:dyDescent="0.2">
      <c r="A588" s="969" t="s">
        <v>7</v>
      </c>
      <c r="B588" s="833">
        <v>84.21</v>
      </c>
      <c r="C588" s="917">
        <v>70.59</v>
      </c>
      <c r="D588" s="917">
        <v>90</v>
      </c>
      <c r="E588" s="917">
        <v>83.33</v>
      </c>
      <c r="F588" s="917">
        <v>91.67</v>
      </c>
      <c r="G588" s="917">
        <v>100</v>
      </c>
      <c r="H588" s="938">
        <v>77.59</v>
      </c>
      <c r="I588" s="623"/>
      <c r="J588" s="933"/>
      <c r="K588" s="1018"/>
    </row>
    <row r="589" spans="1:12" x14ac:dyDescent="0.2">
      <c r="A589" s="969" t="s">
        <v>8</v>
      </c>
      <c r="B589" s="918">
        <v>7.2999999999999995E-2</v>
      </c>
      <c r="C589" s="919">
        <v>8.3500000000000005E-2</v>
      </c>
      <c r="D589" s="919">
        <v>5.7799999999999997E-2</v>
      </c>
      <c r="E589" s="919">
        <v>7.0699999999999999E-2</v>
      </c>
      <c r="F589" s="919">
        <v>6.1499999999999999E-2</v>
      </c>
      <c r="G589" s="919">
        <v>4.4699999999999997E-2</v>
      </c>
      <c r="H589" s="939">
        <v>8.2500000000000004E-2</v>
      </c>
      <c r="I589" s="940"/>
      <c r="J589" s="941"/>
      <c r="K589" s="1018"/>
    </row>
    <row r="590" spans="1:12" x14ac:dyDescent="0.2">
      <c r="A590" s="971" t="s">
        <v>1</v>
      </c>
      <c r="B590" s="920">
        <f>B587/B586*100-100</f>
        <v>5.9548387096774178</v>
      </c>
      <c r="C590" s="921">
        <f t="shared" ref="C590:H590" si="126">C587/C586*100-100</f>
        <v>17.506571087216244</v>
      </c>
      <c r="D590" s="921">
        <f t="shared" si="126"/>
        <v>13.333333333333329</v>
      </c>
      <c r="E590" s="921">
        <f t="shared" si="126"/>
        <v>13.467383512544799</v>
      </c>
      <c r="F590" s="921">
        <f t="shared" si="126"/>
        <v>8.4893667861409767</v>
      </c>
      <c r="G590" s="921">
        <f t="shared" si="126"/>
        <v>20.788530465949819</v>
      </c>
      <c r="H590" s="923">
        <f t="shared" si="126"/>
        <v>12.419832735961791</v>
      </c>
      <c r="I590" s="940"/>
      <c r="J590" s="941"/>
      <c r="K590" s="1018"/>
    </row>
    <row r="591" spans="1:12" ht="13.5" thickBot="1" x14ac:dyDescent="0.25">
      <c r="A591" s="969" t="s">
        <v>27</v>
      </c>
      <c r="B591" s="924">
        <f>B587-B574</f>
        <v>-24.930000000000291</v>
      </c>
      <c r="C591" s="925">
        <f t="shared" ref="C591:H591" si="127">C587-C574</f>
        <v>-24.920000000000073</v>
      </c>
      <c r="D591" s="925">
        <f t="shared" si="127"/>
        <v>75.859999999999673</v>
      </c>
      <c r="E591" s="925">
        <f t="shared" si="127"/>
        <v>55</v>
      </c>
      <c r="F591" s="925">
        <f t="shared" si="127"/>
        <v>-131.39000000000033</v>
      </c>
      <c r="G591" s="925">
        <f t="shared" si="127"/>
        <v>224.69999999999982</v>
      </c>
      <c r="H591" s="942">
        <f t="shared" si="127"/>
        <v>-12.119999999999891</v>
      </c>
      <c r="I591" s="943"/>
      <c r="J591" s="941"/>
      <c r="K591" s="1018"/>
    </row>
    <row r="592" spans="1:12" x14ac:dyDescent="0.2">
      <c r="A592" s="944" t="s">
        <v>51</v>
      </c>
      <c r="B592" s="927">
        <v>610</v>
      </c>
      <c r="C592" s="928">
        <v>622</v>
      </c>
      <c r="D592" s="928">
        <v>127</v>
      </c>
      <c r="E592" s="928">
        <v>619</v>
      </c>
      <c r="F592" s="928">
        <v>594</v>
      </c>
      <c r="G592" s="928">
        <v>593</v>
      </c>
      <c r="H592" s="929">
        <f>SUM(B592:G592)</f>
        <v>3165</v>
      </c>
      <c r="I592" s="945" t="s">
        <v>56</v>
      </c>
      <c r="J592" s="946">
        <f>H579-H592</f>
        <v>40</v>
      </c>
      <c r="K592" s="961">
        <f>J592/H579</f>
        <v>1.2480499219968799E-2</v>
      </c>
    </row>
    <row r="593" spans="1:11" x14ac:dyDescent="0.2">
      <c r="A593" s="944" t="s">
        <v>28</v>
      </c>
      <c r="B593" s="902"/>
      <c r="C593" s="1017"/>
      <c r="D593" s="1017"/>
      <c r="E593" s="1017"/>
      <c r="F593" s="1017"/>
      <c r="G593" s="1017"/>
      <c r="H593" s="908"/>
      <c r="I593" s="904" t="s">
        <v>57</v>
      </c>
      <c r="J593" s="1018">
        <v>156.35</v>
      </c>
      <c r="K593" s="1018"/>
    </row>
    <row r="594" spans="1:11" ht="13.5" thickBot="1" x14ac:dyDescent="0.25">
      <c r="A594" s="947" t="s">
        <v>26</v>
      </c>
      <c r="B594" s="906">
        <f t="shared" ref="B594:G594" si="128">B593-B580</f>
        <v>0</v>
      </c>
      <c r="C594" s="907">
        <f t="shared" si="128"/>
        <v>0</v>
      </c>
      <c r="D594" s="907">
        <f t="shared" si="128"/>
        <v>0</v>
      </c>
      <c r="E594" s="907">
        <f t="shared" si="128"/>
        <v>0</v>
      </c>
      <c r="F594" s="907">
        <f t="shared" si="128"/>
        <v>0</v>
      </c>
      <c r="G594" s="907">
        <f t="shared" si="128"/>
        <v>0</v>
      </c>
      <c r="H594" s="909"/>
      <c r="I594" s="1018" t="s">
        <v>26</v>
      </c>
      <c r="J594" s="986">
        <f>J593-J580</f>
        <v>-0.75</v>
      </c>
      <c r="K594" s="1018"/>
    </row>
    <row r="596" spans="1:11" ht="13.5" thickBot="1" x14ac:dyDescent="0.25"/>
    <row r="597" spans="1:11" ht="13.5" thickBot="1" x14ac:dyDescent="0.25">
      <c r="A597" s="968" t="s">
        <v>197</v>
      </c>
      <c r="B597" s="1057" t="s">
        <v>53</v>
      </c>
      <c r="C597" s="1058"/>
      <c r="D597" s="1058"/>
      <c r="E597" s="1058"/>
      <c r="F597" s="1058"/>
      <c r="G597" s="1058"/>
      <c r="H597" s="988" t="s">
        <v>0</v>
      </c>
      <c r="I597" s="904"/>
      <c r="J597" s="1021"/>
      <c r="K597" s="1021"/>
    </row>
    <row r="598" spans="1:11" x14ac:dyDescent="0.2">
      <c r="A598" s="969" t="s">
        <v>54</v>
      </c>
      <c r="B598" s="911">
        <v>1</v>
      </c>
      <c r="C598" s="912">
        <v>2</v>
      </c>
      <c r="D598" s="912">
        <v>3</v>
      </c>
      <c r="E598" s="912">
        <v>4</v>
      </c>
      <c r="F598" s="912">
        <v>5</v>
      </c>
      <c r="G598" s="912">
        <v>6</v>
      </c>
      <c r="H598" s="989">
        <v>181</v>
      </c>
      <c r="I598" s="932"/>
      <c r="J598" s="1021"/>
      <c r="K598" s="1021"/>
    </row>
    <row r="599" spans="1:11" x14ac:dyDescent="0.2">
      <c r="A599" s="970" t="s">
        <v>3</v>
      </c>
      <c r="B599" s="913">
        <v>4225</v>
      </c>
      <c r="C599" s="914">
        <v>4225</v>
      </c>
      <c r="D599" s="914">
        <v>4225</v>
      </c>
      <c r="E599" s="914">
        <v>4225</v>
      </c>
      <c r="F599" s="914">
        <v>4225</v>
      </c>
      <c r="G599" s="914">
        <v>4225</v>
      </c>
      <c r="H599" s="934">
        <v>4225</v>
      </c>
      <c r="I599" s="935"/>
      <c r="J599" s="933"/>
      <c r="K599" s="1021"/>
    </row>
    <row r="600" spans="1:11" x14ac:dyDescent="0.2">
      <c r="A600" s="971" t="s">
        <v>6</v>
      </c>
      <c r="B600" s="915">
        <v>4562.8571428571431</v>
      </c>
      <c r="C600" s="916">
        <v>5237.7142857142853</v>
      </c>
      <c r="D600" s="916">
        <v>4463.75</v>
      </c>
      <c r="E600" s="916">
        <v>5228.5714285714284</v>
      </c>
      <c r="F600" s="916">
        <v>4690.7142857142853</v>
      </c>
      <c r="G600" s="916">
        <v>5318.7804878048782</v>
      </c>
      <c r="H600" s="936">
        <v>4953.9086294416247</v>
      </c>
      <c r="I600" s="937"/>
      <c r="J600" s="933"/>
      <c r="K600" s="1021"/>
    </row>
    <row r="601" spans="1:11" x14ac:dyDescent="0.2">
      <c r="A601" s="969" t="s">
        <v>7</v>
      </c>
      <c r="B601" s="833">
        <v>74.285714285714292</v>
      </c>
      <c r="C601" s="917">
        <v>88.571428571428569</v>
      </c>
      <c r="D601" s="917">
        <v>62.5</v>
      </c>
      <c r="E601" s="917">
        <v>75</v>
      </c>
      <c r="F601" s="917">
        <v>80.952380952380949</v>
      </c>
      <c r="G601" s="917">
        <v>85.365853658536579</v>
      </c>
      <c r="H601" s="938">
        <v>60.406091370558379</v>
      </c>
      <c r="I601" s="623"/>
      <c r="J601" s="933"/>
      <c r="K601" s="1021"/>
    </row>
    <row r="602" spans="1:11" x14ac:dyDescent="0.2">
      <c r="A602" s="969" t="s">
        <v>8</v>
      </c>
      <c r="B602" s="918">
        <v>9.6956742225422637E-2</v>
      </c>
      <c r="C602" s="919">
        <v>6.4165193545681121E-2</v>
      </c>
      <c r="D602" s="919">
        <v>0.10255769589834177</v>
      </c>
      <c r="E602" s="919">
        <v>7.676477370285556E-2</v>
      </c>
      <c r="F602" s="919">
        <v>7.9858698609903356E-2</v>
      </c>
      <c r="G602" s="919">
        <v>8.0073755067682648E-2</v>
      </c>
      <c r="H602" s="939">
        <v>0.1061670166718667</v>
      </c>
      <c r="I602" s="940"/>
      <c r="J602" s="941"/>
      <c r="K602" s="1021"/>
    </row>
    <row r="603" spans="1:11" x14ac:dyDescent="0.2">
      <c r="A603" s="971" t="s">
        <v>1</v>
      </c>
      <c r="B603" s="920">
        <f>B600/B599*100-100</f>
        <v>7.9966187658495329</v>
      </c>
      <c r="C603" s="921">
        <f t="shared" ref="C603:H603" si="129">C600/C599*100-100</f>
        <v>23.96956889264581</v>
      </c>
      <c r="D603" s="921">
        <f t="shared" si="129"/>
        <v>5.6508875739644964</v>
      </c>
      <c r="E603" s="921">
        <f t="shared" si="129"/>
        <v>23.753169907016058</v>
      </c>
      <c r="F603" s="921">
        <f t="shared" si="129"/>
        <v>11.022823330515635</v>
      </c>
      <c r="G603" s="921">
        <f t="shared" si="129"/>
        <v>25.888295569346226</v>
      </c>
      <c r="H603" s="923">
        <f t="shared" si="129"/>
        <v>17.252275253056212</v>
      </c>
      <c r="I603" s="940"/>
      <c r="J603" s="941"/>
      <c r="K603" s="1021"/>
    </row>
    <row r="604" spans="1:11" ht="13.5" thickBot="1" x14ac:dyDescent="0.25">
      <c r="A604" s="969" t="s">
        <v>27</v>
      </c>
      <c r="B604" s="924">
        <f>B600-B587</f>
        <v>128.64714285714308</v>
      </c>
      <c r="C604" s="925">
        <f t="shared" ref="C604:H604" si="130">C600-C587</f>
        <v>320.06428571428569</v>
      </c>
      <c r="D604" s="925">
        <f t="shared" si="130"/>
        <v>-279.25</v>
      </c>
      <c r="E604" s="925">
        <f t="shared" si="130"/>
        <v>479.96142857142877</v>
      </c>
      <c r="F604" s="925">
        <f t="shared" si="130"/>
        <v>150.43428571428558</v>
      </c>
      <c r="G604" s="925">
        <f t="shared" si="130"/>
        <v>263.78048780487825</v>
      </c>
      <c r="H604" s="942">
        <f t="shared" si="130"/>
        <v>249.13862944162429</v>
      </c>
      <c r="I604" s="943"/>
      <c r="J604" s="941"/>
      <c r="K604" s="1021"/>
    </row>
    <row r="605" spans="1:11" x14ac:dyDescent="0.2">
      <c r="A605" s="944" t="s">
        <v>51</v>
      </c>
      <c r="B605" s="927">
        <v>608</v>
      </c>
      <c r="C605" s="928">
        <v>620</v>
      </c>
      <c r="D605" s="928">
        <v>122</v>
      </c>
      <c r="E605" s="928">
        <v>613</v>
      </c>
      <c r="F605" s="928">
        <v>590</v>
      </c>
      <c r="G605" s="928">
        <v>586</v>
      </c>
      <c r="H605" s="929">
        <f>SUM(B605:G605)</f>
        <v>3139</v>
      </c>
      <c r="I605" s="945" t="s">
        <v>56</v>
      </c>
      <c r="J605" s="946">
        <f>H592-H605</f>
        <v>26</v>
      </c>
      <c r="K605" s="961">
        <f>J605/H592</f>
        <v>8.2148499210110588E-3</v>
      </c>
    </row>
    <row r="606" spans="1:11" x14ac:dyDescent="0.2">
      <c r="A606" s="944" t="s">
        <v>28</v>
      </c>
      <c r="B606" s="902"/>
      <c r="C606" s="1022"/>
      <c r="D606" s="1022"/>
      <c r="E606" s="1022"/>
      <c r="F606" s="1022"/>
      <c r="G606" s="1022"/>
      <c r="H606" s="908"/>
      <c r="I606" s="904" t="s">
        <v>57</v>
      </c>
      <c r="J606" s="1021">
        <v>155.44999999999999</v>
      </c>
      <c r="K606" s="1021"/>
    </row>
    <row r="607" spans="1:11" ht="13.5" thickBot="1" x14ac:dyDescent="0.25">
      <c r="A607" s="947" t="s">
        <v>26</v>
      </c>
      <c r="B607" s="906">
        <f t="shared" ref="B607:G607" si="131">B606-B593</f>
        <v>0</v>
      </c>
      <c r="C607" s="907">
        <f t="shared" si="131"/>
        <v>0</v>
      </c>
      <c r="D607" s="907">
        <f t="shared" si="131"/>
        <v>0</v>
      </c>
      <c r="E607" s="907">
        <f t="shared" si="131"/>
        <v>0</v>
      </c>
      <c r="F607" s="907">
        <f t="shared" si="131"/>
        <v>0</v>
      </c>
      <c r="G607" s="907">
        <f t="shared" si="131"/>
        <v>0</v>
      </c>
      <c r="H607" s="909"/>
      <c r="I607" s="1021" t="s">
        <v>26</v>
      </c>
      <c r="J607" s="986">
        <f>J606-J593</f>
        <v>-0.90000000000000568</v>
      </c>
      <c r="K607" s="1021"/>
    </row>
    <row r="609" spans="1:11" ht="13.5" thickBot="1" x14ac:dyDescent="0.25"/>
    <row r="610" spans="1:11" ht="13.5" thickBot="1" x14ac:dyDescent="0.25">
      <c r="A610" s="968" t="s">
        <v>199</v>
      </c>
      <c r="B610" s="1057" t="s">
        <v>53</v>
      </c>
      <c r="C610" s="1058"/>
      <c r="D610" s="1058"/>
      <c r="E610" s="1058"/>
      <c r="F610" s="1058"/>
      <c r="G610" s="1058"/>
      <c r="H610" s="988" t="s">
        <v>0</v>
      </c>
      <c r="I610" s="904"/>
      <c r="J610" s="1025"/>
      <c r="K610" s="1025"/>
    </row>
    <row r="611" spans="1:11" x14ac:dyDescent="0.2">
      <c r="A611" s="969" t="s">
        <v>54</v>
      </c>
      <c r="B611" s="911">
        <v>1</v>
      </c>
      <c r="C611" s="912">
        <v>2</v>
      </c>
      <c r="D611" s="912">
        <v>3</v>
      </c>
      <c r="E611" s="912">
        <v>4</v>
      </c>
      <c r="F611" s="912">
        <v>5</v>
      </c>
      <c r="G611" s="912">
        <v>6</v>
      </c>
      <c r="H611" s="989"/>
      <c r="I611" s="932"/>
      <c r="J611" s="1025"/>
      <c r="K611" s="1025"/>
    </row>
    <row r="612" spans="1:11" x14ac:dyDescent="0.2">
      <c r="A612" s="970" t="s">
        <v>3</v>
      </c>
      <c r="B612" s="913">
        <v>4265</v>
      </c>
      <c r="C612" s="914">
        <v>4265</v>
      </c>
      <c r="D612" s="914">
        <v>4265</v>
      </c>
      <c r="E612" s="914">
        <v>4265</v>
      </c>
      <c r="F612" s="914">
        <v>4265</v>
      </c>
      <c r="G612" s="914">
        <v>4265</v>
      </c>
      <c r="H612" s="934">
        <v>4265</v>
      </c>
      <c r="I612" s="935"/>
      <c r="J612" s="933"/>
      <c r="K612" s="1025"/>
    </row>
    <row r="613" spans="1:11" x14ac:dyDescent="0.2">
      <c r="A613" s="971" t="s">
        <v>6</v>
      </c>
      <c r="B613" s="915">
        <v>4507.7777777777774</v>
      </c>
      <c r="C613" s="916">
        <v>5068.2142857142853</v>
      </c>
      <c r="D613" s="916">
        <v>5036.666666666667</v>
      </c>
      <c r="E613" s="916">
        <v>5234</v>
      </c>
      <c r="F613" s="916">
        <v>4919.7222222222226</v>
      </c>
      <c r="G613" s="916">
        <v>5194.7058823529414</v>
      </c>
      <c r="H613" s="936">
        <v>4981.847826086957</v>
      </c>
      <c r="I613" s="937"/>
      <c r="J613" s="933"/>
      <c r="K613" s="1025"/>
    </row>
    <row r="614" spans="1:11" x14ac:dyDescent="0.2">
      <c r="A614" s="969" t="s">
        <v>7</v>
      </c>
      <c r="B614" s="833">
        <v>88.888888888888886</v>
      </c>
      <c r="C614" s="917">
        <v>64.285714285714292</v>
      </c>
      <c r="D614" s="917">
        <v>100</v>
      </c>
      <c r="E614" s="917">
        <v>68.571428571428569</v>
      </c>
      <c r="F614" s="917">
        <v>69.444444444444443</v>
      </c>
      <c r="G614" s="917">
        <v>79.411764705882348</v>
      </c>
      <c r="H614" s="938">
        <v>63.586956521739133</v>
      </c>
      <c r="I614" s="623"/>
      <c r="J614" s="933"/>
      <c r="K614" s="1025"/>
    </row>
    <row r="615" spans="1:11" x14ac:dyDescent="0.2">
      <c r="A615" s="969" t="s">
        <v>8</v>
      </c>
      <c r="B615" s="918">
        <v>6.5387298763510585E-2</v>
      </c>
      <c r="C615" s="919">
        <v>9.569816432504176E-2</v>
      </c>
      <c r="D615" s="919">
        <v>5.0461262179217835E-2</v>
      </c>
      <c r="E615" s="919">
        <v>8.8513844736751085E-2</v>
      </c>
      <c r="F615" s="919">
        <v>0.10003085141533265</v>
      </c>
      <c r="G615" s="919">
        <v>7.1396375018225197E-2</v>
      </c>
      <c r="H615" s="939">
        <v>9.798006989550774E-2</v>
      </c>
      <c r="I615" s="940"/>
      <c r="J615" s="941"/>
      <c r="K615" s="1025"/>
    </row>
    <row r="616" spans="1:11" x14ac:dyDescent="0.2">
      <c r="A616" s="971" t="s">
        <v>1</v>
      </c>
      <c r="B616" s="920">
        <f>B613/B612*100-100</f>
        <v>5.6923277321870387</v>
      </c>
      <c r="C616" s="921">
        <f t="shared" ref="C616:H616" si="132">C613/C612*100-100</f>
        <v>18.832691341483823</v>
      </c>
      <c r="D616" s="921">
        <f t="shared" si="132"/>
        <v>18.093005080109421</v>
      </c>
      <c r="E616" s="921">
        <f t="shared" si="132"/>
        <v>22.719812426729177</v>
      </c>
      <c r="F616" s="921">
        <f t="shared" si="132"/>
        <v>15.351048586687526</v>
      </c>
      <c r="G616" s="921">
        <f t="shared" si="132"/>
        <v>21.798496655403071</v>
      </c>
      <c r="H616" s="923">
        <f t="shared" si="132"/>
        <v>16.807686426423388</v>
      </c>
      <c r="I616" s="940"/>
      <c r="J616" s="941"/>
      <c r="K616" s="1025"/>
    </row>
    <row r="617" spans="1:11" ht="13.5" thickBot="1" x14ac:dyDescent="0.25">
      <c r="A617" s="969" t="s">
        <v>27</v>
      </c>
      <c r="B617" s="924">
        <f>B613-B600</f>
        <v>-55.079365079365743</v>
      </c>
      <c r="C617" s="925">
        <f t="shared" ref="C617:H617" si="133">C613-C600</f>
        <v>-169.5</v>
      </c>
      <c r="D617" s="925">
        <f t="shared" si="133"/>
        <v>572.91666666666697</v>
      </c>
      <c r="E617" s="925">
        <f t="shared" si="133"/>
        <v>5.4285714285715585</v>
      </c>
      <c r="F617" s="925">
        <f t="shared" si="133"/>
        <v>229.0079365079373</v>
      </c>
      <c r="G617" s="925">
        <f t="shared" si="133"/>
        <v>-124.0746054519368</v>
      </c>
      <c r="H617" s="942">
        <f t="shared" si="133"/>
        <v>27.939196645332231</v>
      </c>
      <c r="I617" s="943"/>
      <c r="J617" s="941"/>
      <c r="K617" s="1025"/>
    </row>
    <row r="618" spans="1:11" x14ac:dyDescent="0.2">
      <c r="A618" s="944" t="s">
        <v>51</v>
      </c>
      <c r="B618" s="927">
        <v>603</v>
      </c>
      <c r="C618" s="928">
        <v>618</v>
      </c>
      <c r="D618" s="928">
        <v>114</v>
      </c>
      <c r="E618" s="928">
        <v>610</v>
      </c>
      <c r="F618" s="928">
        <v>590</v>
      </c>
      <c r="G618" s="928">
        <v>578</v>
      </c>
      <c r="H618" s="929">
        <f>SUM(B618:G618)</f>
        <v>3113</v>
      </c>
      <c r="I618" s="945" t="s">
        <v>56</v>
      </c>
      <c r="J618" s="946">
        <f>H605-H618</f>
        <v>26</v>
      </c>
      <c r="K618" s="961">
        <f>J618/H605</f>
        <v>8.2828926409684606E-3</v>
      </c>
    </row>
    <row r="619" spans="1:11" x14ac:dyDescent="0.2">
      <c r="A619" s="944" t="s">
        <v>28</v>
      </c>
      <c r="B619" s="902"/>
      <c r="C619" s="1026"/>
      <c r="D619" s="1026"/>
      <c r="E619" s="1026"/>
      <c r="F619" s="1026"/>
      <c r="G619" s="1026"/>
      <c r="H619" s="908"/>
      <c r="I619" s="904" t="s">
        <v>57</v>
      </c>
      <c r="J619" s="510">
        <v>155</v>
      </c>
      <c r="K619" s="1025"/>
    </row>
    <row r="620" spans="1:11" ht="13.5" thickBot="1" x14ac:dyDescent="0.25">
      <c r="A620" s="947" t="s">
        <v>26</v>
      </c>
      <c r="B620" s="906">
        <f t="shared" ref="B620:G620" si="134">B619-B606</f>
        <v>0</v>
      </c>
      <c r="C620" s="907">
        <f t="shared" si="134"/>
        <v>0</v>
      </c>
      <c r="D620" s="907">
        <f t="shared" si="134"/>
        <v>0</v>
      </c>
      <c r="E620" s="907">
        <f t="shared" si="134"/>
        <v>0</v>
      </c>
      <c r="F620" s="907">
        <f t="shared" si="134"/>
        <v>0</v>
      </c>
      <c r="G620" s="907">
        <f t="shared" si="134"/>
        <v>0</v>
      </c>
      <c r="H620" s="909"/>
      <c r="I620" s="1025" t="s">
        <v>26</v>
      </c>
      <c r="J620" s="986">
        <f>J619-J606</f>
        <v>-0.44999999999998863</v>
      </c>
      <c r="K620" s="1025"/>
    </row>
    <row r="622" spans="1:11" ht="13.5" thickBot="1" x14ac:dyDescent="0.25"/>
    <row r="623" spans="1:11" ht="13.5" thickBot="1" x14ac:dyDescent="0.25">
      <c r="A623" s="968" t="s">
        <v>202</v>
      </c>
      <c r="B623" s="1057" t="s">
        <v>53</v>
      </c>
      <c r="C623" s="1058"/>
      <c r="D623" s="1058"/>
      <c r="E623" s="1058"/>
      <c r="F623" s="1058"/>
      <c r="G623" s="1058"/>
      <c r="H623" s="988" t="s">
        <v>0</v>
      </c>
      <c r="I623" s="904"/>
      <c r="J623" s="1029"/>
      <c r="K623" s="1029"/>
    </row>
    <row r="624" spans="1:11" x14ac:dyDescent="0.2">
      <c r="A624" s="969" t="s">
        <v>54</v>
      </c>
      <c r="B624" s="911">
        <v>1</v>
      </c>
      <c r="C624" s="912">
        <v>2</v>
      </c>
      <c r="D624" s="912">
        <v>3</v>
      </c>
      <c r="E624" s="912">
        <v>4</v>
      </c>
      <c r="F624" s="912">
        <v>5</v>
      </c>
      <c r="G624" s="912">
        <v>6</v>
      </c>
      <c r="H624" s="989"/>
      <c r="I624" s="932"/>
      <c r="J624" s="1029"/>
      <c r="K624" s="1029"/>
    </row>
    <row r="625" spans="1:11" x14ac:dyDescent="0.2">
      <c r="A625" s="970" t="s">
        <v>3</v>
      </c>
      <c r="B625" s="913">
        <v>4305</v>
      </c>
      <c r="C625" s="914">
        <v>4305</v>
      </c>
      <c r="D625" s="914">
        <v>4305</v>
      </c>
      <c r="E625" s="914">
        <v>4305</v>
      </c>
      <c r="F625" s="914">
        <v>4305</v>
      </c>
      <c r="G625" s="914">
        <v>4305</v>
      </c>
      <c r="H625" s="934">
        <v>4305</v>
      </c>
      <c r="I625" s="935"/>
      <c r="J625" s="933"/>
      <c r="K625" s="1029"/>
    </row>
    <row r="626" spans="1:11" x14ac:dyDescent="0.2">
      <c r="A626" s="971" t="s">
        <v>6</v>
      </c>
      <c r="B626" s="915">
        <v>4780</v>
      </c>
      <c r="C626" s="916">
        <v>5385.833333333333</v>
      </c>
      <c r="D626" s="916">
        <v>4685.625</v>
      </c>
      <c r="E626" s="916">
        <v>5110.5714285714284</v>
      </c>
      <c r="F626" s="916">
        <v>4683.4285714285716</v>
      </c>
      <c r="G626" s="916">
        <v>5309.0322580645161</v>
      </c>
      <c r="H626" s="936">
        <v>4966.1963190184051</v>
      </c>
      <c r="I626" s="937"/>
      <c r="J626" s="933"/>
      <c r="K626" s="1029"/>
    </row>
    <row r="627" spans="1:11" x14ac:dyDescent="0.2">
      <c r="A627" s="969" t="s">
        <v>7</v>
      </c>
      <c r="B627" s="833">
        <v>58.823529411764703</v>
      </c>
      <c r="C627" s="917">
        <v>75</v>
      </c>
      <c r="D627" s="917">
        <v>87.5</v>
      </c>
      <c r="E627" s="917">
        <v>80</v>
      </c>
      <c r="F627" s="917">
        <v>88.571428571428569</v>
      </c>
      <c r="G627" s="917">
        <v>83.870967741935488</v>
      </c>
      <c r="H627" s="938">
        <v>66.871165644171782</v>
      </c>
      <c r="I627" s="623"/>
      <c r="J627" s="933"/>
      <c r="K627" s="1029"/>
    </row>
    <row r="628" spans="1:11" x14ac:dyDescent="0.2">
      <c r="A628" s="969" t="s">
        <v>8</v>
      </c>
      <c r="B628" s="918">
        <v>0.10216203021942259</v>
      </c>
      <c r="C628" s="919">
        <v>0.11602527035350463</v>
      </c>
      <c r="D628" s="919">
        <v>6.1020437189521964E-2</v>
      </c>
      <c r="E628" s="919">
        <v>7.7171175848040965E-2</v>
      </c>
      <c r="F628" s="919">
        <v>6.8071877566926897E-2</v>
      </c>
      <c r="G628" s="919">
        <v>6.633702163284419E-2</v>
      </c>
      <c r="H628" s="939">
        <v>9.8079331216173085E-2</v>
      </c>
      <c r="I628" s="940"/>
      <c r="J628" s="941"/>
      <c r="K628" s="1029"/>
    </row>
    <row r="629" spans="1:11" x14ac:dyDescent="0.2">
      <c r="A629" s="971" t="s">
        <v>1</v>
      </c>
      <c r="B629" s="920">
        <f>B626/B625*100-100</f>
        <v>11.033681765389076</v>
      </c>
      <c r="C629" s="921">
        <f t="shared" ref="C629:H629" si="135">C626/C625*100-100</f>
        <v>25.106465350367785</v>
      </c>
      <c r="D629" s="921">
        <f t="shared" si="135"/>
        <v>8.8414634146341484</v>
      </c>
      <c r="E629" s="921">
        <f t="shared" si="135"/>
        <v>18.712460593993697</v>
      </c>
      <c r="F629" s="921">
        <f t="shared" si="135"/>
        <v>8.7904430064708947</v>
      </c>
      <c r="G629" s="921">
        <f t="shared" si="135"/>
        <v>23.322468247723947</v>
      </c>
      <c r="H629" s="923">
        <f t="shared" si="135"/>
        <v>15.358799512622639</v>
      </c>
      <c r="I629" s="940"/>
      <c r="J629" s="941"/>
      <c r="K629" s="1029"/>
    </row>
    <row r="630" spans="1:11" ht="13.5" thickBot="1" x14ac:dyDescent="0.25">
      <c r="A630" s="969" t="s">
        <v>27</v>
      </c>
      <c r="B630" s="924">
        <f>B626-B613</f>
        <v>272.22222222222263</v>
      </c>
      <c r="C630" s="925">
        <f t="shared" ref="C630:H630" si="136">C626-C613</f>
        <v>317.61904761904771</v>
      </c>
      <c r="D630" s="925">
        <f t="shared" si="136"/>
        <v>-351.04166666666697</v>
      </c>
      <c r="E630" s="925">
        <f t="shared" si="136"/>
        <v>-123.42857142857156</v>
      </c>
      <c r="F630" s="925">
        <f t="shared" si="136"/>
        <v>-236.29365079365107</v>
      </c>
      <c r="G630" s="925">
        <f t="shared" si="136"/>
        <v>114.32637571157466</v>
      </c>
      <c r="H630" s="942">
        <f t="shared" si="136"/>
        <v>-15.651507068551837</v>
      </c>
      <c r="I630" s="943"/>
      <c r="J630" s="941"/>
      <c r="K630" s="1029"/>
    </row>
    <row r="631" spans="1:11" x14ac:dyDescent="0.2">
      <c r="A631" s="944" t="s">
        <v>51</v>
      </c>
      <c r="B631" s="927">
        <v>600</v>
      </c>
      <c r="C631" s="928">
        <v>615</v>
      </c>
      <c r="D631" s="928">
        <v>104</v>
      </c>
      <c r="E631" s="928">
        <v>606</v>
      </c>
      <c r="F631" s="928">
        <v>582</v>
      </c>
      <c r="G631" s="928">
        <v>574</v>
      </c>
      <c r="H631" s="929">
        <f>SUM(B631:G631)</f>
        <v>3081</v>
      </c>
      <c r="I631" s="945" t="s">
        <v>56</v>
      </c>
      <c r="J631" s="946">
        <f>H618-H631</f>
        <v>32</v>
      </c>
      <c r="K631" s="961">
        <f>J631/H618</f>
        <v>1.027947317699968E-2</v>
      </c>
    </row>
    <row r="632" spans="1:11" x14ac:dyDescent="0.2">
      <c r="A632" s="944" t="s">
        <v>28</v>
      </c>
      <c r="B632" s="902"/>
      <c r="C632" s="1030"/>
      <c r="D632" s="1030"/>
      <c r="E632" s="1030"/>
      <c r="F632" s="1030"/>
      <c r="G632" s="1030"/>
      <c r="H632" s="908"/>
      <c r="I632" s="904" t="s">
        <v>57</v>
      </c>
      <c r="J632" s="1029">
        <v>154.27000000000001</v>
      </c>
      <c r="K632" s="1029"/>
    </row>
    <row r="633" spans="1:11" ht="13.5" thickBot="1" x14ac:dyDescent="0.25">
      <c r="A633" s="947" t="s">
        <v>26</v>
      </c>
      <c r="B633" s="906">
        <f t="shared" ref="B633:G633" si="137">B632-B619</f>
        <v>0</v>
      </c>
      <c r="C633" s="907">
        <f t="shared" si="137"/>
        <v>0</v>
      </c>
      <c r="D633" s="907">
        <f t="shared" si="137"/>
        <v>0</v>
      </c>
      <c r="E633" s="907">
        <f t="shared" si="137"/>
        <v>0</v>
      </c>
      <c r="F633" s="907">
        <f t="shared" si="137"/>
        <v>0</v>
      </c>
      <c r="G633" s="907">
        <f t="shared" si="137"/>
        <v>0</v>
      </c>
      <c r="H633" s="909"/>
      <c r="I633" s="1029" t="s">
        <v>26</v>
      </c>
      <c r="J633" s="986">
        <f>J632-J619</f>
        <v>-0.72999999999998977</v>
      </c>
      <c r="K633" s="1029"/>
    </row>
    <row r="635" spans="1:11" ht="13.5" thickBot="1" x14ac:dyDescent="0.25"/>
    <row r="636" spans="1:11" ht="13.5" thickBot="1" x14ac:dyDescent="0.25">
      <c r="A636" s="968" t="s">
        <v>204</v>
      </c>
      <c r="B636" s="1057" t="s">
        <v>53</v>
      </c>
      <c r="C636" s="1058"/>
      <c r="D636" s="1058"/>
      <c r="E636" s="1058"/>
      <c r="F636" s="1058"/>
      <c r="G636" s="1058"/>
      <c r="H636" s="988" t="s">
        <v>0</v>
      </c>
      <c r="I636" s="904"/>
      <c r="J636" s="1035"/>
      <c r="K636" s="1035"/>
    </row>
    <row r="637" spans="1:11" x14ac:dyDescent="0.2">
      <c r="A637" s="969" t="s">
        <v>54</v>
      </c>
      <c r="B637" s="911">
        <v>1</v>
      </c>
      <c r="C637" s="912">
        <v>2</v>
      </c>
      <c r="D637" s="912">
        <v>3</v>
      </c>
      <c r="E637" s="912">
        <v>4</v>
      </c>
      <c r="F637" s="912">
        <v>5</v>
      </c>
      <c r="G637" s="912">
        <v>6</v>
      </c>
      <c r="H637" s="989"/>
      <c r="I637" s="932"/>
      <c r="J637" s="1035"/>
      <c r="K637" s="1035"/>
    </row>
    <row r="638" spans="1:11" x14ac:dyDescent="0.2">
      <c r="A638" s="970" t="s">
        <v>3</v>
      </c>
      <c r="B638" s="913">
        <v>4345</v>
      </c>
      <c r="C638" s="914">
        <v>4345</v>
      </c>
      <c r="D638" s="914">
        <v>4345</v>
      </c>
      <c r="E638" s="914">
        <v>4345</v>
      </c>
      <c r="F638" s="914">
        <v>4345</v>
      </c>
      <c r="G638" s="914">
        <v>4345</v>
      </c>
      <c r="H638" s="934">
        <v>4345</v>
      </c>
      <c r="I638" s="935"/>
      <c r="J638" s="933"/>
      <c r="K638" s="1035"/>
    </row>
    <row r="639" spans="1:11" x14ac:dyDescent="0.2">
      <c r="A639" s="971" t="s">
        <v>6</v>
      </c>
      <c r="B639" s="915">
        <v>4616.2857142857147</v>
      </c>
      <c r="C639" s="916">
        <v>4994.5714285714284</v>
      </c>
      <c r="D639" s="916">
        <v>4727.5</v>
      </c>
      <c r="E639" s="916">
        <v>5173.2432432432433</v>
      </c>
      <c r="F639" s="916">
        <v>4932.3076923076924</v>
      </c>
      <c r="G639" s="916">
        <v>5311.3888888888887</v>
      </c>
      <c r="H639" s="936">
        <v>4984.848484848485</v>
      </c>
      <c r="I639" s="937"/>
      <c r="J639" s="933"/>
      <c r="K639" s="1035"/>
    </row>
    <row r="640" spans="1:11" x14ac:dyDescent="0.2">
      <c r="A640" s="969" t="s">
        <v>7</v>
      </c>
      <c r="B640" s="833">
        <v>82.857142857142861</v>
      </c>
      <c r="C640" s="917">
        <v>71.428571428571431</v>
      </c>
      <c r="D640" s="917">
        <v>75</v>
      </c>
      <c r="E640" s="917">
        <v>78.378378378378372</v>
      </c>
      <c r="F640" s="917">
        <v>66.666666666666671</v>
      </c>
      <c r="G640" s="917">
        <v>97.222222222222229</v>
      </c>
      <c r="H640" s="938">
        <v>69.696969696969703</v>
      </c>
      <c r="I640" s="623"/>
      <c r="J640" s="933"/>
      <c r="K640" s="1035"/>
    </row>
    <row r="641" spans="1:11" x14ac:dyDescent="0.2">
      <c r="A641" s="969" t="s">
        <v>8</v>
      </c>
      <c r="B641" s="918">
        <v>6.9172814308113881E-2</v>
      </c>
      <c r="C641" s="919">
        <v>8.3586301254395742E-2</v>
      </c>
      <c r="D641" s="919">
        <v>7.9229629388462772E-2</v>
      </c>
      <c r="E641" s="919">
        <v>7.2518223907627091E-2</v>
      </c>
      <c r="F641" s="919">
        <v>8.6309053148727791E-2</v>
      </c>
      <c r="G641" s="919">
        <v>6.5506709443025155E-2</v>
      </c>
      <c r="H641" s="939">
        <v>8.9741248850637431E-2</v>
      </c>
      <c r="I641" s="940"/>
      <c r="J641" s="941"/>
      <c r="K641" s="1035"/>
    </row>
    <row r="642" spans="1:11" x14ac:dyDescent="0.2">
      <c r="A642" s="971" t="s">
        <v>1</v>
      </c>
      <c r="B642" s="920">
        <f>B639/B638*100-100</f>
        <v>6.2436297879335996</v>
      </c>
      <c r="C642" s="921">
        <f t="shared" ref="C642:H642" si="138">C639/C638*100-100</f>
        <v>14.949860266315952</v>
      </c>
      <c r="D642" s="921">
        <f t="shared" si="138"/>
        <v>8.8032220943613311</v>
      </c>
      <c r="E642" s="921">
        <f t="shared" si="138"/>
        <v>19.061984884769686</v>
      </c>
      <c r="F642" s="921">
        <f t="shared" si="138"/>
        <v>13.516862883951489</v>
      </c>
      <c r="G642" s="921">
        <f t="shared" si="138"/>
        <v>22.241401355325394</v>
      </c>
      <c r="H642" s="923">
        <f t="shared" si="138"/>
        <v>14.726087108135431</v>
      </c>
      <c r="I642" s="940"/>
      <c r="J642" s="941"/>
      <c r="K642" s="1035"/>
    </row>
    <row r="643" spans="1:11" ht="13.5" thickBot="1" x14ac:dyDescent="0.25">
      <c r="A643" s="969" t="s">
        <v>27</v>
      </c>
      <c r="B643" s="924">
        <f>B639-B626</f>
        <v>-163.71428571428532</v>
      </c>
      <c r="C643" s="925">
        <f t="shared" ref="C643:H643" si="139">C639-C626</f>
        <v>-391.26190476190459</v>
      </c>
      <c r="D643" s="925">
        <f t="shared" si="139"/>
        <v>41.875</v>
      </c>
      <c r="E643" s="925">
        <f t="shared" si="139"/>
        <v>62.6718146718149</v>
      </c>
      <c r="F643" s="925">
        <f t="shared" si="139"/>
        <v>248.87912087912082</v>
      </c>
      <c r="G643" s="925">
        <f t="shared" si="139"/>
        <v>2.3566308243725871</v>
      </c>
      <c r="H643" s="942">
        <f t="shared" si="139"/>
        <v>18.652165830079866</v>
      </c>
      <c r="I643" s="943"/>
      <c r="J643" s="941"/>
      <c r="K643" s="1035"/>
    </row>
    <row r="644" spans="1:11" x14ac:dyDescent="0.2">
      <c r="A644" s="944" t="s">
        <v>51</v>
      </c>
      <c r="B644" s="927">
        <v>581</v>
      </c>
      <c r="C644" s="928">
        <v>587</v>
      </c>
      <c r="D644" s="928">
        <v>176</v>
      </c>
      <c r="E644" s="928">
        <v>576</v>
      </c>
      <c r="F644" s="928">
        <v>564</v>
      </c>
      <c r="G644" s="928">
        <v>549</v>
      </c>
      <c r="H644" s="929">
        <f>SUM(B644:G644)</f>
        <v>3033</v>
      </c>
      <c r="I644" s="945" t="s">
        <v>56</v>
      </c>
      <c r="J644" s="946">
        <f>H631-H644</f>
        <v>48</v>
      </c>
      <c r="K644" s="961">
        <f>J644/H631</f>
        <v>1.5579357351509251E-2</v>
      </c>
    </row>
    <row r="645" spans="1:11" x14ac:dyDescent="0.2">
      <c r="A645" s="944" t="s">
        <v>28</v>
      </c>
      <c r="B645" s="902"/>
      <c r="C645" s="1034"/>
      <c r="D645" s="1034"/>
      <c r="E645" s="1034"/>
      <c r="F645" s="1034"/>
      <c r="G645" s="1034"/>
      <c r="H645" s="908"/>
      <c r="I645" s="904" t="s">
        <v>57</v>
      </c>
      <c r="J645" s="1035">
        <v>154.78</v>
      </c>
      <c r="K645" s="1035"/>
    </row>
    <row r="646" spans="1:11" ht="13.5" thickBot="1" x14ac:dyDescent="0.25">
      <c r="A646" s="947" t="s">
        <v>26</v>
      </c>
      <c r="B646" s="906">
        <f t="shared" ref="B646:G646" si="140">B645-B632</f>
        <v>0</v>
      </c>
      <c r="C646" s="907">
        <f t="shared" si="140"/>
        <v>0</v>
      </c>
      <c r="D646" s="907">
        <f t="shared" si="140"/>
        <v>0</v>
      </c>
      <c r="E646" s="907">
        <f t="shared" si="140"/>
        <v>0</v>
      </c>
      <c r="F646" s="907">
        <f t="shared" si="140"/>
        <v>0</v>
      </c>
      <c r="G646" s="907">
        <f t="shared" si="140"/>
        <v>0</v>
      </c>
      <c r="H646" s="909"/>
      <c r="I646" s="1035" t="s">
        <v>26</v>
      </c>
      <c r="J646" s="986">
        <f>J645-J632</f>
        <v>0.50999999999999091</v>
      </c>
      <c r="K646" s="1035"/>
    </row>
    <row r="648" spans="1:11" ht="13.5" thickBot="1" x14ac:dyDescent="0.25"/>
    <row r="649" spans="1:11" ht="13.5" thickBot="1" x14ac:dyDescent="0.25">
      <c r="A649" s="968" t="s">
        <v>205</v>
      </c>
      <c r="B649" s="1057" t="s">
        <v>53</v>
      </c>
      <c r="C649" s="1058"/>
      <c r="D649" s="1058"/>
      <c r="E649" s="1058"/>
      <c r="F649" s="1058"/>
      <c r="G649" s="1058"/>
      <c r="H649" s="988" t="s">
        <v>0</v>
      </c>
      <c r="I649" s="904"/>
      <c r="J649" s="1037"/>
      <c r="K649" s="1037"/>
    </row>
    <row r="650" spans="1:11" x14ac:dyDescent="0.2">
      <c r="A650" s="969" t="s">
        <v>54</v>
      </c>
      <c r="B650" s="911">
        <v>1</v>
      </c>
      <c r="C650" s="912">
        <v>2</v>
      </c>
      <c r="D650" s="912">
        <v>3</v>
      </c>
      <c r="E650" s="912">
        <v>4</v>
      </c>
      <c r="F650" s="912">
        <v>5</v>
      </c>
      <c r="G650" s="912">
        <v>6</v>
      </c>
      <c r="H650" s="989"/>
      <c r="I650" s="932"/>
      <c r="J650" s="1037"/>
      <c r="K650" s="1037"/>
    </row>
    <row r="651" spans="1:11" x14ac:dyDescent="0.2">
      <c r="A651" s="970" t="s">
        <v>3</v>
      </c>
      <c r="B651" s="913">
        <v>4385</v>
      </c>
      <c r="C651" s="914">
        <v>4385</v>
      </c>
      <c r="D651" s="914">
        <v>4385</v>
      </c>
      <c r="E651" s="914">
        <v>4385</v>
      </c>
      <c r="F651" s="914">
        <v>4385</v>
      </c>
      <c r="G651" s="914">
        <v>4385</v>
      </c>
      <c r="H651" s="934">
        <v>4385</v>
      </c>
      <c r="I651" s="935"/>
      <c r="J651" s="933"/>
      <c r="K651" s="1037"/>
    </row>
    <row r="652" spans="1:11" x14ac:dyDescent="0.2">
      <c r="A652" s="971" t="s">
        <v>6</v>
      </c>
      <c r="B652" s="915">
        <v>4693.0600000000004</v>
      </c>
      <c r="C652" s="916">
        <v>4945</v>
      </c>
      <c r="D652" s="916">
        <v>4727.33</v>
      </c>
      <c r="E652" s="916">
        <v>5192.7</v>
      </c>
      <c r="F652" s="916">
        <v>4829.17</v>
      </c>
      <c r="G652" s="916">
        <v>5307.43</v>
      </c>
      <c r="H652" s="936">
        <v>4972.13</v>
      </c>
      <c r="I652" s="937"/>
      <c r="J652" s="933"/>
      <c r="K652" s="1037"/>
    </row>
    <row r="653" spans="1:11" x14ac:dyDescent="0.2">
      <c r="A653" s="969" t="s">
        <v>7</v>
      </c>
      <c r="B653" s="833">
        <v>75</v>
      </c>
      <c r="C653" s="917">
        <v>63.16</v>
      </c>
      <c r="D653" s="917">
        <v>73.33</v>
      </c>
      <c r="E653" s="917">
        <v>54.05</v>
      </c>
      <c r="F653" s="917">
        <v>77.78</v>
      </c>
      <c r="G653" s="917">
        <v>68.569999999999993</v>
      </c>
      <c r="H653" s="938">
        <v>63.96</v>
      </c>
      <c r="I653" s="623"/>
      <c r="J653" s="933"/>
      <c r="K653" s="1037"/>
    </row>
    <row r="654" spans="1:11" x14ac:dyDescent="0.2">
      <c r="A654" s="969" t="s">
        <v>8</v>
      </c>
      <c r="B654" s="918">
        <v>8.3400000000000002E-2</v>
      </c>
      <c r="C654" s="919">
        <v>9.5899999999999999E-2</v>
      </c>
      <c r="D654" s="919">
        <v>0.10970000000000001</v>
      </c>
      <c r="E654" s="919">
        <v>0.10299999999999999</v>
      </c>
      <c r="F654" s="919">
        <v>8.48E-2</v>
      </c>
      <c r="G654" s="919">
        <v>8.1799999999999998E-2</v>
      </c>
      <c r="H654" s="939">
        <v>0.1028</v>
      </c>
      <c r="I654" s="940"/>
      <c r="J654" s="941"/>
      <c r="K654" s="1037"/>
    </row>
    <row r="655" spans="1:11" x14ac:dyDescent="0.2">
      <c r="A655" s="971" t="s">
        <v>1</v>
      </c>
      <c r="B655" s="920">
        <f>B652/B651*100-100</f>
        <v>7.0253135689851973</v>
      </c>
      <c r="C655" s="921">
        <f t="shared" ref="C655:H655" si="141">C652/C651*100-100</f>
        <v>12.77080957810719</v>
      </c>
      <c r="D655" s="921">
        <f t="shared" si="141"/>
        <v>7.806841505131132</v>
      </c>
      <c r="E655" s="921">
        <f t="shared" si="141"/>
        <v>18.419612314709227</v>
      </c>
      <c r="F655" s="921">
        <f t="shared" si="141"/>
        <v>10.129304446978324</v>
      </c>
      <c r="G655" s="921">
        <f t="shared" si="141"/>
        <v>21.036031927023942</v>
      </c>
      <c r="H655" s="923">
        <f t="shared" si="141"/>
        <v>13.389509692132265</v>
      </c>
      <c r="I655" s="940"/>
      <c r="J655" s="941"/>
      <c r="K655" s="1037"/>
    </row>
    <row r="656" spans="1:11" ht="13.5" thickBot="1" x14ac:dyDescent="0.25">
      <c r="A656" s="969" t="s">
        <v>27</v>
      </c>
      <c r="B656" s="924">
        <f>B652-B639</f>
        <v>76.774285714285725</v>
      </c>
      <c r="C656" s="925">
        <f t="shared" ref="C656:H656" si="142">C652-C639</f>
        <v>-49.571428571428442</v>
      </c>
      <c r="D656" s="925">
        <f t="shared" si="142"/>
        <v>-0.17000000000007276</v>
      </c>
      <c r="E656" s="925">
        <f t="shared" si="142"/>
        <v>19.456756756756477</v>
      </c>
      <c r="F656" s="925">
        <f t="shared" si="142"/>
        <v>-103.1376923076923</v>
      </c>
      <c r="G656" s="925">
        <f t="shared" si="142"/>
        <v>-3.9588888888883957</v>
      </c>
      <c r="H656" s="942">
        <f t="shared" si="142"/>
        <v>-12.718484848484877</v>
      </c>
      <c r="I656" s="943"/>
      <c r="J656" s="941"/>
      <c r="K656" s="1037"/>
    </row>
    <row r="657" spans="1:11" x14ac:dyDescent="0.2">
      <c r="A657" s="944" t="s">
        <v>51</v>
      </c>
      <c r="B657" s="927">
        <v>580</v>
      </c>
      <c r="C657" s="928">
        <v>584</v>
      </c>
      <c r="D657" s="928">
        <v>173</v>
      </c>
      <c r="E657" s="928">
        <v>570</v>
      </c>
      <c r="F657" s="928">
        <v>564</v>
      </c>
      <c r="G657" s="928">
        <v>544</v>
      </c>
      <c r="H657" s="929">
        <f>SUM(B657:G657)</f>
        <v>3015</v>
      </c>
      <c r="I657" s="945" t="s">
        <v>56</v>
      </c>
      <c r="J657" s="946">
        <f>H644-H657</f>
        <v>18</v>
      </c>
      <c r="K657" s="961">
        <f>J657/H644</f>
        <v>5.9347181008902079E-3</v>
      </c>
    </row>
    <row r="658" spans="1:11" x14ac:dyDescent="0.2">
      <c r="A658" s="944" t="s">
        <v>28</v>
      </c>
      <c r="B658" s="902"/>
      <c r="C658" s="1036"/>
      <c r="D658" s="1036"/>
      <c r="E658" s="1036"/>
      <c r="F658" s="1036"/>
      <c r="G658" s="1036"/>
      <c r="H658" s="908"/>
      <c r="I658" s="904" t="s">
        <v>57</v>
      </c>
      <c r="J658" s="1037">
        <v>153.86000000000001</v>
      </c>
      <c r="K658" s="1037"/>
    </row>
    <row r="659" spans="1:11" ht="13.5" thickBot="1" x14ac:dyDescent="0.25">
      <c r="A659" s="947" t="s">
        <v>26</v>
      </c>
      <c r="B659" s="906">
        <f t="shared" ref="B659:G659" si="143">B658-B645</f>
        <v>0</v>
      </c>
      <c r="C659" s="907">
        <f t="shared" si="143"/>
        <v>0</v>
      </c>
      <c r="D659" s="907">
        <f t="shared" si="143"/>
        <v>0</v>
      </c>
      <c r="E659" s="907">
        <f t="shared" si="143"/>
        <v>0</v>
      </c>
      <c r="F659" s="907">
        <f t="shared" si="143"/>
        <v>0</v>
      </c>
      <c r="G659" s="907">
        <f t="shared" si="143"/>
        <v>0</v>
      </c>
      <c r="H659" s="909"/>
      <c r="I659" s="1037" t="s">
        <v>26</v>
      </c>
      <c r="J659" s="986">
        <f>J658-J645</f>
        <v>-0.91999999999998749</v>
      </c>
      <c r="K659" s="1037"/>
    </row>
    <row r="661" spans="1:11" ht="13.5" thickBot="1" x14ac:dyDescent="0.25"/>
    <row r="662" spans="1:11" ht="13.5" thickBot="1" x14ac:dyDescent="0.25">
      <c r="A662" s="968" t="s">
        <v>208</v>
      </c>
      <c r="B662" s="1057" t="s">
        <v>53</v>
      </c>
      <c r="C662" s="1058"/>
      <c r="D662" s="1058"/>
      <c r="E662" s="1058"/>
      <c r="F662" s="1058"/>
      <c r="G662" s="1058"/>
      <c r="H662" s="988" t="s">
        <v>0</v>
      </c>
      <c r="I662" s="904"/>
      <c r="J662" s="1040"/>
      <c r="K662" s="1040"/>
    </row>
    <row r="663" spans="1:11" x14ac:dyDescent="0.2">
      <c r="A663" s="969" t="s">
        <v>54</v>
      </c>
      <c r="B663" s="911">
        <v>1</v>
      </c>
      <c r="C663" s="912">
        <v>2</v>
      </c>
      <c r="D663" s="912">
        <v>3</v>
      </c>
      <c r="E663" s="912">
        <v>4</v>
      </c>
      <c r="F663" s="912">
        <v>5</v>
      </c>
      <c r="G663" s="912">
        <v>6</v>
      </c>
      <c r="H663" s="989">
        <v>195</v>
      </c>
      <c r="I663" s="932"/>
      <c r="J663" s="1040"/>
      <c r="K663" s="1040"/>
    </row>
    <row r="664" spans="1:11" x14ac:dyDescent="0.2">
      <c r="A664" s="970" t="s">
        <v>3</v>
      </c>
      <c r="B664" s="913">
        <v>4425</v>
      </c>
      <c r="C664" s="914">
        <v>4425</v>
      </c>
      <c r="D664" s="914">
        <v>4425</v>
      </c>
      <c r="E664" s="914">
        <v>4425</v>
      </c>
      <c r="F664" s="914">
        <v>4425</v>
      </c>
      <c r="G664" s="914">
        <v>4425</v>
      </c>
      <c r="H664" s="934">
        <v>4425</v>
      </c>
      <c r="I664" s="935"/>
      <c r="J664" s="933"/>
      <c r="K664" s="1040"/>
    </row>
    <row r="665" spans="1:11" x14ac:dyDescent="0.2">
      <c r="A665" s="971" t="s">
        <v>6</v>
      </c>
      <c r="B665" s="915">
        <v>4784.5714285714284</v>
      </c>
      <c r="C665" s="916">
        <v>5325.588235294118</v>
      </c>
      <c r="D665" s="916">
        <v>4764.1176470588234</v>
      </c>
      <c r="E665" s="916">
        <v>5129.166666666667</v>
      </c>
      <c r="F665" s="916">
        <v>4976.7567567567567</v>
      </c>
      <c r="G665" s="916">
        <v>5392.7777777777774</v>
      </c>
      <c r="H665" s="936">
        <v>5089.4871794871797</v>
      </c>
      <c r="I665" s="937"/>
      <c r="J665" s="933"/>
      <c r="K665" s="1040"/>
    </row>
    <row r="666" spans="1:11" x14ac:dyDescent="0.2">
      <c r="A666" s="969" t="s">
        <v>7</v>
      </c>
      <c r="B666" s="833">
        <v>74.285714285714292</v>
      </c>
      <c r="C666" s="917">
        <v>58.823529411764703</v>
      </c>
      <c r="D666" s="917">
        <v>82.352941176470594</v>
      </c>
      <c r="E666" s="917">
        <v>83.333333333333329</v>
      </c>
      <c r="F666" s="917">
        <v>72.972972972972968</v>
      </c>
      <c r="G666" s="917">
        <v>77.777777777777771</v>
      </c>
      <c r="H666" s="938">
        <v>74.871794871794876</v>
      </c>
      <c r="I666" s="623"/>
      <c r="J666" s="933"/>
      <c r="K666" s="1040"/>
    </row>
    <row r="667" spans="1:11" x14ac:dyDescent="0.2">
      <c r="A667" s="969" t="s">
        <v>8</v>
      </c>
      <c r="B667" s="918">
        <v>7.1507064739536372E-2</v>
      </c>
      <c r="C667" s="919">
        <v>9.5861686284994696E-2</v>
      </c>
      <c r="D667" s="919">
        <v>7.0143635287818376E-2</v>
      </c>
      <c r="E667" s="919">
        <v>7.7161057688621956E-2</v>
      </c>
      <c r="F667" s="919">
        <v>9.0975635819173617E-2</v>
      </c>
      <c r="G667" s="919">
        <v>7.0514222275852995E-2</v>
      </c>
      <c r="H667" s="939">
        <v>9.3410926539631275E-2</v>
      </c>
      <c r="I667" s="940"/>
      <c r="J667" s="941"/>
      <c r="K667" s="1040"/>
    </row>
    <row r="668" spans="1:11" x14ac:dyDescent="0.2">
      <c r="A668" s="971" t="s">
        <v>1</v>
      </c>
      <c r="B668" s="920">
        <f>B665/B664*100-100</f>
        <v>8.125907990314758</v>
      </c>
      <c r="C668" s="921">
        <f t="shared" ref="C668:H668" si="144">C665/C664*100-100</f>
        <v>20.352276503821869</v>
      </c>
      <c r="D668" s="921">
        <f t="shared" si="144"/>
        <v>7.6636756397474102</v>
      </c>
      <c r="E668" s="921">
        <f t="shared" si="144"/>
        <v>15.913370998116761</v>
      </c>
      <c r="F668" s="921">
        <f t="shared" si="144"/>
        <v>12.469079248740258</v>
      </c>
      <c r="G668" s="921">
        <f t="shared" si="144"/>
        <v>21.870684243565591</v>
      </c>
      <c r="H668" s="923">
        <f t="shared" si="144"/>
        <v>15.01665942343908</v>
      </c>
      <c r="I668" s="940"/>
      <c r="J668" s="941"/>
      <c r="K668" s="1040"/>
    </row>
    <row r="669" spans="1:11" ht="13.5" thickBot="1" x14ac:dyDescent="0.25">
      <c r="A669" s="969" t="s">
        <v>27</v>
      </c>
      <c r="B669" s="924">
        <f>B665-B652</f>
        <v>91.511428571428041</v>
      </c>
      <c r="C669" s="925">
        <f t="shared" ref="C669:H669" si="145">C665-C652</f>
        <v>380.58823529411802</v>
      </c>
      <c r="D669" s="925">
        <f t="shared" si="145"/>
        <v>36.787647058823495</v>
      </c>
      <c r="E669" s="925">
        <f t="shared" si="145"/>
        <v>-63.533333333332848</v>
      </c>
      <c r="F669" s="925">
        <f t="shared" si="145"/>
        <v>147.58675675675659</v>
      </c>
      <c r="G669" s="925">
        <f t="shared" si="145"/>
        <v>85.347777777777083</v>
      </c>
      <c r="H669" s="942">
        <f t="shared" si="145"/>
        <v>117.35717948717956</v>
      </c>
      <c r="I669" s="943"/>
      <c r="J669" s="941"/>
      <c r="K669" s="1040"/>
    </row>
    <row r="670" spans="1:11" x14ac:dyDescent="0.2">
      <c r="A670" s="944" t="s">
        <v>51</v>
      </c>
      <c r="B670" s="927">
        <v>578</v>
      </c>
      <c r="C670" s="928">
        <v>580</v>
      </c>
      <c r="D670" s="928">
        <v>164</v>
      </c>
      <c r="E670" s="928">
        <v>564</v>
      </c>
      <c r="F670" s="928">
        <v>562</v>
      </c>
      <c r="G670" s="928">
        <v>535</v>
      </c>
      <c r="H670" s="929">
        <f>SUM(B670:G670)</f>
        <v>2983</v>
      </c>
      <c r="I670" s="945" t="s">
        <v>56</v>
      </c>
      <c r="J670" s="946">
        <f>H657-H670</f>
        <v>32</v>
      </c>
      <c r="K670" s="961">
        <f>J670/H657</f>
        <v>1.0613598673300166E-2</v>
      </c>
    </row>
    <row r="671" spans="1:11" x14ac:dyDescent="0.2">
      <c r="A671" s="944" t="s">
        <v>28</v>
      </c>
      <c r="B671" s="902"/>
      <c r="C671" s="1041"/>
      <c r="D671" s="1041"/>
      <c r="E671" s="1041"/>
      <c r="F671" s="1041"/>
      <c r="G671" s="1041"/>
      <c r="H671" s="908"/>
      <c r="I671" s="904" t="s">
        <v>57</v>
      </c>
      <c r="J671" s="1040">
        <v>153.94</v>
      </c>
      <c r="K671" s="1040"/>
    </row>
    <row r="672" spans="1:11" ht="13.5" thickBot="1" x14ac:dyDescent="0.25">
      <c r="A672" s="947" t="s">
        <v>26</v>
      </c>
      <c r="B672" s="906">
        <f t="shared" ref="B672:G672" si="146">B671-B658</f>
        <v>0</v>
      </c>
      <c r="C672" s="907">
        <f t="shared" si="146"/>
        <v>0</v>
      </c>
      <c r="D672" s="907">
        <f t="shared" si="146"/>
        <v>0</v>
      </c>
      <c r="E672" s="907">
        <f t="shared" si="146"/>
        <v>0</v>
      </c>
      <c r="F672" s="907">
        <f t="shared" si="146"/>
        <v>0</v>
      </c>
      <c r="G672" s="907">
        <f t="shared" si="146"/>
        <v>0</v>
      </c>
      <c r="H672" s="909"/>
      <c r="I672" s="1040" t="s">
        <v>26</v>
      </c>
      <c r="J672" s="986">
        <f>J671-J658</f>
        <v>7.9999999999984084E-2</v>
      </c>
      <c r="K672" s="1040"/>
    </row>
    <row r="674" spans="1:11" ht="13.5" thickBot="1" x14ac:dyDescent="0.25"/>
    <row r="675" spans="1:11" ht="13.5" thickBot="1" x14ac:dyDescent="0.25">
      <c r="A675" s="968" t="s">
        <v>211</v>
      </c>
      <c r="B675" s="1057" t="s">
        <v>53</v>
      </c>
      <c r="C675" s="1058"/>
      <c r="D675" s="1058"/>
      <c r="E675" s="1058"/>
      <c r="F675" s="1058"/>
      <c r="G675" s="1058"/>
      <c r="H675" s="988" t="s">
        <v>0</v>
      </c>
      <c r="I675" s="904"/>
      <c r="J675" s="1045"/>
      <c r="K675" s="1045"/>
    </row>
    <row r="676" spans="1:11" x14ac:dyDescent="0.2">
      <c r="A676" s="969" t="s">
        <v>54</v>
      </c>
      <c r="B676" s="911">
        <v>1</v>
      </c>
      <c r="C676" s="912">
        <v>2</v>
      </c>
      <c r="D676" s="912">
        <v>3</v>
      </c>
      <c r="E676" s="912">
        <v>4</v>
      </c>
      <c r="F676" s="912">
        <v>5</v>
      </c>
      <c r="G676" s="912">
        <v>6</v>
      </c>
      <c r="H676" s="989">
        <v>195</v>
      </c>
      <c r="I676" s="932"/>
      <c r="J676" s="1045"/>
      <c r="K676" s="1045"/>
    </row>
    <row r="677" spans="1:11" x14ac:dyDescent="0.2">
      <c r="A677" s="970" t="s">
        <v>3</v>
      </c>
      <c r="B677" s="913">
        <v>4465</v>
      </c>
      <c r="C677" s="914">
        <v>4465</v>
      </c>
      <c r="D677" s="913">
        <v>4465</v>
      </c>
      <c r="E677" s="914">
        <v>4465</v>
      </c>
      <c r="F677" s="913">
        <v>4465</v>
      </c>
      <c r="G677" s="914">
        <v>4465</v>
      </c>
      <c r="H677" s="913">
        <v>4465</v>
      </c>
      <c r="I677" s="935"/>
      <c r="J677" s="933"/>
      <c r="K677" s="1045"/>
    </row>
    <row r="678" spans="1:11" x14ac:dyDescent="0.2">
      <c r="A678" s="971" t="s">
        <v>6</v>
      </c>
      <c r="B678" s="915">
        <v>4848.181818181818</v>
      </c>
      <c r="C678" s="916">
        <v>5410.5714285714284</v>
      </c>
      <c r="D678" s="916">
        <v>4790</v>
      </c>
      <c r="E678" s="916">
        <v>5509.393939393939</v>
      </c>
      <c r="F678" s="916">
        <v>5235.833333333333</v>
      </c>
      <c r="G678" s="916">
        <v>5684.8571428571431</v>
      </c>
      <c r="H678" s="936">
        <v>5302.1621621621625</v>
      </c>
      <c r="I678" s="937"/>
      <c r="J678" s="933"/>
      <c r="K678" s="1045"/>
    </row>
    <row r="679" spans="1:11" x14ac:dyDescent="0.2">
      <c r="A679" s="969" t="s">
        <v>7</v>
      </c>
      <c r="B679" s="833">
        <v>72.727272727272734</v>
      </c>
      <c r="C679" s="917">
        <v>57.142857142857146</v>
      </c>
      <c r="D679" s="917">
        <v>53.846153846153847</v>
      </c>
      <c r="E679" s="917">
        <v>63.636363636363633</v>
      </c>
      <c r="F679" s="917">
        <v>77.777777777777771</v>
      </c>
      <c r="G679" s="917">
        <v>88.571428571428569</v>
      </c>
      <c r="H679" s="938">
        <v>67.567567567567565</v>
      </c>
      <c r="I679" s="623"/>
      <c r="J679" s="933"/>
      <c r="K679" s="1045"/>
    </row>
    <row r="680" spans="1:11" x14ac:dyDescent="0.2">
      <c r="A680" s="969" t="s">
        <v>8</v>
      </c>
      <c r="B680" s="918">
        <v>7.8034468896797937E-2</v>
      </c>
      <c r="C680" s="919">
        <v>0.10361883371273824</v>
      </c>
      <c r="D680" s="919">
        <v>9.6357528995222305E-2</v>
      </c>
      <c r="E680" s="919">
        <v>8.1488315528389629E-2</v>
      </c>
      <c r="F680" s="919">
        <v>8.3742021164457753E-2</v>
      </c>
      <c r="G680" s="919">
        <v>6.1976212779715524E-2</v>
      </c>
      <c r="H680" s="939">
        <v>0.10164562390619176</v>
      </c>
      <c r="I680" s="940"/>
      <c r="J680" s="941"/>
      <c r="K680" s="1045"/>
    </row>
    <row r="681" spans="1:11" x14ac:dyDescent="0.2">
      <c r="A681" s="971" t="s">
        <v>1</v>
      </c>
      <c r="B681" s="920">
        <f>B678/B677*100-100</f>
        <v>8.5818996233330012</v>
      </c>
      <c r="C681" s="921">
        <f t="shared" ref="C681:H681" si="147">C678/C677*100-100</f>
        <v>21.177411614141732</v>
      </c>
      <c r="D681" s="921">
        <f t="shared" si="147"/>
        <v>7.278835386338173</v>
      </c>
      <c r="E681" s="921">
        <f t="shared" si="147"/>
        <v>23.390681733346909</v>
      </c>
      <c r="F681" s="921">
        <f t="shared" si="147"/>
        <v>17.263904441955958</v>
      </c>
      <c r="G681" s="921">
        <f t="shared" si="147"/>
        <v>27.320428731402984</v>
      </c>
      <c r="H681" s="923">
        <f t="shared" si="147"/>
        <v>18.74943252322872</v>
      </c>
      <c r="I681" s="940"/>
      <c r="J681" s="941"/>
      <c r="K681" s="1045"/>
    </row>
    <row r="682" spans="1:11" ht="13.5" thickBot="1" x14ac:dyDescent="0.25">
      <c r="A682" s="969" t="s">
        <v>27</v>
      </c>
      <c r="B682" s="924">
        <f>B678-B665</f>
        <v>63.610389610389575</v>
      </c>
      <c r="C682" s="925">
        <f t="shared" ref="C682:H682" si="148">C678-C665</f>
        <v>84.98319327731042</v>
      </c>
      <c r="D682" s="925">
        <f t="shared" si="148"/>
        <v>25.882352941176578</v>
      </c>
      <c r="E682" s="925">
        <f t="shared" si="148"/>
        <v>380.22727272727207</v>
      </c>
      <c r="F682" s="925">
        <f t="shared" si="148"/>
        <v>259.07657657657637</v>
      </c>
      <c r="G682" s="925">
        <f t="shared" si="148"/>
        <v>292.07936507936574</v>
      </c>
      <c r="H682" s="942">
        <f t="shared" si="148"/>
        <v>212.67498267498286</v>
      </c>
      <c r="I682" s="943"/>
      <c r="J682" s="941"/>
      <c r="K682" s="1045"/>
    </row>
    <row r="683" spans="1:11" x14ac:dyDescent="0.2">
      <c r="A683" s="944" t="s">
        <v>51</v>
      </c>
      <c r="B683" s="927">
        <v>570</v>
      </c>
      <c r="C683" s="928">
        <v>573</v>
      </c>
      <c r="D683" s="928">
        <v>159</v>
      </c>
      <c r="E683" s="928">
        <v>559</v>
      </c>
      <c r="F683" s="928">
        <v>556</v>
      </c>
      <c r="G683" s="928">
        <v>531</v>
      </c>
      <c r="H683" s="929">
        <f>SUM(B683:G683)</f>
        <v>2948</v>
      </c>
      <c r="I683" s="945" t="s">
        <v>56</v>
      </c>
      <c r="J683" s="946">
        <f>H670-H683</f>
        <v>35</v>
      </c>
      <c r="K683" s="961">
        <f>J683/H670</f>
        <v>1.1733154542406973E-2</v>
      </c>
    </row>
    <row r="684" spans="1:11" x14ac:dyDescent="0.2">
      <c r="A684" s="944" t="s">
        <v>28</v>
      </c>
      <c r="B684" s="902"/>
      <c r="C684" s="1044"/>
      <c r="D684" s="1044"/>
      <c r="E684" s="1044"/>
      <c r="F684" s="1044"/>
      <c r="G684" s="1044"/>
      <c r="H684" s="908"/>
      <c r="I684" s="904" t="s">
        <v>57</v>
      </c>
      <c r="J684" s="1045">
        <v>153.36000000000001</v>
      </c>
      <c r="K684" s="1045"/>
    </row>
    <row r="685" spans="1:11" ht="13.5" thickBot="1" x14ac:dyDescent="0.25">
      <c r="A685" s="947" t="s">
        <v>26</v>
      </c>
      <c r="B685" s="906">
        <f t="shared" ref="B685:G685" si="149">B684-B671</f>
        <v>0</v>
      </c>
      <c r="C685" s="907">
        <f t="shared" si="149"/>
        <v>0</v>
      </c>
      <c r="D685" s="907">
        <f t="shared" si="149"/>
        <v>0</v>
      </c>
      <c r="E685" s="907">
        <f t="shared" si="149"/>
        <v>0</v>
      </c>
      <c r="F685" s="907">
        <f t="shared" si="149"/>
        <v>0</v>
      </c>
      <c r="G685" s="907">
        <f t="shared" si="149"/>
        <v>0</v>
      </c>
      <c r="H685" s="909"/>
      <c r="I685" s="1045" t="s">
        <v>26</v>
      </c>
      <c r="J685" s="986">
        <f>J684-J671</f>
        <v>-0.57999999999998408</v>
      </c>
      <c r="K685" s="1045"/>
    </row>
    <row r="687" spans="1:11" ht="13.5" thickBot="1" x14ac:dyDescent="0.25"/>
    <row r="688" spans="1:11" ht="13.5" thickBot="1" x14ac:dyDescent="0.25">
      <c r="A688" s="968" t="s">
        <v>213</v>
      </c>
      <c r="B688" s="1057" t="s">
        <v>53</v>
      </c>
      <c r="C688" s="1058"/>
      <c r="D688" s="1058"/>
      <c r="E688" s="1058"/>
      <c r="F688" s="1058"/>
      <c r="G688" s="1059"/>
      <c r="H688" s="988" t="s">
        <v>0</v>
      </c>
      <c r="I688" s="904"/>
      <c r="J688" s="1050"/>
      <c r="K688" s="1050"/>
    </row>
    <row r="689" spans="1:11" x14ac:dyDescent="0.2">
      <c r="A689" s="969" t="s">
        <v>54</v>
      </c>
      <c r="B689" s="911">
        <v>1</v>
      </c>
      <c r="C689" s="912">
        <v>2</v>
      </c>
      <c r="D689" s="912">
        <v>3</v>
      </c>
      <c r="E689" s="912">
        <v>4</v>
      </c>
      <c r="F689" s="912">
        <v>5</v>
      </c>
      <c r="G689" s="912">
        <v>6</v>
      </c>
      <c r="H689" s="989">
        <v>191</v>
      </c>
      <c r="I689" s="932"/>
      <c r="J689" s="1050"/>
      <c r="K689" s="1050"/>
    </row>
    <row r="690" spans="1:11" x14ac:dyDescent="0.2">
      <c r="A690" s="970" t="s">
        <v>3</v>
      </c>
      <c r="B690" s="913">
        <v>4505</v>
      </c>
      <c r="C690" s="914">
        <v>4505</v>
      </c>
      <c r="D690" s="913">
        <v>4505</v>
      </c>
      <c r="E690" s="914">
        <v>4505</v>
      </c>
      <c r="F690" s="913">
        <v>4505</v>
      </c>
      <c r="G690" s="914">
        <v>4505</v>
      </c>
      <c r="H690" s="913">
        <v>4505</v>
      </c>
      <c r="I690" s="935"/>
      <c r="J690" s="933"/>
      <c r="K690" s="1050"/>
    </row>
    <row r="691" spans="1:11" x14ac:dyDescent="0.2">
      <c r="A691" s="971" t="s">
        <v>6</v>
      </c>
      <c r="B691" s="915">
        <v>4853.6111111111113</v>
      </c>
      <c r="C691" s="916">
        <v>5359.166666666667</v>
      </c>
      <c r="D691" s="916">
        <v>4718</v>
      </c>
      <c r="E691" s="916">
        <v>5301.666666666667</v>
      </c>
      <c r="F691" s="916">
        <v>5110</v>
      </c>
      <c r="G691" s="916">
        <v>5473.333333333333</v>
      </c>
      <c r="H691" s="936">
        <v>5176.7539267015709</v>
      </c>
      <c r="I691" s="937"/>
      <c r="J691" s="933"/>
      <c r="K691" s="1050"/>
    </row>
    <row r="692" spans="1:11" x14ac:dyDescent="0.2">
      <c r="A692" s="969" t="s">
        <v>7</v>
      </c>
      <c r="B692" s="833">
        <v>66.666666666666671</v>
      </c>
      <c r="C692" s="917">
        <v>63.888888888888886</v>
      </c>
      <c r="D692" s="917">
        <v>73.333333333333329</v>
      </c>
      <c r="E692" s="917">
        <v>61.111111111111114</v>
      </c>
      <c r="F692" s="917">
        <v>74.285714285714292</v>
      </c>
      <c r="G692" s="917">
        <v>69.696969696969703</v>
      </c>
      <c r="H692" s="938">
        <v>63.35078534031414</v>
      </c>
      <c r="I692" s="623"/>
      <c r="J692" s="933"/>
      <c r="K692" s="1050"/>
    </row>
    <row r="693" spans="1:11" x14ac:dyDescent="0.2">
      <c r="A693" s="969" t="s">
        <v>8</v>
      </c>
      <c r="B693" s="918">
        <v>9.7078533967865865E-2</v>
      </c>
      <c r="C693" s="919">
        <v>9.9105402635316836E-2</v>
      </c>
      <c r="D693" s="919">
        <v>7.3325948938035054E-2</v>
      </c>
      <c r="E693" s="919">
        <v>9.459717348781424E-2</v>
      </c>
      <c r="F693" s="919">
        <v>9.4920727381330686E-2</v>
      </c>
      <c r="G693" s="919">
        <v>7.9058375603941466E-2</v>
      </c>
      <c r="H693" s="939">
        <v>0.10379594587961051</v>
      </c>
      <c r="I693" s="940"/>
      <c r="J693" s="941"/>
      <c r="K693" s="1050"/>
    </row>
    <row r="694" spans="1:11" x14ac:dyDescent="0.2">
      <c r="A694" s="971" t="s">
        <v>1</v>
      </c>
      <c r="B694" s="920">
        <f>B691/B690*100-100</f>
        <v>7.7383154519669546</v>
      </c>
      <c r="C694" s="921">
        <f t="shared" ref="C694:H694" si="150">C691/C690*100-100</f>
        <v>18.960414354421019</v>
      </c>
      <c r="D694" s="921">
        <f t="shared" si="150"/>
        <v>4.7280799112097611</v>
      </c>
      <c r="E694" s="921">
        <f t="shared" si="150"/>
        <v>17.68405475397708</v>
      </c>
      <c r="F694" s="921">
        <f t="shared" si="150"/>
        <v>13.42952275249722</v>
      </c>
      <c r="G694" s="921">
        <f t="shared" si="150"/>
        <v>21.494635590085082</v>
      </c>
      <c r="H694" s="923">
        <f t="shared" si="150"/>
        <v>14.91129693011257</v>
      </c>
      <c r="I694" s="940"/>
      <c r="J694" s="941"/>
      <c r="K694" s="1050"/>
    </row>
    <row r="695" spans="1:11" ht="13.5" thickBot="1" x14ac:dyDescent="0.25">
      <c r="A695" s="969" t="s">
        <v>27</v>
      </c>
      <c r="B695" s="924">
        <f>B691-B678</f>
        <v>5.4292929292932968</v>
      </c>
      <c r="C695" s="925">
        <f t="shared" ref="C695:H695" si="151">C691-C678</f>
        <v>-51.404761904761472</v>
      </c>
      <c r="D695" s="925">
        <f t="shared" si="151"/>
        <v>-72</v>
      </c>
      <c r="E695" s="925">
        <f t="shared" si="151"/>
        <v>-207.72727272727207</v>
      </c>
      <c r="F695" s="925">
        <f t="shared" si="151"/>
        <v>-125.83333333333303</v>
      </c>
      <c r="G695" s="925">
        <f t="shared" si="151"/>
        <v>-211.52380952381009</v>
      </c>
      <c r="H695" s="942">
        <f t="shared" si="151"/>
        <v>-125.40823546059164</v>
      </c>
      <c r="I695" s="943"/>
      <c r="J695" s="941"/>
      <c r="K695" s="1050"/>
    </row>
    <row r="696" spans="1:11" x14ac:dyDescent="0.2">
      <c r="A696" s="944" t="s">
        <v>51</v>
      </c>
      <c r="B696" s="927">
        <v>566</v>
      </c>
      <c r="C696" s="928">
        <v>568</v>
      </c>
      <c r="D696" s="928">
        <v>148</v>
      </c>
      <c r="E696" s="928">
        <v>550</v>
      </c>
      <c r="F696" s="928">
        <v>553</v>
      </c>
      <c r="G696" s="928">
        <v>525</v>
      </c>
      <c r="H696" s="929">
        <f>SUM(B696:G696)</f>
        <v>2910</v>
      </c>
      <c r="I696" s="945" t="s">
        <v>56</v>
      </c>
      <c r="J696" s="946">
        <f>H683-H696</f>
        <v>38</v>
      </c>
      <c r="K696" s="961">
        <f>J696/H683</f>
        <v>1.2890094979647219E-2</v>
      </c>
    </row>
    <row r="697" spans="1:11" x14ac:dyDescent="0.2">
      <c r="A697" s="944" t="s">
        <v>28</v>
      </c>
      <c r="B697" s="902"/>
      <c r="C697" s="1051"/>
      <c r="D697" s="1051"/>
      <c r="E697" s="1051"/>
      <c r="F697" s="1051"/>
      <c r="G697" s="1051"/>
      <c r="H697" s="908"/>
      <c r="I697" s="904" t="s">
        <v>57</v>
      </c>
      <c r="J697" s="1050">
        <v>154.13999999999999</v>
      </c>
      <c r="K697" s="1050"/>
    </row>
    <row r="698" spans="1:11" ht="13.5" thickBot="1" x14ac:dyDescent="0.25">
      <c r="A698" s="947" t="s">
        <v>26</v>
      </c>
      <c r="B698" s="906">
        <f t="shared" ref="B698:G698" si="152">B697-B684</f>
        <v>0</v>
      </c>
      <c r="C698" s="907">
        <f t="shared" si="152"/>
        <v>0</v>
      </c>
      <c r="D698" s="907">
        <f t="shared" si="152"/>
        <v>0</v>
      </c>
      <c r="E698" s="907">
        <f t="shared" si="152"/>
        <v>0</v>
      </c>
      <c r="F698" s="907">
        <f t="shared" si="152"/>
        <v>0</v>
      </c>
      <c r="G698" s="907">
        <f t="shared" si="152"/>
        <v>0</v>
      </c>
      <c r="H698" s="909"/>
      <c r="I698" s="1050" t="s">
        <v>26</v>
      </c>
      <c r="J698" s="986">
        <f>J697-J684</f>
        <v>0.77999999999997272</v>
      </c>
      <c r="K698" s="1050"/>
    </row>
  </sheetData>
  <mergeCells count="51">
    <mergeCell ref="B688:G688"/>
    <mergeCell ref="B278:H278"/>
    <mergeCell ref="B662:G662"/>
    <mergeCell ref="B623:G623"/>
    <mergeCell ref="B610:G610"/>
    <mergeCell ref="B597:G597"/>
    <mergeCell ref="B292:H292"/>
    <mergeCell ref="B649:G649"/>
    <mergeCell ref="B636:G636"/>
    <mergeCell ref="B441:G441"/>
    <mergeCell ref="B454:G454"/>
    <mergeCell ref="B584:G584"/>
    <mergeCell ref="B558:G558"/>
    <mergeCell ref="B545:G545"/>
    <mergeCell ref="B480:G480"/>
    <mergeCell ref="B532:G532"/>
    <mergeCell ref="B519:G519"/>
    <mergeCell ref="B428:G428"/>
    <mergeCell ref="B350:G350"/>
    <mergeCell ref="B376:G376"/>
    <mergeCell ref="B336:G336"/>
    <mergeCell ref="B506:G506"/>
    <mergeCell ref="B320:H320"/>
    <mergeCell ref="B363:G363"/>
    <mergeCell ref="B389:G389"/>
    <mergeCell ref="B415:G415"/>
    <mergeCell ref="B402:G402"/>
    <mergeCell ref="B9:G9"/>
    <mergeCell ref="B23:G23"/>
    <mergeCell ref="B37:G37"/>
    <mergeCell ref="B51:G51"/>
    <mergeCell ref="B108:H108"/>
    <mergeCell ref="B94:H94"/>
    <mergeCell ref="B80:H80"/>
    <mergeCell ref="B66:H66"/>
    <mergeCell ref="B675:G675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235:H235"/>
    <mergeCell ref="B221:H221"/>
    <mergeCell ref="B493:G493"/>
    <mergeCell ref="B571:G571"/>
    <mergeCell ref="B467:G467"/>
    <mergeCell ref="B264:H264"/>
    <mergeCell ref="B306:H30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814"/>
  <sheetViews>
    <sheetView showGridLines="0" tabSelected="1" topLeftCell="A791" zoomScale="75" zoomScaleNormal="75" workbookViewId="0">
      <selection activeCell="H811" sqref="H811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57" t="s">
        <v>53</v>
      </c>
      <c r="C9" s="1058"/>
      <c r="D9" s="1058"/>
      <c r="E9" s="1058"/>
      <c r="F9" s="1059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57" t="s">
        <v>53</v>
      </c>
      <c r="C22" s="1058"/>
      <c r="D22" s="1058"/>
      <c r="E22" s="1058"/>
      <c r="F22" s="1059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57" t="s">
        <v>53</v>
      </c>
      <c r="C35" s="1058"/>
      <c r="D35" s="1058"/>
      <c r="E35" s="1058"/>
      <c r="F35" s="1059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57" t="s">
        <v>53</v>
      </c>
      <c r="C48" s="1058"/>
      <c r="D48" s="1058"/>
      <c r="E48" s="1058"/>
      <c r="F48" s="1059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57" t="s">
        <v>53</v>
      </c>
      <c r="C61" s="1058"/>
      <c r="D61" s="1058"/>
      <c r="E61" s="1058"/>
      <c r="F61" s="1059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57" t="s">
        <v>53</v>
      </c>
      <c r="C74" s="1058"/>
      <c r="D74" s="1058"/>
      <c r="E74" s="1058"/>
      <c r="F74" s="1059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57" t="s">
        <v>53</v>
      </c>
      <c r="C87" s="1058"/>
      <c r="D87" s="1058"/>
      <c r="E87" s="1058"/>
      <c r="F87" s="1059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57" t="s">
        <v>53</v>
      </c>
      <c r="C100" s="1058"/>
      <c r="D100" s="1058"/>
      <c r="E100" s="1058"/>
      <c r="F100" s="1059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57" t="s">
        <v>53</v>
      </c>
      <c r="C113" s="1058"/>
      <c r="D113" s="1058"/>
      <c r="E113" s="1058"/>
      <c r="F113" s="1059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57" t="s">
        <v>53</v>
      </c>
      <c r="C126" s="1058"/>
      <c r="D126" s="1058"/>
      <c r="E126" s="1058"/>
      <c r="F126" s="1059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57" t="s">
        <v>53</v>
      </c>
      <c r="C139" s="1058"/>
      <c r="D139" s="1058"/>
      <c r="E139" s="1058"/>
      <c r="F139" s="1059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57" t="s">
        <v>53</v>
      </c>
      <c r="C152" s="1058"/>
      <c r="D152" s="1058"/>
      <c r="E152" s="1058"/>
      <c r="F152" s="1059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57" t="s">
        <v>53</v>
      </c>
      <c r="C165" s="1058"/>
      <c r="D165" s="1058"/>
      <c r="E165" s="1058"/>
      <c r="F165" s="1059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57" t="s">
        <v>53</v>
      </c>
      <c r="C178" s="1058"/>
      <c r="D178" s="1058"/>
      <c r="E178" s="1058"/>
      <c r="F178" s="1059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57" t="s">
        <v>53</v>
      </c>
      <c r="C191" s="1058"/>
      <c r="D191" s="1058"/>
      <c r="E191" s="1058"/>
      <c r="F191" s="1059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57" t="s">
        <v>53</v>
      </c>
      <c r="C204" s="1058"/>
      <c r="D204" s="1058"/>
      <c r="E204" s="1058"/>
      <c r="F204" s="1059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57" t="s">
        <v>53</v>
      </c>
      <c r="C217" s="1058"/>
      <c r="D217" s="1058"/>
      <c r="E217" s="1058"/>
      <c r="F217" s="1059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57" t="s">
        <v>53</v>
      </c>
      <c r="C230" s="1058"/>
      <c r="D230" s="1058"/>
      <c r="E230" s="1058"/>
      <c r="F230" s="1059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57" t="s">
        <v>53</v>
      </c>
      <c r="C243" s="1058"/>
      <c r="D243" s="1058"/>
      <c r="E243" s="1058"/>
      <c r="F243" s="1059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57" t="s">
        <v>53</v>
      </c>
      <c r="C256" s="1058"/>
      <c r="D256" s="1058"/>
      <c r="E256" s="1058"/>
      <c r="F256" s="1059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57" t="s">
        <v>53</v>
      </c>
      <c r="C269" s="1058"/>
      <c r="D269" s="1058"/>
      <c r="E269" s="1058"/>
      <c r="F269" s="1059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57" t="s">
        <v>53</v>
      </c>
      <c r="C282" s="1058"/>
      <c r="D282" s="1058"/>
      <c r="E282" s="1058"/>
      <c r="F282" s="1059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57" t="s">
        <v>53</v>
      </c>
      <c r="C295" s="1058"/>
      <c r="D295" s="1058"/>
      <c r="E295" s="1058"/>
      <c r="F295" s="1059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57" t="s">
        <v>53</v>
      </c>
      <c r="C310" s="1058"/>
      <c r="D310" s="1058"/>
      <c r="E310" s="1058"/>
      <c r="F310" s="1058"/>
      <c r="G310" s="1059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57" t="s">
        <v>53</v>
      </c>
      <c r="C323" s="1058"/>
      <c r="D323" s="1058"/>
      <c r="E323" s="1058"/>
      <c r="F323" s="1058"/>
      <c r="G323" s="1059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57" t="s">
        <v>53</v>
      </c>
      <c r="C336" s="1058"/>
      <c r="D336" s="1058"/>
      <c r="E336" s="1058"/>
      <c r="F336" s="1058"/>
      <c r="G336" s="1059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57" t="s">
        <v>53</v>
      </c>
      <c r="C349" s="1058"/>
      <c r="D349" s="1058"/>
      <c r="E349" s="1058"/>
      <c r="F349" s="1058"/>
      <c r="G349" s="1059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57" t="s">
        <v>53</v>
      </c>
      <c r="C362" s="1058"/>
      <c r="D362" s="1058"/>
      <c r="E362" s="1058"/>
      <c r="F362" s="1058"/>
      <c r="G362" s="1059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57" t="s">
        <v>53</v>
      </c>
      <c r="C375" s="1058"/>
      <c r="D375" s="1058"/>
      <c r="E375" s="1058"/>
      <c r="F375" s="1058"/>
      <c r="G375" s="1059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57" t="s">
        <v>53</v>
      </c>
      <c r="C388" s="1058"/>
      <c r="D388" s="1058"/>
      <c r="E388" s="1058"/>
      <c r="F388" s="1058"/>
      <c r="G388" s="1059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57" t="s">
        <v>53</v>
      </c>
      <c r="C401" s="1058"/>
      <c r="D401" s="1058"/>
      <c r="E401" s="1058"/>
      <c r="F401" s="1058"/>
      <c r="G401" s="1059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57" t="s">
        <v>53</v>
      </c>
      <c r="C414" s="1058"/>
      <c r="D414" s="1058"/>
      <c r="E414" s="1058"/>
      <c r="F414" s="1058"/>
      <c r="G414" s="1059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57" t="s">
        <v>53</v>
      </c>
      <c r="C427" s="1058"/>
      <c r="D427" s="1058"/>
      <c r="E427" s="1058"/>
      <c r="F427" s="1058"/>
      <c r="G427" s="1059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57" t="s">
        <v>53</v>
      </c>
      <c r="C440" s="1058"/>
      <c r="D440" s="1058"/>
      <c r="E440" s="1058"/>
      <c r="F440" s="1058"/>
      <c r="G440" s="1059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57" t="s">
        <v>53</v>
      </c>
      <c r="C453" s="1058"/>
      <c r="D453" s="1058"/>
      <c r="E453" s="1058"/>
      <c r="F453" s="1058"/>
      <c r="G453" s="1059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57" t="s">
        <v>53</v>
      </c>
      <c r="C466" s="1058"/>
      <c r="D466" s="1058"/>
      <c r="E466" s="1058"/>
      <c r="F466" s="1058"/>
      <c r="G466" s="1059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57" t="s">
        <v>53</v>
      </c>
      <c r="C479" s="1058"/>
      <c r="D479" s="1058"/>
      <c r="E479" s="1058"/>
      <c r="F479" s="1058"/>
      <c r="G479" s="1059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57" t="s">
        <v>53</v>
      </c>
      <c r="C492" s="1058"/>
      <c r="D492" s="1058"/>
      <c r="E492" s="1058"/>
      <c r="F492" s="1058"/>
      <c r="G492" s="1059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  <row r="504" spans="1:11" ht="13.5" thickBot="1" x14ac:dyDescent="0.25"/>
    <row r="505" spans="1:11" ht="13.5" thickBot="1" x14ac:dyDescent="0.25">
      <c r="A505" s="931" t="s">
        <v>184</v>
      </c>
      <c r="B505" s="1057" t="s">
        <v>53</v>
      </c>
      <c r="C505" s="1058"/>
      <c r="D505" s="1058"/>
      <c r="E505" s="1058"/>
      <c r="F505" s="1058"/>
      <c r="G505" s="1059"/>
      <c r="H505" s="948" t="s">
        <v>0</v>
      </c>
      <c r="I505" s="996"/>
      <c r="J505" s="996"/>
      <c r="K505" s="996"/>
    </row>
    <row r="506" spans="1:11" x14ac:dyDescent="0.2">
      <c r="A506" s="969" t="s">
        <v>2</v>
      </c>
      <c r="B506" s="949">
        <v>1</v>
      </c>
      <c r="C506" s="910">
        <v>2</v>
      </c>
      <c r="D506" s="910">
        <v>3</v>
      </c>
      <c r="E506" s="910">
        <v>4</v>
      </c>
      <c r="F506" s="910">
        <v>5</v>
      </c>
      <c r="G506" s="975">
        <v>6</v>
      </c>
      <c r="H506" s="990">
        <v>69</v>
      </c>
      <c r="I506" s="996"/>
      <c r="J506" s="996"/>
      <c r="K506" s="996"/>
    </row>
    <row r="507" spans="1:11" x14ac:dyDescent="0.2">
      <c r="A507" s="970" t="s">
        <v>3</v>
      </c>
      <c r="B507" s="950">
        <v>4440</v>
      </c>
      <c r="C507" s="951">
        <v>4440</v>
      </c>
      <c r="D507" s="952">
        <v>4440</v>
      </c>
      <c r="E507" s="952">
        <v>4440</v>
      </c>
      <c r="F507" s="952">
        <v>4440</v>
      </c>
      <c r="G507" s="976">
        <v>4440</v>
      </c>
      <c r="H507" s="985">
        <v>4440</v>
      </c>
      <c r="I507" s="996"/>
      <c r="J507" s="996"/>
      <c r="K507" s="996"/>
    </row>
    <row r="508" spans="1:11" x14ac:dyDescent="0.2">
      <c r="A508" s="971" t="s">
        <v>6</v>
      </c>
      <c r="B508" s="953">
        <v>4486.9230769230771</v>
      </c>
      <c r="C508" s="954">
        <v>4820.833333333333</v>
      </c>
      <c r="D508" s="954">
        <v>5044</v>
      </c>
      <c r="E508" s="954">
        <v>4946.4285714285716</v>
      </c>
      <c r="F508" s="954">
        <v>5117.5</v>
      </c>
      <c r="G508" s="977">
        <v>5155.3846153846152</v>
      </c>
      <c r="H508" s="965">
        <v>4914.202898550725</v>
      </c>
      <c r="I508" s="996"/>
      <c r="J508" s="996"/>
      <c r="K508" s="996"/>
    </row>
    <row r="509" spans="1:11" x14ac:dyDescent="0.2">
      <c r="A509" s="969" t="s">
        <v>7</v>
      </c>
      <c r="B509" s="955">
        <v>92.307692307692307</v>
      </c>
      <c r="C509" s="956">
        <v>100</v>
      </c>
      <c r="D509" s="957">
        <v>20</v>
      </c>
      <c r="E509" s="957">
        <v>100</v>
      </c>
      <c r="F509" s="957">
        <v>91.666666666666671</v>
      </c>
      <c r="G509" s="978">
        <v>84.615384615384613</v>
      </c>
      <c r="H509" s="982">
        <v>78.260869565217391</v>
      </c>
      <c r="I509" s="996"/>
      <c r="J509" s="996"/>
      <c r="K509" s="996"/>
    </row>
    <row r="510" spans="1:11" x14ac:dyDescent="0.2">
      <c r="A510" s="969" t="s">
        <v>8</v>
      </c>
      <c r="B510" s="918">
        <v>4.5046226366987997E-2</v>
      </c>
      <c r="C510" s="919">
        <v>3.8318614150669429E-2</v>
      </c>
      <c r="D510" s="958">
        <v>0.12092991496620303</v>
      </c>
      <c r="E510" s="958">
        <v>4.0861323047602295E-2</v>
      </c>
      <c r="F510" s="958">
        <v>5.3935917665183082E-2</v>
      </c>
      <c r="G510" s="979">
        <v>7.4056476490256665E-2</v>
      </c>
      <c r="H510" s="983">
        <v>7.7510140442871703E-2</v>
      </c>
      <c r="I510" s="996"/>
      <c r="J510" s="996"/>
      <c r="K510" s="996"/>
    </row>
    <row r="511" spans="1:11" x14ac:dyDescent="0.2">
      <c r="A511" s="971" t="s">
        <v>1</v>
      </c>
      <c r="B511" s="920">
        <f>B508/B507*100-100</f>
        <v>1.0568260568260683</v>
      </c>
      <c r="C511" s="921">
        <f>C508/C507*100-100</f>
        <v>8.5773273273273247</v>
      </c>
      <c r="D511" s="921">
        <f>D508/D507*100-100</f>
        <v>13.603603603603602</v>
      </c>
      <c r="E511" s="921">
        <f>E508/E507*100-100</f>
        <v>11.406048906048909</v>
      </c>
      <c r="F511" s="921">
        <f t="shared" ref="F511:H511" si="116">F508/F507*100-100</f>
        <v>15.259009009009006</v>
      </c>
      <c r="G511" s="922">
        <f t="shared" si="116"/>
        <v>16.112266112266099</v>
      </c>
      <c r="H511" s="966">
        <f t="shared" si="116"/>
        <v>10.680245462854174</v>
      </c>
      <c r="I511" s="996"/>
      <c r="J511" s="996"/>
      <c r="K511" s="996"/>
    </row>
    <row r="512" spans="1:11" ht="13.5" thickBot="1" x14ac:dyDescent="0.25">
      <c r="A512" s="969" t="s">
        <v>27</v>
      </c>
      <c r="B512" s="924">
        <f>B508-B495</f>
        <v>27.692307692307622</v>
      </c>
      <c r="C512" s="925">
        <f t="shared" ref="C512:H512" si="117">C508-C495</f>
        <v>116.66666666666606</v>
      </c>
      <c r="D512" s="925">
        <f t="shared" si="117"/>
        <v>417.33333333333303</v>
      </c>
      <c r="E512" s="925">
        <f t="shared" si="117"/>
        <v>58.571428571428442</v>
      </c>
      <c r="F512" s="925">
        <f t="shared" si="117"/>
        <v>-205</v>
      </c>
      <c r="G512" s="926">
        <f t="shared" si="117"/>
        <v>-109.23076923076951</v>
      </c>
      <c r="H512" s="972">
        <f t="shared" si="117"/>
        <v>15.34575569358185</v>
      </c>
      <c r="I512" s="996"/>
      <c r="J512" s="996"/>
      <c r="K512" s="996"/>
    </row>
    <row r="513" spans="1:11" x14ac:dyDescent="0.2">
      <c r="A513" s="973" t="s">
        <v>52</v>
      </c>
      <c r="B513" s="927">
        <v>48</v>
      </c>
      <c r="C513" s="928">
        <v>51</v>
      </c>
      <c r="D513" s="928">
        <v>12</v>
      </c>
      <c r="E513" s="928">
        <v>51</v>
      </c>
      <c r="F513" s="959">
        <v>50</v>
      </c>
      <c r="G513" s="980">
        <v>51</v>
      </c>
      <c r="H513" s="984">
        <f>SUM(B513:G513)</f>
        <v>263</v>
      </c>
      <c r="I513" s="996" t="s">
        <v>56</v>
      </c>
      <c r="J513" s="960">
        <f>H500-H513</f>
        <v>2</v>
      </c>
      <c r="K513" s="961">
        <f>J513/H500</f>
        <v>7.5471698113207548E-3</v>
      </c>
    </row>
    <row r="514" spans="1:11" x14ac:dyDescent="0.2">
      <c r="A514" s="973" t="s">
        <v>28</v>
      </c>
      <c r="B514" s="902">
        <v>147</v>
      </c>
      <c r="C514" s="998">
        <v>145</v>
      </c>
      <c r="D514" s="998">
        <v>145.5</v>
      </c>
      <c r="E514" s="998">
        <v>144</v>
      </c>
      <c r="F514" s="998">
        <v>143</v>
      </c>
      <c r="G514" s="905">
        <v>142.5</v>
      </c>
      <c r="H514" s="964"/>
      <c r="I514" s="996" t="s">
        <v>57</v>
      </c>
      <c r="J514" s="996">
        <v>145.25</v>
      </c>
      <c r="K514" s="996"/>
    </row>
    <row r="515" spans="1:11" ht="13.5" thickBot="1" x14ac:dyDescent="0.25">
      <c r="A515" s="974" t="s">
        <v>26</v>
      </c>
      <c r="B515" s="962">
        <f>B514-B501</f>
        <v>0</v>
      </c>
      <c r="C515" s="963">
        <f t="shared" ref="C515:G515" si="118">C514-C501</f>
        <v>0</v>
      </c>
      <c r="D515" s="963">
        <f t="shared" si="118"/>
        <v>0</v>
      </c>
      <c r="E515" s="963">
        <f t="shared" si="118"/>
        <v>0</v>
      </c>
      <c r="F515" s="963">
        <f t="shared" si="118"/>
        <v>0</v>
      </c>
      <c r="G515" s="981">
        <f t="shared" si="118"/>
        <v>0</v>
      </c>
      <c r="H515" s="967"/>
      <c r="I515" s="996" t="s">
        <v>26</v>
      </c>
      <c r="J515" s="904">
        <f>J514-J501</f>
        <v>2.289999999999992</v>
      </c>
      <c r="K515" s="996"/>
    </row>
    <row r="517" spans="1:11" ht="13.5" thickBot="1" x14ac:dyDescent="0.25"/>
    <row r="518" spans="1:11" ht="13.5" thickBot="1" x14ac:dyDescent="0.25">
      <c r="A518" s="931" t="s">
        <v>185</v>
      </c>
      <c r="B518" s="1057" t="s">
        <v>53</v>
      </c>
      <c r="C518" s="1058"/>
      <c r="D518" s="1058"/>
      <c r="E518" s="1058"/>
      <c r="F518" s="1058"/>
      <c r="G518" s="1059"/>
      <c r="H518" s="948" t="s">
        <v>0</v>
      </c>
      <c r="I518" s="1000"/>
      <c r="J518" s="1000"/>
      <c r="K518" s="1000"/>
    </row>
    <row r="519" spans="1:11" x14ac:dyDescent="0.2">
      <c r="A519" s="969" t="s">
        <v>2</v>
      </c>
      <c r="B519" s="949">
        <v>1</v>
      </c>
      <c r="C519" s="910">
        <v>2</v>
      </c>
      <c r="D519" s="910">
        <v>3</v>
      </c>
      <c r="E519" s="910">
        <v>4</v>
      </c>
      <c r="F519" s="910">
        <v>5</v>
      </c>
      <c r="G519" s="975">
        <v>6</v>
      </c>
      <c r="H519" s="990">
        <v>85</v>
      </c>
      <c r="I519" s="1000"/>
      <c r="J519" s="1000"/>
      <c r="K519" s="1000"/>
    </row>
    <row r="520" spans="1:11" x14ac:dyDescent="0.2">
      <c r="A520" s="970" t="s">
        <v>3</v>
      </c>
      <c r="B520" s="1005">
        <v>4460</v>
      </c>
      <c r="C520" s="951">
        <v>4460</v>
      </c>
      <c r="D520" s="951">
        <v>4460</v>
      </c>
      <c r="E520" s="951">
        <v>4460</v>
      </c>
      <c r="F520" s="951">
        <v>4460</v>
      </c>
      <c r="G520" s="1006">
        <v>4460</v>
      </c>
      <c r="H520" s="1004">
        <v>4460</v>
      </c>
      <c r="I520" s="1000"/>
      <c r="J520" s="1000"/>
      <c r="K520" s="1000"/>
    </row>
    <row r="521" spans="1:11" x14ac:dyDescent="0.2">
      <c r="A521" s="971" t="s">
        <v>6</v>
      </c>
      <c r="B521" s="953">
        <v>4773.75</v>
      </c>
      <c r="C521" s="954">
        <v>4853.75</v>
      </c>
      <c r="D521" s="954">
        <v>4736</v>
      </c>
      <c r="E521" s="954">
        <v>4782.9411764705883</v>
      </c>
      <c r="F521" s="954">
        <v>5116.25</v>
      </c>
      <c r="G521" s="977">
        <v>5150.666666666667</v>
      </c>
      <c r="H521" s="965">
        <v>4919.411764705882</v>
      </c>
      <c r="I521" s="1000"/>
      <c r="J521" s="1000"/>
      <c r="K521" s="1000"/>
    </row>
    <row r="522" spans="1:11" x14ac:dyDescent="0.2">
      <c r="A522" s="969" t="s">
        <v>7</v>
      </c>
      <c r="B522" s="955">
        <v>100</v>
      </c>
      <c r="C522" s="956">
        <v>100</v>
      </c>
      <c r="D522" s="957">
        <v>80</v>
      </c>
      <c r="E522" s="957">
        <v>94.117647058823536</v>
      </c>
      <c r="F522" s="957">
        <v>100</v>
      </c>
      <c r="G522" s="978">
        <v>100</v>
      </c>
      <c r="H522" s="982">
        <v>91.764705882352942</v>
      </c>
      <c r="I522" s="1000"/>
      <c r="J522" s="1000"/>
      <c r="K522" s="1000"/>
    </row>
    <row r="523" spans="1:11" x14ac:dyDescent="0.2">
      <c r="A523" s="969" t="s">
        <v>8</v>
      </c>
      <c r="B523" s="918">
        <v>4.385867206471708E-2</v>
      </c>
      <c r="C523" s="919">
        <v>4.4300887878868087E-2</v>
      </c>
      <c r="D523" s="958">
        <v>6.1727674231823473E-2</v>
      </c>
      <c r="E523" s="958">
        <v>5.7238900148789067E-2</v>
      </c>
      <c r="F523" s="958">
        <v>3.960615409208202E-2</v>
      </c>
      <c r="G523" s="979">
        <v>4.1163790446049571E-2</v>
      </c>
      <c r="H523" s="983">
        <v>5.744985285916597E-2</v>
      </c>
      <c r="I523" s="1000"/>
      <c r="J523" s="1000"/>
      <c r="K523" s="1000"/>
    </row>
    <row r="524" spans="1:11" x14ac:dyDescent="0.2">
      <c r="A524" s="971" t="s">
        <v>1</v>
      </c>
      <c r="B524" s="920">
        <f>B521/B520*100-100</f>
        <v>7.0347533632287025</v>
      </c>
      <c r="C524" s="921">
        <f>C521/C520*100-100</f>
        <v>8.8284753363228674</v>
      </c>
      <c r="D524" s="921">
        <f>D521/D520*100-100</f>
        <v>6.188340807174896</v>
      </c>
      <c r="E524" s="921">
        <f>E521/E520*100-100</f>
        <v>7.2408335531521857</v>
      </c>
      <c r="F524" s="921">
        <f t="shared" ref="F524:H524" si="119">F521/F520*100-100</f>
        <v>14.714125560538122</v>
      </c>
      <c r="G524" s="922">
        <f t="shared" si="119"/>
        <v>15.485799701046361</v>
      </c>
      <c r="H524" s="966">
        <f t="shared" si="119"/>
        <v>10.300712213136379</v>
      </c>
      <c r="I524" s="1000"/>
      <c r="J524" s="1000"/>
      <c r="K524" s="1000"/>
    </row>
    <row r="525" spans="1:11" ht="13.5" thickBot="1" x14ac:dyDescent="0.25">
      <c r="A525" s="969" t="s">
        <v>27</v>
      </c>
      <c r="B525" s="924">
        <f>B521-B508</f>
        <v>286.82692307692287</v>
      </c>
      <c r="C525" s="925">
        <f t="shared" ref="C525:H525" si="120">C521-C508</f>
        <v>32.91666666666697</v>
      </c>
      <c r="D525" s="925">
        <f t="shared" si="120"/>
        <v>-308</v>
      </c>
      <c r="E525" s="925">
        <f t="shared" si="120"/>
        <v>-163.48739495798327</v>
      </c>
      <c r="F525" s="925">
        <f t="shared" si="120"/>
        <v>-1.25</v>
      </c>
      <c r="G525" s="926">
        <f t="shared" si="120"/>
        <v>-4.7179487179482749</v>
      </c>
      <c r="H525" s="972">
        <f t="shared" si="120"/>
        <v>5.2088661551570112</v>
      </c>
      <c r="I525" s="1000"/>
      <c r="J525" s="1000"/>
      <c r="K525" s="1000"/>
    </row>
    <row r="526" spans="1:11" x14ac:dyDescent="0.2">
      <c r="A526" s="973" t="s">
        <v>52</v>
      </c>
      <c r="B526" s="927">
        <v>48</v>
      </c>
      <c r="C526" s="928">
        <v>51</v>
      </c>
      <c r="D526" s="928">
        <v>11</v>
      </c>
      <c r="E526" s="928">
        <v>50</v>
      </c>
      <c r="F526" s="959">
        <v>50</v>
      </c>
      <c r="G526" s="980">
        <v>51</v>
      </c>
      <c r="H526" s="984">
        <f>SUM(B526:G526)</f>
        <v>261</v>
      </c>
      <c r="I526" s="1000" t="s">
        <v>56</v>
      </c>
      <c r="J526" s="960">
        <f>H513-H526</f>
        <v>2</v>
      </c>
      <c r="K526" s="961">
        <f>J526/H513</f>
        <v>7.6045627376425855E-3</v>
      </c>
    </row>
    <row r="527" spans="1:11" x14ac:dyDescent="0.2">
      <c r="A527" s="973" t="s">
        <v>28</v>
      </c>
      <c r="B527" s="902">
        <v>147</v>
      </c>
      <c r="C527" s="1003">
        <v>145</v>
      </c>
      <c r="D527" s="1003">
        <v>145.5</v>
      </c>
      <c r="E527" s="1003">
        <v>144</v>
      </c>
      <c r="F527" s="1003">
        <v>143</v>
      </c>
      <c r="G527" s="905">
        <v>142.5</v>
      </c>
      <c r="H527" s="964"/>
      <c r="I527" s="1000" t="s">
        <v>57</v>
      </c>
      <c r="J527" s="1000">
        <v>144.88</v>
      </c>
      <c r="K527" s="1000"/>
    </row>
    <row r="528" spans="1:11" ht="13.5" thickBot="1" x14ac:dyDescent="0.25">
      <c r="A528" s="974" t="s">
        <v>26</v>
      </c>
      <c r="B528" s="962">
        <f>B527-B514</f>
        <v>0</v>
      </c>
      <c r="C528" s="963">
        <f t="shared" ref="C528:G528" si="121">C527-C514</f>
        <v>0</v>
      </c>
      <c r="D528" s="963">
        <f t="shared" si="121"/>
        <v>0</v>
      </c>
      <c r="E528" s="963">
        <f t="shared" si="121"/>
        <v>0</v>
      </c>
      <c r="F528" s="963">
        <f t="shared" si="121"/>
        <v>0</v>
      </c>
      <c r="G528" s="981">
        <f t="shared" si="121"/>
        <v>0</v>
      </c>
      <c r="H528" s="967"/>
      <c r="I528" s="1000" t="s">
        <v>26</v>
      </c>
      <c r="J528" s="904">
        <f>J527-J514</f>
        <v>-0.37000000000000455</v>
      </c>
      <c r="K528" s="1000"/>
    </row>
    <row r="530" spans="1:11" ht="13.5" thickBot="1" x14ac:dyDescent="0.25"/>
    <row r="531" spans="1:11" ht="13.5" thickBot="1" x14ac:dyDescent="0.25">
      <c r="A531" s="931" t="s">
        <v>186</v>
      </c>
      <c r="B531" s="1057" t="s">
        <v>53</v>
      </c>
      <c r="C531" s="1058"/>
      <c r="D531" s="1058"/>
      <c r="E531" s="1058"/>
      <c r="F531" s="1058"/>
      <c r="G531" s="1059"/>
      <c r="H531" s="948" t="s">
        <v>0</v>
      </c>
      <c r="I531" s="1001"/>
      <c r="J531" s="1001"/>
      <c r="K531" s="1001"/>
    </row>
    <row r="532" spans="1:11" x14ac:dyDescent="0.2">
      <c r="A532" s="969" t="s">
        <v>2</v>
      </c>
      <c r="B532" s="949">
        <v>1</v>
      </c>
      <c r="C532" s="910">
        <v>2</v>
      </c>
      <c r="D532" s="910">
        <v>3</v>
      </c>
      <c r="E532" s="910">
        <v>4</v>
      </c>
      <c r="F532" s="910">
        <v>5</v>
      </c>
      <c r="G532" s="975">
        <v>6</v>
      </c>
      <c r="H532" s="990">
        <v>74</v>
      </c>
      <c r="I532" s="1001"/>
      <c r="J532" s="1001"/>
      <c r="K532" s="1001"/>
    </row>
    <row r="533" spans="1:11" x14ac:dyDescent="0.2">
      <c r="A533" s="970" t="s">
        <v>3</v>
      </c>
      <c r="B533" s="1005">
        <v>4480</v>
      </c>
      <c r="C533" s="951">
        <v>4480</v>
      </c>
      <c r="D533" s="951">
        <v>4480</v>
      </c>
      <c r="E533" s="951">
        <v>4480</v>
      </c>
      <c r="F533" s="951">
        <v>4480</v>
      </c>
      <c r="G533" s="1006">
        <v>4480</v>
      </c>
      <c r="H533" s="1004">
        <v>4480</v>
      </c>
      <c r="I533" s="1001"/>
      <c r="J533" s="1001"/>
      <c r="K533" s="1001"/>
    </row>
    <row r="534" spans="1:11" x14ac:dyDescent="0.2">
      <c r="A534" s="971" t="s">
        <v>6</v>
      </c>
      <c r="B534" s="953">
        <v>4767.6923076923076</v>
      </c>
      <c r="C534" s="954">
        <v>4974.666666666667</v>
      </c>
      <c r="D534" s="954">
        <v>4742</v>
      </c>
      <c r="E534" s="954">
        <v>5020</v>
      </c>
      <c r="F534" s="954">
        <v>5532.8571428571431</v>
      </c>
      <c r="G534" s="977">
        <v>5378.5714285714284</v>
      </c>
      <c r="H534" s="965">
        <v>5112.5675675675675</v>
      </c>
      <c r="I534" s="1001"/>
      <c r="J534" s="1001"/>
      <c r="K534" s="1001"/>
    </row>
    <row r="535" spans="1:11" x14ac:dyDescent="0.2">
      <c r="A535" s="969" t="s">
        <v>7</v>
      </c>
      <c r="B535" s="955">
        <v>100</v>
      </c>
      <c r="C535" s="956">
        <v>93.333333333333329</v>
      </c>
      <c r="D535" s="957">
        <v>100</v>
      </c>
      <c r="E535" s="957">
        <v>61.53846153846154</v>
      </c>
      <c r="F535" s="957">
        <v>85.714285714285708</v>
      </c>
      <c r="G535" s="978">
        <v>71.428571428571431</v>
      </c>
      <c r="H535" s="982">
        <v>67.567567567567565</v>
      </c>
      <c r="I535" s="1001"/>
      <c r="J535" s="1001"/>
      <c r="K535" s="1001"/>
    </row>
    <row r="536" spans="1:11" x14ac:dyDescent="0.2">
      <c r="A536" s="969" t="s">
        <v>8</v>
      </c>
      <c r="B536" s="918">
        <v>5.3998376663854937E-2</v>
      </c>
      <c r="C536" s="919">
        <v>5.0245867190352671E-2</v>
      </c>
      <c r="D536" s="958">
        <v>1.9979281792200775E-2</v>
      </c>
      <c r="E536" s="958">
        <v>9.4341651062175111E-2</v>
      </c>
      <c r="F536" s="958">
        <v>7.7218836564409879E-2</v>
      </c>
      <c r="G536" s="979">
        <v>8.1397194662281652E-2</v>
      </c>
      <c r="H536" s="983">
        <v>9.1209937663204468E-2</v>
      </c>
      <c r="I536" s="1001"/>
      <c r="J536" s="1001"/>
      <c r="K536" s="1001"/>
    </row>
    <row r="537" spans="1:11" x14ac:dyDescent="0.2">
      <c r="A537" s="971" t="s">
        <v>1</v>
      </c>
      <c r="B537" s="920">
        <f>B534/B533*100-100</f>
        <v>6.421703296703285</v>
      </c>
      <c r="C537" s="921">
        <f>C534/C533*100-100</f>
        <v>11.041666666666686</v>
      </c>
      <c r="D537" s="921">
        <f>D534/D533*100-100</f>
        <v>5.8482142857142918</v>
      </c>
      <c r="E537" s="921">
        <f>E534/E533*100-100</f>
        <v>12.053571428571416</v>
      </c>
      <c r="F537" s="921">
        <f t="shared" ref="F537:H537" si="122">F534/F533*100-100</f>
        <v>23.501275510204096</v>
      </c>
      <c r="G537" s="922">
        <f t="shared" si="122"/>
        <v>20.05739795918366</v>
      </c>
      <c r="H537" s="966">
        <f t="shared" si="122"/>
        <v>14.119811776061766</v>
      </c>
      <c r="I537" s="1001"/>
      <c r="J537" s="1001"/>
      <c r="K537" s="1001"/>
    </row>
    <row r="538" spans="1:11" ht="13.5" thickBot="1" x14ac:dyDescent="0.25">
      <c r="A538" s="969" t="s">
        <v>27</v>
      </c>
      <c r="B538" s="924">
        <f>B534-B521</f>
        <v>-6.0576923076923777</v>
      </c>
      <c r="C538" s="925">
        <f t="shared" ref="C538:H538" si="123">C534-C521</f>
        <v>120.91666666666697</v>
      </c>
      <c r="D538" s="925">
        <f t="shared" si="123"/>
        <v>6</v>
      </c>
      <c r="E538" s="925">
        <f t="shared" si="123"/>
        <v>237.05882352941171</v>
      </c>
      <c r="F538" s="925">
        <f t="shared" si="123"/>
        <v>416.60714285714312</v>
      </c>
      <c r="G538" s="926">
        <f t="shared" si="123"/>
        <v>227.90476190476147</v>
      </c>
      <c r="H538" s="972">
        <f t="shared" si="123"/>
        <v>193.15580286168552</v>
      </c>
      <c r="I538" s="1001"/>
      <c r="J538" s="1001"/>
      <c r="K538" s="1001"/>
    </row>
    <row r="539" spans="1:11" x14ac:dyDescent="0.2">
      <c r="A539" s="973" t="s">
        <v>52</v>
      </c>
      <c r="B539" s="927">
        <v>48</v>
      </c>
      <c r="C539" s="928">
        <v>51</v>
      </c>
      <c r="D539" s="928">
        <v>10</v>
      </c>
      <c r="E539" s="928">
        <v>50</v>
      </c>
      <c r="F539" s="959">
        <v>50</v>
      </c>
      <c r="G539" s="980">
        <v>51</v>
      </c>
      <c r="H539" s="984">
        <f>SUM(B539:G539)</f>
        <v>260</v>
      </c>
      <c r="I539" s="1001" t="s">
        <v>56</v>
      </c>
      <c r="J539" s="960">
        <f>H526-H539</f>
        <v>1</v>
      </c>
      <c r="K539" s="961">
        <f>J539/H526</f>
        <v>3.8314176245210726E-3</v>
      </c>
    </row>
    <row r="540" spans="1:11" x14ac:dyDescent="0.2">
      <c r="A540" s="973" t="s">
        <v>28</v>
      </c>
      <c r="B540" s="902">
        <v>148</v>
      </c>
      <c r="C540" s="1002">
        <v>146</v>
      </c>
      <c r="D540" s="1002">
        <v>146.5</v>
      </c>
      <c r="E540" s="1002">
        <v>145</v>
      </c>
      <c r="F540" s="1002">
        <v>144</v>
      </c>
      <c r="G540" s="905">
        <v>143.5</v>
      </c>
      <c r="H540" s="964"/>
      <c r="I540" s="1001" t="s">
        <v>57</v>
      </c>
      <c r="J540" s="1001">
        <v>144.88999999999999</v>
      </c>
      <c r="K540" s="1001"/>
    </row>
    <row r="541" spans="1:11" ht="13.5" thickBot="1" x14ac:dyDescent="0.25">
      <c r="A541" s="974" t="s">
        <v>26</v>
      </c>
      <c r="B541" s="962">
        <f>B540-B527</f>
        <v>1</v>
      </c>
      <c r="C541" s="963">
        <f t="shared" ref="C541:G541" si="124">C540-C527</f>
        <v>1</v>
      </c>
      <c r="D541" s="963">
        <f t="shared" si="124"/>
        <v>1</v>
      </c>
      <c r="E541" s="963">
        <f t="shared" si="124"/>
        <v>1</v>
      </c>
      <c r="F541" s="963">
        <f t="shared" si="124"/>
        <v>1</v>
      </c>
      <c r="G541" s="981">
        <f t="shared" si="124"/>
        <v>1</v>
      </c>
      <c r="H541" s="967"/>
      <c r="I541" s="1001" t="s">
        <v>26</v>
      </c>
      <c r="J541" s="904">
        <f>J540-J527</f>
        <v>9.9999999999909051E-3</v>
      </c>
      <c r="K541" s="1001"/>
    </row>
    <row r="543" spans="1:11" ht="13.5" thickBot="1" x14ac:dyDescent="0.25"/>
    <row r="544" spans="1:11" ht="13.5" thickBot="1" x14ac:dyDescent="0.25">
      <c r="A544" s="931" t="s">
        <v>187</v>
      </c>
      <c r="B544" s="1057" t="s">
        <v>53</v>
      </c>
      <c r="C544" s="1058"/>
      <c r="D544" s="1058"/>
      <c r="E544" s="1058"/>
      <c r="F544" s="1058"/>
      <c r="G544" s="1059"/>
      <c r="H544" s="948" t="s">
        <v>0</v>
      </c>
      <c r="I544" s="1008"/>
      <c r="J544" s="1008"/>
      <c r="K544" s="1008"/>
    </row>
    <row r="545" spans="1:11" x14ac:dyDescent="0.2">
      <c r="A545" s="969" t="s">
        <v>2</v>
      </c>
      <c r="B545" s="949">
        <v>1</v>
      </c>
      <c r="C545" s="910">
        <v>2</v>
      </c>
      <c r="D545" s="910">
        <v>3</v>
      </c>
      <c r="E545" s="910">
        <v>4</v>
      </c>
      <c r="F545" s="910">
        <v>5</v>
      </c>
      <c r="G545" s="975">
        <v>6</v>
      </c>
      <c r="H545" s="990">
        <v>80</v>
      </c>
      <c r="I545" s="1008"/>
      <c r="J545" s="1008"/>
      <c r="K545" s="1008"/>
    </row>
    <row r="546" spans="1:11" x14ac:dyDescent="0.2">
      <c r="A546" s="970" t="s">
        <v>3</v>
      </c>
      <c r="B546" s="1005">
        <v>4500</v>
      </c>
      <c r="C546" s="951">
        <v>4500</v>
      </c>
      <c r="D546" s="951">
        <v>4500</v>
      </c>
      <c r="E546" s="951">
        <v>4500</v>
      </c>
      <c r="F546" s="951">
        <v>4500</v>
      </c>
      <c r="G546" s="1006">
        <v>4500</v>
      </c>
      <c r="H546" s="1004">
        <v>4500</v>
      </c>
      <c r="I546" s="1008"/>
      <c r="J546" s="1008"/>
      <c r="K546" s="1008"/>
    </row>
    <row r="547" spans="1:11" x14ac:dyDescent="0.2">
      <c r="A547" s="971" t="s">
        <v>6</v>
      </c>
      <c r="B547" s="953">
        <v>4712.666666666667</v>
      </c>
      <c r="C547" s="954">
        <v>4786</v>
      </c>
      <c r="D547" s="954">
        <v>4652.8571428571431</v>
      </c>
      <c r="E547" s="954">
        <v>5022.3076923076924</v>
      </c>
      <c r="F547" s="954">
        <v>5274</v>
      </c>
      <c r="G547" s="977">
        <v>5226</v>
      </c>
      <c r="H547" s="965">
        <v>4973</v>
      </c>
      <c r="I547" s="1008"/>
      <c r="J547" s="1008"/>
      <c r="K547" s="1008"/>
    </row>
    <row r="548" spans="1:11" x14ac:dyDescent="0.2">
      <c r="A548" s="969" t="s">
        <v>7</v>
      </c>
      <c r="B548" s="955">
        <v>86.666666666666671</v>
      </c>
      <c r="C548" s="956">
        <v>100</v>
      </c>
      <c r="D548" s="957">
        <v>85.714285714285708</v>
      </c>
      <c r="E548" s="957">
        <v>92.307692307692307</v>
      </c>
      <c r="F548" s="957">
        <v>86.666666666666671</v>
      </c>
      <c r="G548" s="978">
        <v>80</v>
      </c>
      <c r="H548" s="982">
        <v>83.75</v>
      </c>
      <c r="I548" s="1008"/>
      <c r="J548" s="1008"/>
      <c r="K548" s="1008"/>
    </row>
    <row r="549" spans="1:11" x14ac:dyDescent="0.2">
      <c r="A549" s="969" t="s">
        <v>8</v>
      </c>
      <c r="B549" s="918">
        <v>6.6098675661793241E-2</v>
      </c>
      <c r="C549" s="919">
        <v>3.5873305991518542E-2</v>
      </c>
      <c r="D549" s="958">
        <v>4.6419595919762142E-2</v>
      </c>
      <c r="E549" s="958">
        <v>5.255337263312769E-2</v>
      </c>
      <c r="F549" s="958">
        <v>6.6695809956384189E-2</v>
      </c>
      <c r="G549" s="979">
        <v>6.8001144549346443E-2</v>
      </c>
      <c r="H549" s="983">
        <v>7.6205573187250228E-2</v>
      </c>
      <c r="I549" s="1008"/>
      <c r="J549" s="1008"/>
      <c r="K549" s="1008"/>
    </row>
    <row r="550" spans="1:11" x14ac:dyDescent="0.2">
      <c r="A550" s="971" t="s">
        <v>1</v>
      </c>
      <c r="B550" s="920">
        <f>B547/B546*100-100</f>
        <v>4.7259259259259352</v>
      </c>
      <c r="C550" s="921">
        <f>C547/C546*100-100</f>
        <v>6.3555555555555543</v>
      </c>
      <c r="D550" s="921">
        <f>D547/D546*100-100</f>
        <v>3.3968253968253919</v>
      </c>
      <c r="E550" s="921">
        <f>E547/E546*100-100</f>
        <v>11.606837606837601</v>
      </c>
      <c r="F550" s="921">
        <f t="shared" ref="F550:H550" si="125">F547/F546*100-100</f>
        <v>17.199999999999989</v>
      </c>
      <c r="G550" s="922">
        <f t="shared" si="125"/>
        <v>16.133333333333326</v>
      </c>
      <c r="H550" s="966">
        <f t="shared" si="125"/>
        <v>10.51111111111112</v>
      </c>
      <c r="I550" s="1008"/>
      <c r="J550" s="1008"/>
      <c r="K550" s="1008"/>
    </row>
    <row r="551" spans="1:11" ht="13.5" thickBot="1" x14ac:dyDescent="0.25">
      <c r="A551" s="969" t="s">
        <v>27</v>
      </c>
      <c r="B551" s="924">
        <f>B547-B534</f>
        <v>-55.025641025640653</v>
      </c>
      <c r="C551" s="925">
        <f t="shared" ref="C551:H551" si="126">C547-C534</f>
        <v>-188.66666666666697</v>
      </c>
      <c r="D551" s="925">
        <f t="shared" si="126"/>
        <v>-89.142857142856883</v>
      </c>
      <c r="E551" s="925">
        <f t="shared" si="126"/>
        <v>2.3076923076923777</v>
      </c>
      <c r="F551" s="925">
        <f t="shared" si="126"/>
        <v>-258.85714285714312</v>
      </c>
      <c r="G551" s="926">
        <f t="shared" si="126"/>
        <v>-152.57142857142844</v>
      </c>
      <c r="H551" s="972">
        <f t="shared" si="126"/>
        <v>-139.56756756756749</v>
      </c>
      <c r="I551" s="1008"/>
      <c r="J551" s="1008"/>
      <c r="K551" s="1008"/>
    </row>
    <row r="552" spans="1:11" x14ac:dyDescent="0.2">
      <c r="A552" s="973" t="s">
        <v>52</v>
      </c>
      <c r="B552" s="927">
        <v>48</v>
      </c>
      <c r="C552" s="928">
        <v>51</v>
      </c>
      <c r="D552" s="928">
        <v>10</v>
      </c>
      <c r="E552" s="928">
        <v>50</v>
      </c>
      <c r="F552" s="959">
        <v>50</v>
      </c>
      <c r="G552" s="980">
        <v>51</v>
      </c>
      <c r="H552" s="984">
        <f>SUM(B552:G552)</f>
        <v>260</v>
      </c>
      <c r="I552" s="1008" t="s">
        <v>56</v>
      </c>
      <c r="J552" s="960">
        <f>H539-H552</f>
        <v>0</v>
      </c>
      <c r="K552" s="961">
        <f>J552/H539</f>
        <v>0</v>
      </c>
    </row>
    <row r="553" spans="1:11" x14ac:dyDescent="0.2">
      <c r="A553" s="973" t="s">
        <v>28</v>
      </c>
      <c r="B553" s="902">
        <v>148</v>
      </c>
      <c r="C553" s="1009">
        <v>146</v>
      </c>
      <c r="D553" s="1009">
        <v>146.5</v>
      </c>
      <c r="E553" s="1009">
        <v>145</v>
      </c>
      <c r="F553" s="1009">
        <v>144</v>
      </c>
      <c r="G553" s="905">
        <v>143.5</v>
      </c>
      <c r="H553" s="964"/>
      <c r="I553" s="1008" t="s">
        <v>57</v>
      </c>
      <c r="J553" s="1008">
        <v>145.33000000000001</v>
      </c>
      <c r="K553" s="1008"/>
    </row>
    <row r="554" spans="1:11" ht="13.5" thickBot="1" x14ac:dyDescent="0.25">
      <c r="A554" s="974" t="s">
        <v>26</v>
      </c>
      <c r="B554" s="962">
        <f>B553-B540</f>
        <v>0</v>
      </c>
      <c r="C554" s="963">
        <f t="shared" ref="C554:G554" si="127">C553-C540</f>
        <v>0</v>
      </c>
      <c r="D554" s="963">
        <f t="shared" si="127"/>
        <v>0</v>
      </c>
      <c r="E554" s="963">
        <f t="shared" si="127"/>
        <v>0</v>
      </c>
      <c r="F554" s="963">
        <f t="shared" si="127"/>
        <v>0</v>
      </c>
      <c r="G554" s="981">
        <f t="shared" si="127"/>
        <v>0</v>
      </c>
      <c r="H554" s="967"/>
      <c r="I554" s="1008" t="s">
        <v>26</v>
      </c>
      <c r="J554" s="904">
        <f>J553-J540</f>
        <v>0.44000000000002615</v>
      </c>
      <c r="K554" s="1008"/>
    </row>
    <row r="556" spans="1:11" ht="13.5" thickBot="1" x14ac:dyDescent="0.25"/>
    <row r="557" spans="1:11" s="1011" customFormat="1" ht="13.5" thickBot="1" x14ac:dyDescent="0.25">
      <c r="A557" s="931" t="s">
        <v>188</v>
      </c>
      <c r="B557" s="1057" t="s">
        <v>53</v>
      </c>
      <c r="C557" s="1058"/>
      <c r="D557" s="1058"/>
      <c r="E557" s="1058"/>
      <c r="F557" s="1058"/>
      <c r="G557" s="1059"/>
      <c r="H557" s="948" t="s">
        <v>0</v>
      </c>
    </row>
    <row r="558" spans="1:11" s="1011" customFormat="1" x14ac:dyDescent="0.2">
      <c r="A558" s="969" t="s">
        <v>2</v>
      </c>
      <c r="B558" s="949">
        <v>1</v>
      </c>
      <c r="C558" s="910">
        <v>2</v>
      </c>
      <c r="D558" s="910">
        <v>3</v>
      </c>
      <c r="E558" s="910">
        <v>4</v>
      </c>
      <c r="F558" s="910">
        <v>5</v>
      </c>
      <c r="G558" s="975">
        <v>6</v>
      </c>
      <c r="H558" s="990">
        <v>80</v>
      </c>
    </row>
    <row r="559" spans="1:11" s="1011" customFormat="1" x14ac:dyDescent="0.2">
      <c r="A559" s="970" t="s">
        <v>3</v>
      </c>
      <c r="B559" s="1005">
        <v>4520</v>
      </c>
      <c r="C559" s="951">
        <v>4520</v>
      </c>
      <c r="D559" s="951">
        <v>4520</v>
      </c>
      <c r="E559" s="951">
        <v>4520</v>
      </c>
      <c r="F559" s="951">
        <v>4520</v>
      </c>
      <c r="G559" s="1006">
        <v>4520</v>
      </c>
      <c r="H559" s="1004">
        <v>4520</v>
      </c>
    </row>
    <row r="560" spans="1:11" s="1011" customFormat="1" x14ac:dyDescent="0.2">
      <c r="A560" s="971" t="s">
        <v>6</v>
      </c>
      <c r="B560" s="953">
        <v>4874</v>
      </c>
      <c r="C560" s="954">
        <v>4916.88</v>
      </c>
      <c r="D560" s="954">
        <v>4653.33</v>
      </c>
      <c r="E560" s="954">
        <v>5105.33</v>
      </c>
      <c r="F560" s="954">
        <v>5340.83</v>
      </c>
      <c r="G560" s="977">
        <v>5232.9399999999996</v>
      </c>
      <c r="H560" s="965">
        <v>5068.8500000000004</v>
      </c>
    </row>
    <row r="561" spans="1:12" s="1011" customFormat="1" x14ac:dyDescent="0.2">
      <c r="A561" s="969" t="s">
        <v>7</v>
      </c>
      <c r="B561" s="955">
        <v>93.3</v>
      </c>
      <c r="C561" s="956">
        <v>93.8</v>
      </c>
      <c r="D561" s="957">
        <v>100</v>
      </c>
      <c r="E561" s="957">
        <v>100</v>
      </c>
      <c r="F561" s="957">
        <v>83.33</v>
      </c>
      <c r="G561" s="978">
        <v>100</v>
      </c>
      <c r="H561" s="982">
        <v>85.9</v>
      </c>
    </row>
    <row r="562" spans="1:12" s="1011" customFormat="1" x14ac:dyDescent="0.2">
      <c r="A562" s="969" t="s">
        <v>8</v>
      </c>
      <c r="B562" s="918">
        <v>4.1599999999999998E-2</v>
      </c>
      <c r="C562" s="919">
        <v>4.8000000000000001E-2</v>
      </c>
      <c r="D562" s="958">
        <v>4.6199999999999998E-2</v>
      </c>
      <c r="E562" s="958">
        <v>3.1199999999999999E-2</v>
      </c>
      <c r="F562" s="958">
        <v>7.2400000000000006E-2</v>
      </c>
      <c r="G562" s="979">
        <v>5.0900000000000001E-2</v>
      </c>
      <c r="H562" s="983">
        <v>6.2600000000000003E-2</v>
      </c>
    </row>
    <row r="563" spans="1:12" s="1011" customFormat="1" x14ac:dyDescent="0.2">
      <c r="A563" s="971" t="s">
        <v>1</v>
      </c>
      <c r="B563" s="920">
        <f>B560/B559*100-100</f>
        <v>7.8318584070796504</v>
      </c>
      <c r="C563" s="921">
        <f>C560/C559*100-100</f>
        <v>8.7805309734513344</v>
      </c>
      <c r="D563" s="921">
        <f>D560/D559*100-100</f>
        <v>2.9497787610619497</v>
      </c>
      <c r="E563" s="921">
        <f>E560/E559*100-100</f>
        <v>12.949778761061935</v>
      </c>
      <c r="F563" s="921">
        <f t="shared" ref="F563:H563" si="128">F560/F559*100-100</f>
        <v>18.159955752212383</v>
      </c>
      <c r="G563" s="922">
        <f t="shared" si="128"/>
        <v>15.773008849557527</v>
      </c>
      <c r="H563" s="966">
        <f t="shared" si="128"/>
        <v>12.142699115044266</v>
      </c>
    </row>
    <row r="564" spans="1:12" s="1011" customFormat="1" ht="13.5" thickBot="1" x14ac:dyDescent="0.25">
      <c r="A564" s="969" t="s">
        <v>27</v>
      </c>
      <c r="B564" s="924">
        <f>B560-B547</f>
        <v>161.33333333333303</v>
      </c>
      <c r="C564" s="925">
        <f t="shared" ref="C564:H564" si="129">C560-C547</f>
        <v>130.88000000000011</v>
      </c>
      <c r="D564" s="925">
        <f t="shared" si="129"/>
        <v>0.47285714285681024</v>
      </c>
      <c r="E564" s="925">
        <f t="shared" si="129"/>
        <v>83.02230769230755</v>
      </c>
      <c r="F564" s="925">
        <f t="shared" si="129"/>
        <v>66.829999999999927</v>
      </c>
      <c r="G564" s="926">
        <f t="shared" si="129"/>
        <v>6.9399999999995998</v>
      </c>
      <c r="H564" s="972">
        <f t="shared" si="129"/>
        <v>95.850000000000364</v>
      </c>
    </row>
    <row r="565" spans="1:12" s="1011" customFormat="1" x14ac:dyDescent="0.2">
      <c r="A565" s="973" t="s">
        <v>52</v>
      </c>
      <c r="B565" s="927">
        <v>47</v>
      </c>
      <c r="C565" s="928">
        <v>51</v>
      </c>
      <c r="D565" s="928">
        <v>9</v>
      </c>
      <c r="E565" s="928">
        <v>50</v>
      </c>
      <c r="F565" s="959">
        <v>49</v>
      </c>
      <c r="G565" s="980">
        <v>50</v>
      </c>
      <c r="H565" s="984">
        <f>SUM(B565:G565)</f>
        <v>256</v>
      </c>
      <c r="I565" s="1011" t="s">
        <v>56</v>
      </c>
      <c r="J565" s="960">
        <f>H552-H565</f>
        <v>4</v>
      </c>
      <c r="K565" s="961">
        <f>J565/H552</f>
        <v>1.5384615384615385E-2</v>
      </c>
      <c r="L565" s="366" t="s">
        <v>191</v>
      </c>
    </row>
    <row r="566" spans="1:12" s="1011" customFormat="1" x14ac:dyDescent="0.2">
      <c r="A566" s="973" t="s">
        <v>28</v>
      </c>
      <c r="B566" s="902">
        <v>148</v>
      </c>
      <c r="C566" s="1010">
        <v>146</v>
      </c>
      <c r="D566" s="1010">
        <v>146.5</v>
      </c>
      <c r="E566" s="1010">
        <v>145</v>
      </c>
      <c r="F566" s="1010">
        <v>144</v>
      </c>
      <c r="G566" s="905">
        <v>143.5</v>
      </c>
      <c r="H566" s="964"/>
      <c r="I566" s="1011" t="s">
        <v>57</v>
      </c>
      <c r="J566" s="1011">
        <v>146.71</v>
      </c>
    </row>
    <row r="567" spans="1:12" s="1011" customFormat="1" ht="13.5" thickBot="1" x14ac:dyDescent="0.25">
      <c r="A567" s="974" t="s">
        <v>26</v>
      </c>
      <c r="B567" s="962">
        <f>B566-B553</f>
        <v>0</v>
      </c>
      <c r="C567" s="963">
        <f t="shared" ref="C567:G567" si="130">C566-C553</f>
        <v>0</v>
      </c>
      <c r="D567" s="963">
        <f t="shared" si="130"/>
        <v>0</v>
      </c>
      <c r="E567" s="963">
        <f t="shared" si="130"/>
        <v>0</v>
      </c>
      <c r="F567" s="963">
        <f t="shared" si="130"/>
        <v>0</v>
      </c>
      <c r="G567" s="981">
        <f t="shared" si="130"/>
        <v>0</v>
      </c>
      <c r="H567" s="967"/>
      <c r="I567" s="1011" t="s">
        <v>26</v>
      </c>
      <c r="J567" s="904">
        <f>J566-J553</f>
        <v>1.3799999999999955</v>
      </c>
    </row>
    <row r="569" spans="1:12" ht="13.5" thickBot="1" x14ac:dyDescent="0.25"/>
    <row r="570" spans="1:12" s="1012" customFormat="1" ht="13.5" thickBot="1" x14ac:dyDescent="0.25">
      <c r="A570" s="931" t="s">
        <v>189</v>
      </c>
      <c r="B570" s="1057" t="s">
        <v>53</v>
      </c>
      <c r="C570" s="1058"/>
      <c r="D570" s="1058"/>
      <c r="E570" s="1058"/>
      <c r="F570" s="1058"/>
      <c r="G570" s="1059"/>
      <c r="H570" s="948" t="s">
        <v>0</v>
      </c>
    </row>
    <row r="571" spans="1:12" s="1012" customFormat="1" x14ac:dyDescent="0.2">
      <c r="A571" s="969" t="s">
        <v>2</v>
      </c>
      <c r="B571" s="949">
        <v>1</v>
      </c>
      <c r="C571" s="910">
        <v>2</v>
      </c>
      <c r="D571" s="910">
        <v>3</v>
      </c>
      <c r="E571" s="910">
        <v>4</v>
      </c>
      <c r="F571" s="910">
        <v>5</v>
      </c>
      <c r="G571" s="975">
        <v>6</v>
      </c>
      <c r="H571" s="990">
        <v>80</v>
      </c>
    </row>
    <row r="572" spans="1:12" s="1012" customFormat="1" x14ac:dyDescent="0.2">
      <c r="A572" s="970" t="s">
        <v>3</v>
      </c>
      <c r="B572" s="1005">
        <v>4540</v>
      </c>
      <c r="C572" s="951">
        <v>4540</v>
      </c>
      <c r="D572" s="951">
        <v>4540</v>
      </c>
      <c r="E572" s="951">
        <v>4540</v>
      </c>
      <c r="F572" s="951">
        <v>4540</v>
      </c>
      <c r="G572" s="1006">
        <v>4540</v>
      </c>
      <c r="H572" s="1004">
        <v>4540</v>
      </c>
    </row>
    <row r="573" spans="1:12" s="1012" customFormat="1" x14ac:dyDescent="0.2">
      <c r="A573" s="971" t="s">
        <v>6</v>
      </c>
      <c r="B573" s="953">
        <v>4922</v>
      </c>
      <c r="C573" s="954">
        <v>4915</v>
      </c>
      <c r="D573" s="954">
        <v>4492</v>
      </c>
      <c r="E573" s="954">
        <v>4920</v>
      </c>
      <c r="F573" s="954">
        <v>5346.67</v>
      </c>
      <c r="G573" s="977">
        <v>5164.67</v>
      </c>
      <c r="H573" s="965">
        <v>5019.87</v>
      </c>
    </row>
    <row r="574" spans="1:12" s="1012" customFormat="1" x14ac:dyDescent="0.2">
      <c r="A574" s="969" t="s">
        <v>7</v>
      </c>
      <c r="B574" s="955">
        <v>100</v>
      </c>
      <c r="C574" s="956">
        <v>100</v>
      </c>
      <c r="D574" s="957">
        <v>80</v>
      </c>
      <c r="E574" s="957">
        <v>100</v>
      </c>
      <c r="F574" s="957">
        <v>93.33</v>
      </c>
      <c r="G574" s="978">
        <v>93.33</v>
      </c>
      <c r="H574" s="982">
        <v>89.87</v>
      </c>
    </row>
    <row r="575" spans="1:12" s="1012" customFormat="1" x14ac:dyDescent="0.2">
      <c r="A575" s="969" t="s">
        <v>8</v>
      </c>
      <c r="B575" s="918">
        <v>4.3299999999999998E-2</v>
      </c>
      <c r="C575" s="919">
        <v>4.24E-2</v>
      </c>
      <c r="D575" s="958">
        <v>7.6200000000000004E-2</v>
      </c>
      <c r="E575" s="958">
        <v>3.8300000000000001E-2</v>
      </c>
      <c r="F575" s="958">
        <v>4.7300000000000002E-2</v>
      </c>
      <c r="G575" s="979">
        <v>5.04E-2</v>
      </c>
      <c r="H575" s="983">
        <v>6.3899999999999998E-2</v>
      </c>
    </row>
    <row r="576" spans="1:12" s="1012" customFormat="1" x14ac:dyDescent="0.2">
      <c r="A576" s="971" t="s">
        <v>1</v>
      </c>
      <c r="B576" s="920">
        <f>B573/B572*100-100</f>
        <v>8.414096916299556</v>
      </c>
      <c r="C576" s="921">
        <f>C573/C572*100-100</f>
        <v>8.2599118942731309</v>
      </c>
      <c r="D576" s="921">
        <f>D573/D572*100-100</f>
        <v>-1.0572687224669579</v>
      </c>
      <c r="E576" s="921">
        <f>E573/E572*100-100</f>
        <v>8.3700440528634346</v>
      </c>
      <c r="F576" s="921">
        <f t="shared" ref="F576:H576" si="131">F573/F572*100-100</f>
        <v>17.76806167400882</v>
      </c>
      <c r="G576" s="922">
        <f t="shared" si="131"/>
        <v>13.759251101321595</v>
      </c>
      <c r="H576" s="966">
        <f t="shared" si="131"/>
        <v>10.569823788546245</v>
      </c>
    </row>
    <row r="577" spans="1:12" s="1012" customFormat="1" ht="13.5" thickBot="1" x14ac:dyDescent="0.25">
      <c r="A577" s="969" t="s">
        <v>27</v>
      </c>
      <c r="B577" s="924">
        <f>B573-B560</f>
        <v>48</v>
      </c>
      <c r="C577" s="925">
        <f t="shared" ref="C577:H577" si="132">C573-C560</f>
        <v>-1.8800000000001091</v>
      </c>
      <c r="D577" s="925">
        <f t="shared" si="132"/>
        <v>-161.32999999999993</v>
      </c>
      <c r="E577" s="925">
        <f t="shared" si="132"/>
        <v>-185.32999999999993</v>
      </c>
      <c r="F577" s="925">
        <f t="shared" si="132"/>
        <v>5.8400000000001455</v>
      </c>
      <c r="G577" s="926">
        <f t="shared" si="132"/>
        <v>-68.269999999999527</v>
      </c>
      <c r="H577" s="972">
        <f t="shared" si="132"/>
        <v>-48.980000000000473</v>
      </c>
    </row>
    <row r="578" spans="1:12" s="1012" customFormat="1" x14ac:dyDescent="0.2">
      <c r="A578" s="973" t="s">
        <v>52</v>
      </c>
      <c r="B578" s="927">
        <v>47</v>
      </c>
      <c r="C578" s="928">
        <v>51</v>
      </c>
      <c r="D578" s="928">
        <v>9</v>
      </c>
      <c r="E578" s="928">
        <v>50</v>
      </c>
      <c r="F578" s="959">
        <v>49</v>
      </c>
      <c r="G578" s="980">
        <v>50</v>
      </c>
      <c r="H578" s="984">
        <f>SUM(B578:G578)</f>
        <v>256</v>
      </c>
      <c r="I578" s="1012" t="s">
        <v>56</v>
      </c>
      <c r="J578" s="960">
        <f>H565-H578</f>
        <v>0</v>
      </c>
      <c r="K578" s="961">
        <f>J578/H565</f>
        <v>0</v>
      </c>
      <c r="L578" s="987" t="s">
        <v>192</v>
      </c>
    </row>
    <row r="579" spans="1:12" s="1012" customFormat="1" x14ac:dyDescent="0.2">
      <c r="A579" s="973" t="s">
        <v>28</v>
      </c>
      <c r="B579" s="902">
        <v>149</v>
      </c>
      <c r="C579" s="1013">
        <v>147</v>
      </c>
      <c r="D579" s="1013">
        <v>149</v>
      </c>
      <c r="E579" s="1013">
        <v>146</v>
      </c>
      <c r="F579" s="1013">
        <v>145</v>
      </c>
      <c r="G579" s="905">
        <v>145</v>
      </c>
      <c r="H579" s="964"/>
      <c r="I579" s="1012" t="s">
        <v>57</v>
      </c>
      <c r="J579" s="1012">
        <v>145.31</v>
      </c>
    </row>
    <row r="580" spans="1:12" s="1012" customFormat="1" ht="13.5" thickBot="1" x14ac:dyDescent="0.25">
      <c r="A580" s="974" t="s">
        <v>26</v>
      </c>
      <c r="B580" s="962">
        <f>B579-B566</f>
        <v>1</v>
      </c>
      <c r="C580" s="963">
        <f t="shared" ref="C580:G580" si="133">C579-C566</f>
        <v>1</v>
      </c>
      <c r="D580" s="963">
        <f t="shared" si="133"/>
        <v>2.5</v>
      </c>
      <c r="E580" s="963">
        <f t="shared" si="133"/>
        <v>1</v>
      </c>
      <c r="F580" s="963">
        <f t="shared" si="133"/>
        <v>1</v>
      </c>
      <c r="G580" s="981">
        <f t="shared" si="133"/>
        <v>1.5</v>
      </c>
      <c r="H580" s="967"/>
      <c r="I580" s="1012" t="s">
        <v>26</v>
      </c>
      <c r="J580" s="904">
        <f>J579-J566</f>
        <v>-1.4000000000000057</v>
      </c>
    </row>
    <row r="582" spans="1:12" ht="13.5" thickBot="1" x14ac:dyDescent="0.25"/>
    <row r="583" spans="1:12" ht="13.5" thickBot="1" x14ac:dyDescent="0.25">
      <c r="A583" s="931" t="s">
        <v>193</v>
      </c>
      <c r="B583" s="1057" t="s">
        <v>53</v>
      </c>
      <c r="C583" s="1058"/>
      <c r="D583" s="1058"/>
      <c r="E583" s="1058"/>
      <c r="F583" s="1058"/>
      <c r="G583" s="1059"/>
      <c r="H583" s="948" t="s">
        <v>0</v>
      </c>
      <c r="I583" s="1015"/>
      <c r="J583" s="1015"/>
      <c r="K583" s="1015"/>
    </row>
    <row r="584" spans="1:12" x14ac:dyDescent="0.2">
      <c r="A584" s="969" t="s">
        <v>2</v>
      </c>
      <c r="B584" s="949">
        <v>1</v>
      </c>
      <c r="C584" s="910">
        <v>2</v>
      </c>
      <c r="D584" s="910">
        <v>3</v>
      </c>
      <c r="E584" s="910">
        <v>4</v>
      </c>
      <c r="F584" s="910">
        <v>5</v>
      </c>
      <c r="G584" s="975">
        <v>6</v>
      </c>
      <c r="H584" s="990"/>
      <c r="I584" s="1015"/>
      <c r="J584" s="1015"/>
      <c r="K584" s="1015"/>
    </row>
    <row r="585" spans="1:12" x14ac:dyDescent="0.2">
      <c r="A585" s="970" t="s">
        <v>3</v>
      </c>
      <c r="B585" s="1005">
        <v>4560</v>
      </c>
      <c r="C585" s="951">
        <v>4560</v>
      </c>
      <c r="D585" s="951">
        <v>4560</v>
      </c>
      <c r="E585" s="951">
        <v>4560</v>
      </c>
      <c r="F585" s="951">
        <v>4560</v>
      </c>
      <c r="G585" s="1006">
        <v>4560</v>
      </c>
      <c r="H585" s="1004">
        <v>4560</v>
      </c>
      <c r="I585" s="1015"/>
      <c r="J585" s="1015"/>
      <c r="K585" s="1015"/>
    </row>
    <row r="586" spans="1:12" x14ac:dyDescent="0.2">
      <c r="A586" s="971" t="s">
        <v>6</v>
      </c>
      <c r="B586" s="953">
        <v>4790</v>
      </c>
      <c r="C586" s="954">
        <v>5090</v>
      </c>
      <c r="D586" s="954">
        <v>4412</v>
      </c>
      <c r="E586" s="954">
        <v>5142.8599999999997</v>
      </c>
      <c r="F586" s="954">
        <v>5162.3100000000004</v>
      </c>
      <c r="G586" s="977">
        <v>5492.67</v>
      </c>
      <c r="H586" s="965">
        <v>5091.7299999999996</v>
      </c>
      <c r="I586" s="1015"/>
      <c r="J586" s="1015"/>
      <c r="K586" s="1015"/>
    </row>
    <row r="587" spans="1:12" x14ac:dyDescent="0.2">
      <c r="A587" s="969" t="s">
        <v>7</v>
      </c>
      <c r="B587" s="955">
        <v>100</v>
      </c>
      <c r="C587" s="956">
        <v>85.7</v>
      </c>
      <c r="D587" s="957">
        <v>100</v>
      </c>
      <c r="E587" s="957">
        <v>100</v>
      </c>
      <c r="F587" s="957">
        <v>92.31</v>
      </c>
      <c r="G587" s="978">
        <v>93.33</v>
      </c>
      <c r="H587" s="982">
        <v>80</v>
      </c>
      <c r="I587" s="1015"/>
      <c r="J587" s="1015"/>
      <c r="K587" s="1015"/>
    </row>
    <row r="588" spans="1:12" x14ac:dyDescent="0.2">
      <c r="A588" s="969" t="s">
        <v>8</v>
      </c>
      <c r="B588" s="918">
        <v>3.1800000000000002E-2</v>
      </c>
      <c r="C588" s="919">
        <v>4.8000000000000001E-2</v>
      </c>
      <c r="D588" s="958">
        <v>4.2200000000000001E-2</v>
      </c>
      <c r="E588" s="958">
        <v>2.8299999999999999E-2</v>
      </c>
      <c r="F588" s="958">
        <v>4.7300000000000002E-2</v>
      </c>
      <c r="G588" s="979">
        <v>5.5100000000000003E-2</v>
      </c>
      <c r="H588" s="983">
        <v>7.1300000000000002E-2</v>
      </c>
      <c r="I588" s="1015"/>
      <c r="J588" s="1015"/>
      <c r="K588" s="1015"/>
    </row>
    <row r="589" spans="1:12" x14ac:dyDescent="0.2">
      <c r="A589" s="971" t="s">
        <v>1</v>
      </c>
      <c r="B589" s="920">
        <f>B586/B585*100-100</f>
        <v>5.0438596491228225</v>
      </c>
      <c r="C589" s="921">
        <f>C586/C585*100-100</f>
        <v>11.622807017543863</v>
      </c>
      <c r="D589" s="921">
        <f>D586/D585*100-100</f>
        <v>-3.2456140350877121</v>
      </c>
      <c r="E589" s="921">
        <f>E586/E585*100-100</f>
        <v>12.782017543859638</v>
      </c>
      <c r="F589" s="921">
        <f t="shared" ref="F589:H589" si="134">F586/F585*100-100</f>
        <v>13.208552631578968</v>
      </c>
      <c r="G589" s="922">
        <f t="shared" si="134"/>
        <v>20.453289473684208</v>
      </c>
      <c r="H589" s="966">
        <f t="shared" si="134"/>
        <v>11.660745614035079</v>
      </c>
      <c r="I589" s="1015"/>
      <c r="J589" s="1015"/>
      <c r="K589" s="1015"/>
    </row>
    <row r="590" spans="1:12" ht="13.5" thickBot="1" x14ac:dyDescent="0.25">
      <c r="A590" s="969" t="s">
        <v>27</v>
      </c>
      <c r="B590" s="924">
        <f>B586-B573</f>
        <v>-132</v>
      </c>
      <c r="C590" s="925">
        <f t="shared" ref="C590:H590" si="135">C586-C573</f>
        <v>175</v>
      </c>
      <c r="D590" s="925">
        <f t="shared" si="135"/>
        <v>-80</v>
      </c>
      <c r="E590" s="925">
        <f t="shared" si="135"/>
        <v>222.85999999999967</v>
      </c>
      <c r="F590" s="925">
        <f t="shared" si="135"/>
        <v>-184.35999999999967</v>
      </c>
      <c r="G590" s="926">
        <f t="shared" si="135"/>
        <v>328</v>
      </c>
      <c r="H590" s="972">
        <f t="shared" si="135"/>
        <v>71.859999999999673</v>
      </c>
      <c r="I590" s="1015"/>
      <c r="J590" s="1015"/>
      <c r="K590" s="1015"/>
    </row>
    <row r="591" spans="1:12" x14ac:dyDescent="0.2">
      <c r="A591" s="973" t="s">
        <v>52</v>
      </c>
      <c r="B591" s="927">
        <v>46</v>
      </c>
      <c r="C591" s="928">
        <v>47</v>
      </c>
      <c r="D591" s="928">
        <v>11</v>
      </c>
      <c r="E591" s="928">
        <v>47</v>
      </c>
      <c r="F591" s="959">
        <v>45</v>
      </c>
      <c r="G591" s="980">
        <v>44</v>
      </c>
      <c r="H591" s="984">
        <f>SUM(B591:G591)</f>
        <v>240</v>
      </c>
      <c r="I591" s="1015" t="s">
        <v>56</v>
      </c>
      <c r="J591" s="960">
        <f>H578-H591</f>
        <v>16</v>
      </c>
      <c r="K591" s="961">
        <f>J591/H578</f>
        <v>6.25E-2</v>
      </c>
    </row>
    <row r="592" spans="1:12" x14ac:dyDescent="0.2">
      <c r="A592" s="973" t="s">
        <v>28</v>
      </c>
      <c r="B592" s="902">
        <v>149</v>
      </c>
      <c r="C592" s="1014">
        <v>147</v>
      </c>
      <c r="D592" s="1014">
        <v>149</v>
      </c>
      <c r="E592" s="1014">
        <v>146</v>
      </c>
      <c r="F592" s="1014">
        <v>145</v>
      </c>
      <c r="G592" s="905">
        <v>145</v>
      </c>
      <c r="H592" s="964"/>
      <c r="I592" s="1015" t="s">
        <v>57</v>
      </c>
      <c r="J592" s="1015">
        <v>147.02000000000001</v>
      </c>
      <c r="K592" s="1015"/>
    </row>
    <row r="593" spans="1:11" ht="13.5" thickBot="1" x14ac:dyDescent="0.25">
      <c r="A593" s="974" t="s">
        <v>26</v>
      </c>
      <c r="B593" s="962">
        <f>B592-B579</f>
        <v>0</v>
      </c>
      <c r="C593" s="963">
        <f t="shared" ref="C593:G593" si="136">C592-C579</f>
        <v>0</v>
      </c>
      <c r="D593" s="963">
        <f t="shared" si="136"/>
        <v>0</v>
      </c>
      <c r="E593" s="963">
        <f t="shared" si="136"/>
        <v>0</v>
      </c>
      <c r="F593" s="963">
        <f t="shared" si="136"/>
        <v>0</v>
      </c>
      <c r="G593" s="981">
        <f t="shared" si="136"/>
        <v>0</v>
      </c>
      <c r="H593" s="967"/>
      <c r="I593" s="1015" t="s">
        <v>26</v>
      </c>
      <c r="J593" s="904">
        <f>J592-J579</f>
        <v>1.710000000000008</v>
      </c>
      <c r="K593" s="1015"/>
    </row>
    <row r="595" spans="1:11" ht="13.5" thickBot="1" x14ac:dyDescent="0.25"/>
    <row r="596" spans="1:11" ht="13.5" thickBot="1" x14ac:dyDescent="0.25">
      <c r="A596" s="931" t="s">
        <v>194</v>
      </c>
      <c r="B596" s="1057" t="s">
        <v>53</v>
      </c>
      <c r="C596" s="1058"/>
      <c r="D596" s="1058"/>
      <c r="E596" s="1058"/>
      <c r="F596" s="1058"/>
      <c r="G596" s="1059"/>
      <c r="H596" s="948" t="s">
        <v>0</v>
      </c>
      <c r="I596" s="1018"/>
      <c r="J596" s="1018"/>
      <c r="K596" s="1018"/>
    </row>
    <row r="597" spans="1:11" x14ac:dyDescent="0.2">
      <c r="A597" s="969" t="s">
        <v>2</v>
      </c>
      <c r="B597" s="949">
        <v>1</v>
      </c>
      <c r="C597" s="910">
        <v>2</v>
      </c>
      <c r="D597" s="910">
        <v>3</v>
      </c>
      <c r="E597" s="910">
        <v>4</v>
      </c>
      <c r="F597" s="910">
        <v>5</v>
      </c>
      <c r="G597" s="975">
        <v>6</v>
      </c>
      <c r="H597" s="990"/>
      <c r="I597" s="1018"/>
      <c r="J597" s="1018"/>
      <c r="K597" s="1018"/>
    </row>
    <row r="598" spans="1:11" x14ac:dyDescent="0.2">
      <c r="A598" s="970" t="s">
        <v>3</v>
      </c>
      <c r="B598" s="1005">
        <v>4580</v>
      </c>
      <c r="C598" s="951">
        <v>4580</v>
      </c>
      <c r="D598" s="951">
        <v>4580</v>
      </c>
      <c r="E598" s="951">
        <v>4580</v>
      </c>
      <c r="F598" s="951">
        <v>4580</v>
      </c>
      <c r="G598" s="1006">
        <v>4580</v>
      </c>
      <c r="H598" s="1004">
        <v>4580</v>
      </c>
      <c r="I598" s="1018"/>
      <c r="J598" s="1018"/>
      <c r="K598" s="1018"/>
    </row>
    <row r="599" spans="1:11" x14ac:dyDescent="0.2">
      <c r="A599" s="971" t="s">
        <v>6</v>
      </c>
      <c r="B599" s="953">
        <v>4996</v>
      </c>
      <c r="C599" s="954">
        <v>5160</v>
      </c>
      <c r="D599" s="954">
        <v>5126</v>
      </c>
      <c r="E599" s="954">
        <v>5233.33</v>
      </c>
      <c r="F599" s="954">
        <v>5283.33</v>
      </c>
      <c r="G599" s="977">
        <v>5446.92</v>
      </c>
      <c r="H599" s="965">
        <v>5211.92</v>
      </c>
      <c r="I599" s="1018"/>
      <c r="J599" s="1018"/>
      <c r="K599" s="1018"/>
    </row>
    <row r="600" spans="1:11" x14ac:dyDescent="0.2">
      <c r="A600" s="969" t="s">
        <v>7</v>
      </c>
      <c r="B600" s="955">
        <v>100</v>
      </c>
      <c r="C600" s="956">
        <v>93.3</v>
      </c>
      <c r="D600" s="957">
        <v>100</v>
      </c>
      <c r="E600" s="957">
        <v>93.33</v>
      </c>
      <c r="F600" s="957">
        <v>100</v>
      </c>
      <c r="G600" s="978">
        <v>92.31</v>
      </c>
      <c r="H600" s="982">
        <v>96.15</v>
      </c>
      <c r="I600" s="1018"/>
      <c r="J600" s="1018"/>
      <c r="K600" s="1018"/>
    </row>
    <row r="601" spans="1:11" x14ac:dyDescent="0.2">
      <c r="A601" s="969" t="s">
        <v>8</v>
      </c>
      <c r="B601" s="918">
        <v>3.3799999999999997E-2</v>
      </c>
      <c r="C601" s="919">
        <v>4.5900000000000003E-2</v>
      </c>
      <c r="D601" s="958">
        <v>3.9300000000000002E-2</v>
      </c>
      <c r="E601" s="958">
        <v>4.1599999999999998E-2</v>
      </c>
      <c r="F601" s="958">
        <v>4.6399999999999997E-2</v>
      </c>
      <c r="G601" s="979">
        <v>4.7699999999999999E-2</v>
      </c>
      <c r="H601" s="983">
        <v>5.11E-2</v>
      </c>
      <c r="I601" s="1018"/>
      <c r="J601" s="1018"/>
      <c r="K601" s="1018"/>
    </row>
    <row r="602" spans="1:11" x14ac:dyDescent="0.2">
      <c r="A602" s="971" t="s">
        <v>1</v>
      </c>
      <c r="B602" s="920">
        <f>B599/B598*100-100</f>
        <v>9.0829694323144139</v>
      </c>
      <c r="C602" s="921">
        <f>C599/C598*100-100</f>
        <v>12.663755458515283</v>
      </c>
      <c r="D602" s="921">
        <f>D599/D598*100-100</f>
        <v>11.921397379912662</v>
      </c>
      <c r="E602" s="921">
        <f>E599/E598*100-100</f>
        <v>14.264847161572064</v>
      </c>
      <c r="F602" s="921">
        <f t="shared" ref="F602:H602" si="137">F599/F598*100-100</f>
        <v>15.356550218340615</v>
      </c>
      <c r="G602" s="922">
        <f t="shared" si="137"/>
        <v>18.928384279475978</v>
      </c>
      <c r="H602" s="966">
        <f t="shared" si="137"/>
        <v>13.797379912663772</v>
      </c>
      <c r="I602" s="1018"/>
      <c r="J602" s="1018"/>
      <c r="K602" s="1018"/>
    </row>
    <row r="603" spans="1:11" ht="13.5" thickBot="1" x14ac:dyDescent="0.25">
      <c r="A603" s="969" t="s">
        <v>27</v>
      </c>
      <c r="B603" s="924">
        <f>B599-B586</f>
        <v>206</v>
      </c>
      <c r="C603" s="925">
        <f t="shared" ref="C603:H603" si="138">C599-C586</f>
        <v>70</v>
      </c>
      <c r="D603" s="925">
        <f t="shared" si="138"/>
        <v>714</v>
      </c>
      <c r="E603" s="925">
        <f t="shared" si="138"/>
        <v>90.470000000000255</v>
      </c>
      <c r="F603" s="925">
        <f t="shared" si="138"/>
        <v>121.01999999999953</v>
      </c>
      <c r="G603" s="926">
        <f t="shared" si="138"/>
        <v>-45.75</v>
      </c>
      <c r="H603" s="972">
        <f t="shared" si="138"/>
        <v>120.19000000000051</v>
      </c>
      <c r="I603" s="1018"/>
      <c r="J603" s="1018"/>
      <c r="K603" s="1018"/>
    </row>
    <row r="604" spans="1:11" x14ac:dyDescent="0.2">
      <c r="A604" s="973" t="s">
        <v>52</v>
      </c>
      <c r="B604" s="927">
        <v>46</v>
      </c>
      <c r="C604" s="928">
        <v>47</v>
      </c>
      <c r="D604" s="928">
        <v>10</v>
      </c>
      <c r="E604" s="928">
        <v>47</v>
      </c>
      <c r="F604" s="959">
        <v>45</v>
      </c>
      <c r="G604" s="980">
        <v>42</v>
      </c>
      <c r="H604" s="984">
        <f>SUM(B604:G604)</f>
        <v>237</v>
      </c>
      <c r="I604" s="1018" t="s">
        <v>56</v>
      </c>
      <c r="J604" s="960">
        <f>H591-H604</f>
        <v>3</v>
      </c>
      <c r="K604" s="961">
        <f>J604/H591</f>
        <v>1.2500000000000001E-2</v>
      </c>
    </row>
    <row r="605" spans="1:11" x14ac:dyDescent="0.2">
      <c r="A605" s="973" t="s">
        <v>28</v>
      </c>
      <c r="B605" s="902">
        <v>149</v>
      </c>
      <c r="C605" s="1017">
        <v>147</v>
      </c>
      <c r="D605" s="1017">
        <v>149</v>
      </c>
      <c r="E605" s="1017">
        <v>146</v>
      </c>
      <c r="F605" s="1017">
        <v>145</v>
      </c>
      <c r="G605" s="905">
        <v>145</v>
      </c>
      <c r="H605" s="964"/>
      <c r="I605" s="1018" t="s">
        <v>57</v>
      </c>
      <c r="J605" s="1018">
        <v>147.62</v>
      </c>
      <c r="K605" s="1018"/>
    </row>
    <row r="606" spans="1:11" ht="13.5" thickBot="1" x14ac:dyDescent="0.25">
      <c r="A606" s="974" t="s">
        <v>26</v>
      </c>
      <c r="B606" s="962">
        <f t="shared" ref="B606:G606" si="139">B605-B592</f>
        <v>0</v>
      </c>
      <c r="C606" s="963">
        <f t="shared" si="139"/>
        <v>0</v>
      </c>
      <c r="D606" s="963">
        <f t="shared" si="139"/>
        <v>0</v>
      </c>
      <c r="E606" s="963">
        <f t="shared" si="139"/>
        <v>0</v>
      </c>
      <c r="F606" s="963">
        <f t="shared" si="139"/>
        <v>0</v>
      </c>
      <c r="G606" s="981">
        <f t="shared" si="139"/>
        <v>0</v>
      </c>
      <c r="H606" s="967"/>
      <c r="I606" s="1018" t="s">
        <v>26</v>
      </c>
      <c r="J606" s="904">
        <f>J605-J592</f>
        <v>0.59999999999999432</v>
      </c>
      <c r="K606" s="1018"/>
    </row>
    <row r="608" spans="1:11" ht="13.5" thickBot="1" x14ac:dyDescent="0.25"/>
    <row r="609" spans="1:11" ht="13.5" thickBot="1" x14ac:dyDescent="0.25">
      <c r="A609" s="931" t="s">
        <v>196</v>
      </c>
      <c r="B609" s="1057" t="s">
        <v>53</v>
      </c>
      <c r="C609" s="1058"/>
      <c r="D609" s="1058"/>
      <c r="E609" s="1058"/>
      <c r="F609" s="1058"/>
      <c r="G609" s="1059"/>
      <c r="H609" s="948" t="s">
        <v>0</v>
      </c>
      <c r="I609" s="1020"/>
      <c r="J609" s="1020"/>
      <c r="K609" s="1020"/>
    </row>
    <row r="610" spans="1:11" x14ac:dyDescent="0.2">
      <c r="A610" s="969" t="s">
        <v>2</v>
      </c>
      <c r="B610" s="949">
        <v>1</v>
      </c>
      <c r="C610" s="910">
        <v>2</v>
      </c>
      <c r="D610" s="910">
        <v>3</v>
      </c>
      <c r="E610" s="910">
        <v>4</v>
      </c>
      <c r="F610" s="910">
        <v>5</v>
      </c>
      <c r="G610" s="975">
        <v>6</v>
      </c>
      <c r="H610" s="990"/>
      <c r="I610" s="1020"/>
      <c r="J610" s="1020"/>
      <c r="K610" s="1020"/>
    </row>
    <row r="611" spans="1:11" x14ac:dyDescent="0.2">
      <c r="A611" s="970" t="s">
        <v>3</v>
      </c>
      <c r="B611" s="1005">
        <v>4600</v>
      </c>
      <c r="C611" s="951">
        <v>4600</v>
      </c>
      <c r="D611" s="951">
        <v>4600</v>
      </c>
      <c r="E611" s="951">
        <v>4600</v>
      </c>
      <c r="F611" s="951">
        <v>4600</v>
      </c>
      <c r="G611" s="1006">
        <v>4600</v>
      </c>
      <c r="H611" s="1004">
        <v>4600</v>
      </c>
      <c r="I611" s="1020"/>
      <c r="J611" s="1020"/>
      <c r="K611" s="1020"/>
    </row>
    <row r="612" spans="1:11" x14ac:dyDescent="0.2">
      <c r="A612" s="971" t="s">
        <v>6</v>
      </c>
      <c r="B612" s="953">
        <v>4890</v>
      </c>
      <c r="C612" s="954">
        <v>5037.6923076923076</v>
      </c>
      <c r="D612" s="954">
        <v>5280</v>
      </c>
      <c r="E612" s="954">
        <v>5203.5714285714284</v>
      </c>
      <c r="F612" s="954">
        <v>5478</v>
      </c>
      <c r="G612" s="977">
        <v>5500</v>
      </c>
      <c r="H612" s="965">
        <v>5222.7027027027025</v>
      </c>
      <c r="I612" s="1020"/>
      <c r="J612" s="1020"/>
      <c r="K612" s="1020"/>
    </row>
    <row r="613" spans="1:11" x14ac:dyDescent="0.2">
      <c r="A613" s="969" t="s">
        <v>7</v>
      </c>
      <c r="B613" s="955">
        <v>100</v>
      </c>
      <c r="C613" s="956">
        <v>92.307692307692307</v>
      </c>
      <c r="D613" s="957">
        <v>75</v>
      </c>
      <c r="E613" s="957">
        <v>85.714285714285708</v>
      </c>
      <c r="F613" s="957">
        <v>86.666666666666671</v>
      </c>
      <c r="G613" s="978">
        <v>100</v>
      </c>
      <c r="H613" s="982">
        <v>78.378378378378372</v>
      </c>
      <c r="I613" s="1020"/>
      <c r="J613" s="1020"/>
      <c r="K613" s="1020"/>
    </row>
    <row r="614" spans="1:11" x14ac:dyDescent="0.2">
      <c r="A614" s="969" t="s">
        <v>8</v>
      </c>
      <c r="B614" s="918">
        <v>3.6968528551252898E-2</v>
      </c>
      <c r="C614" s="919">
        <v>4.6833347215205039E-2</v>
      </c>
      <c r="D614" s="958">
        <v>7.913856975672795E-2</v>
      </c>
      <c r="E614" s="958">
        <v>5.7481361209936646E-2</v>
      </c>
      <c r="F614" s="958">
        <v>7.1913248245775274E-2</v>
      </c>
      <c r="G614" s="979">
        <v>5.4246265702418098E-2</v>
      </c>
      <c r="H614" s="983">
        <v>7.2980424979018604E-2</v>
      </c>
      <c r="I614" s="1020"/>
      <c r="J614" s="1020"/>
      <c r="K614" s="1020"/>
    </row>
    <row r="615" spans="1:11" x14ac:dyDescent="0.2">
      <c r="A615" s="971" t="s">
        <v>1</v>
      </c>
      <c r="B615" s="920">
        <f>B612/B611*100-100</f>
        <v>6.3043478260869534</v>
      </c>
      <c r="C615" s="921">
        <f>C612/C611*100-100</f>
        <v>9.515050167224075</v>
      </c>
      <c r="D615" s="921">
        <f>D612/D611*100-100</f>
        <v>14.782608695652172</v>
      </c>
      <c r="E615" s="921">
        <f>E612/E611*100-100</f>
        <v>13.121118012422357</v>
      </c>
      <c r="F615" s="921">
        <f t="shared" ref="F615:H615" si="140">F612/F611*100-100</f>
        <v>19.086956521739125</v>
      </c>
      <c r="G615" s="922">
        <f t="shared" si="140"/>
        <v>19.565217391304344</v>
      </c>
      <c r="H615" s="966">
        <f t="shared" si="140"/>
        <v>13.537015276145709</v>
      </c>
      <c r="I615" s="1020"/>
      <c r="J615" s="1020"/>
      <c r="K615" s="1020"/>
    </row>
    <row r="616" spans="1:11" ht="13.5" thickBot="1" x14ac:dyDescent="0.25">
      <c r="A616" s="969" t="s">
        <v>27</v>
      </c>
      <c r="B616" s="924">
        <f>B612-B599</f>
        <v>-106</v>
      </c>
      <c r="C616" s="925">
        <f t="shared" ref="C616:H616" si="141">C612-C599</f>
        <v>-122.30769230769238</v>
      </c>
      <c r="D616" s="925">
        <f t="shared" si="141"/>
        <v>154</v>
      </c>
      <c r="E616" s="925">
        <f t="shared" si="141"/>
        <v>-29.758571428571486</v>
      </c>
      <c r="F616" s="925">
        <f t="shared" si="141"/>
        <v>194.67000000000007</v>
      </c>
      <c r="G616" s="926">
        <f t="shared" si="141"/>
        <v>53.079999999999927</v>
      </c>
      <c r="H616" s="972">
        <f t="shared" si="141"/>
        <v>10.782702702702409</v>
      </c>
      <c r="I616" s="1020"/>
      <c r="J616" s="1020"/>
      <c r="K616" s="1020"/>
    </row>
    <row r="617" spans="1:11" x14ac:dyDescent="0.2">
      <c r="A617" s="973" t="s">
        <v>52</v>
      </c>
      <c r="B617" s="927">
        <v>46</v>
      </c>
      <c r="C617" s="928">
        <v>47</v>
      </c>
      <c r="D617" s="928">
        <v>10</v>
      </c>
      <c r="E617" s="928">
        <v>47</v>
      </c>
      <c r="F617" s="959">
        <v>45</v>
      </c>
      <c r="G617" s="980">
        <v>42</v>
      </c>
      <c r="H617" s="984">
        <f>SUM(B617:G617)</f>
        <v>237</v>
      </c>
      <c r="I617" s="1020" t="s">
        <v>56</v>
      </c>
      <c r="J617" s="960">
        <f>H604-H617</f>
        <v>0</v>
      </c>
      <c r="K617" s="961">
        <f>J617/H604</f>
        <v>0</v>
      </c>
    </row>
    <row r="618" spans="1:11" x14ac:dyDescent="0.2">
      <c r="A618" s="973" t="s">
        <v>28</v>
      </c>
      <c r="B618" s="902">
        <v>150.5</v>
      </c>
      <c r="C618" s="1019">
        <v>148.5</v>
      </c>
      <c r="D618" s="1019">
        <v>150</v>
      </c>
      <c r="E618" s="1019">
        <v>147</v>
      </c>
      <c r="F618" s="1019">
        <v>146</v>
      </c>
      <c r="G618" s="905">
        <v>146</v>
      </c>
      <c r="H618" s="964"/>
      <c r="I618" s="1020" t="s">
        <v>57</v>
      </c>
      <c r="J618" s="1020">
        <v>146.84</v>
      </c>
      <c r="K618" s="1020"/>
    </row>
    <row r="619" spans="1:11" ht="13.5" thickBot="1" x14ac:dyDescent="0.25">
      <c r="A619" s="974" t="s">
        <v>26</v>
      </c>
      <c r="B619" s="962">
        <f t="shared" ref="B619:G619" si="142">B618-B605</f>
        <v>1.5</v>
      </c>
      <c r="C619" s="963">
        <f t="shared" si="142"/>
        <v>1.5</v>
      </c>
      <c r="D619" s="963">
        <f t="shared" si="142"/>
        <v>1</v>
      </c>
      <c r="E619" s="963">
        <f t="shared" si="142"/>
        <v>1</v>
      </c>
      <c r="F619" s="963">
        <f t="shared" si="142"/>
        <v>1</v>
      </c>
      <c r="G619" s="981">
        <f t="shared" si="142"/>
        <v>1</v>
      </c>
      <c r="H619" s="967"/>
      <c r="I619" s="1020" t="s">
        <v>26</v>
      </c>
      <c r="J619" s="904">
        <f>J618-J605</f>
        <v>-0.78000000000000114</v>
      </c>
      <c r="K619" s="1020"/>
    </row>
    <row r="621" spans="1:11" ht="13.5" thickBot="1" x14ac:dyDescent="0.25"/>
    <row r="622" spans="1:11" ht="13.5" thickBot="1" x14ac:dyDescent="0.25">
      <c r="A622" s="931" t="s">
        <v>197</v>
      </c>
      <c r="B622" s="1057" t="s">
        <v>53</v>
      </c>
      <c r="C622" s="1058"/>
      <c r="D622" s="1058"/>
      <c r="E622" s="1058"/>
      <c r="F622" s="1058"/>
      <c r="G622" s="1059"/>
      <c r="H622" s="948" t="s">
        <v>0</v>
      </c>
      <c r="I622" s="1021"/>
      <c r="J622" s="1021"/>
      <c r="K622" s="1021"/>
    </row>
    <row r="623" spans="1:11" x14ac:dyDescent="0.2">
      <c r="A623" s="969" t="s">
        <v>2</v>
      </c>
      <c r="B623" s="949">
        <v>1</v>
      </c>
      <c r="C623" s="910">
        <v>2</v>
      </c>
      <c r="D623" s="910">
        <v>3</v>
      </c>
      <c r="E623" s="910">
        <v>4</v>
      </c>
      <c r="F623" s="910">
        <v>5</v>
      </c>
      <c r="G623" s="975">
        <v>6</v>
      </c>
      <c r="H623" s="990"/>
      <c r="I623" s="1021"/>
      <c r="J623" s="1021"/>
      <c r="K623" s="1021"/>
    </row>
    <row r="624" spans="1:11" x14ac:dyDescent="0.2">
      <c r="A624" s="970" t="s">
        <v>3</v>
      </c>
      <c r="B624" s="1005">
        <v>4620</v>
      </c>
      <c r="C624" s="951">
        <v>4620</v>
      </c>
      <c r="D624" s="951">
        <v>4620</v>
      </c>
      <c r="E624" s="951">
        <v>4620</v>
      </c>
      <c r="F624" s="951">
        <v>4620</v>
      </c>
      <c r="G624" s="1006">
        <v>4620</v>
      </c>
      <c r="H624" s="1004">
        <v>4620</v>
      </c>
      <c r="I624" s="1021"/>
      <c r="J624" s="1021"/>
      <c r="K624" s="1021"/>
    </row>
    <row r="625" spans="1:11" x14ac:dyDescent="0.2">
      <c r="A625" s="971" t="s">
        <v>6</v>
      </c>
      <c r="B625" s="953">
        <v>4812</v>
      </c>
      <c r="C625" s="954">
        <v>5116.666666666667</v>
      </c>
      <c r="D625" s="954">
        <v>4858.333333333333</v>
      </c>
      <c r="E625" s="954">
        <v>5215</v>
      </c>
      <c r="F625" s="954">
        <v>5332.8571428571431</v>
      </c>
      <c r="G625" s="977">
        <v>5325</v>
      </c>
      <c r="H625" s="965">
        <v>5129.2307692307695</v>
      </c>
      <c r="I625" s="1021"/>
      <c r="J625" s="1021"/>
      <c r="K625" s="1021"/>
    </row>
    <row r="626" spans="1:11" x14ac:dyDescent="0.2">
      <c r="A626" s="969" t="s">
        <v>7</v>
      </c>
      <c r="B626" s="955">
        <v>80</v>
      </c>
      <c r="C626" s="956">
        <v>66.666666666666671</v>
      </c>
      <c r="D626" s="957">
        <v>50</v>
      </c>
      <c r="E626" s="957">
        <v>93.75</v>
      </c>
      <c r="F626" s="957">
        <v>92.857142857142861</v>
      </c>
      <c r="G626" s="978">
        <v>100</v>
      </c>
      <c r="H626" s="982">
        <v>75.641025641025635</v>
      </c>
      <c r="I626" s="1021"/>
      <c r="J626" s="1021"/>
      <c r="K626" s="1021"/>
    </row>
    <row r="627" spans="1:11" x14ac:dyDescent="0.2">
      <c r="A627" s="969" t="s">
        <v>8</v>
      </c>
      <c r="B627" s="918">
        <v>7.3630631380809802E-2</v>
      </c>
      <c r="C627" s="919">
        <v>8.550845346986187E-2</v>
      </c>
      <c r="D627" s="958">
        <v>0.12405487693410883</v>
      </c>
      <c r="E627" s="958">
        <v>3.6716115319015544E-2</v>
      </c>
      <c r="F627" s="958">
        <v>5.737534568908443E-2</v>
      </c>
      <c r="G627" s="979">
        <v>5.0282252699707757E-2</v>
      </c>
      <c r="H627" s="983">
        <v>7.8983285616026938E-2</v>
      </c>
      <c r="I627" s="1021"/>
      <c r="J627" s="1021"/>
      <c r="K627" s="1021"/>
    </row>
    <row r="628" spans="1:11" x14ac:dyDescent="0.2">
      <c r="A628" s="971" t="s">
        <v>1</v>
      </c>
      <c r="B628" s="920">
        <f>B625/B624*100-100</f>
        <v>4.1558441558441643</v>
      </c>
      <c r="C628" s="921">
        <f>C625/C624*100-100</f>
        <v>10.750360750360755</v>
      </c>
      <c r="D628" s="921">
        <f>D625/D624*100-100</f>
        <v>5.1587301587301653</v>
      </c>
      <c r="E628" s="921">
        <f>E625/E624*100-100</f>
        <v>12.87878787878789</v>
      </c>
      <c r="F628" s="921">
        <f t="shared" ref="F628:H628" si="143">F625/F624*100-100</f>
        <v>15.429808286951157</v>
      </c>
      <c r="G628" s="922">
        <f t="shared" si="143"/>
        <v>15.259740259740255</v>
      </c>
      <c r="H628" s="966">
        <f t="shared" si="143"/>
        <v>11.022311022311044</v>
      </c>
      <c r="I628" s="1021"/>
      <c r="J628" s="1021"/>
      <c r="K628" s="1021"/>
    </row>
    <row r="629" spans="1:11" ht="13.5" thickBot="1" x14ac:dyDescent="0.25">
      <c r="A629" s="969" t="s">
        <v>27</v>
      </c>
      <c r="B629" s="924">
        <f>B625-B612</f>
        <v>-78</v>
      </c>
      <c r="C629" s="925">
        <f t="shared" ref="C629:H629" si="144">C625-C612</f>
        <v>78.974358974359347</v>
      </c>
      <c r="D629" s="925">
        <f t="shared" si="144"/>
        <v>-421.66666666666697</v>
      </c>
      <c r="E629" s="925">
        <f t="shared" si="144"/>
        <v>11.428571428571558</v>
      </c>
      <c r="F629" s="925">
        <f t="shared" si="144"/>
        <v>-145.14285714285688</v>
      </c>
      <c r="G629" s="926">
        <f t="shared" si="144"/>
        <v>-175</v>
      </c>
      <c r="H629" s="972">
        <f t="shared" si="144"/>
        <v>-93.471933471932971</v>
      </c>
      <c r="I629" s="1021"/>
      <c r="J629" s="1021"/>
      <c r="K629" s="1021"/>
    </row>
    <row r="630" spans="1:11" x14ac:dyDescent="0.2">
      <c r="A630" s="973" t="s">
        <v>52</v>
      </c>
      <c r="B630" s="927">
        <v>46</v>
      </c>
      <c r="C630" s="928">
        <v>47</v>
      </c>
      <c r="D630" s="928">
        <v>10</v>
      </c>
      <c r="E630" s="928">
        <v>47</v>
      </c>
      <c r="F630" s="959">
        <v>45</v>
      </c>
      <c r="G630" s="980">
        <v>42</v>
      </c>
      <c r="H630" s="984">
        <f>SUM(B630:G630)</f>
        <v>237</v>
      </c>
      <c r="I630" s="1021" t="s">
        <v>56</v>
      </c>
      <c r="J630" s="960">
        <f>H617-H630</f>
        <v>0</v>
      </c>
      <c r="K630" s="961">
        <f>J630/H617</f>
        <v>0</v>
      </c>
    </row>
    <row r="631" spans="1:11" x14ac:dyDescent="0.2">
      <c r="A631" s="973" t="s">
        <v>28</v>
      </c>
      <c r="B631" s="902">
        <v>150.5</v>
      </c>
      <c r="C631" s="1022">
        <v>148.5</v>
      </c>
      <c r="D631" s="1022">
        <v>150</v>
      </c>
      <c r="E631" s="1022">
        <v>147</v>
      </c>
      <c r="F631" s="1022">
        <v>146</v>
      </c>
      <c r="G631" s="905">
        <v>146</v>
      </c>
      <c r="H631" s="964"/>
      <c r="I631" s="1021" t="s">
        <v>57</v>
      </c>
      <c r="J631" s="1021">
        <v>147.80000000000001</v>
      </c>
      <c r="K631" s="1021"/>
    </row>
    <row r="632" spans="1:11" ht="13.5" thickBot="1" x14ac:dyDescent="0.25">
      <c r="A632" s="974" t="s">
        <v>26</v>
      </c>
      <c r="B632" s="962">
        <f t="shared" ref="B632:G632" si="145">B631-B618</f>
        <v>0</v>
      </c>
      <c r="C632" s="963">
        <f t="shared" si="145"/>
        <v>0</v>
      </c>
      <c r="D632" s="963">
        <f t="shared" si="145"/>
        <v>0</v>
      </c>
      <c r="E632" s="963">
        <f t="shared" si="145"/>
        <v>0</v>
      </c>
      <c r="F632" s="963">
        <f t="shared" si="145"/>
        <v>0</v>
      </c>
      <c r="G632" s="981">
        <f t="shared" si="145"/>
        <v>0</v>
      </c>
      <c r="H632" s="967"/>
      <c r="I632" s="1021" t="s">
        <v>26</v>
      </c>
      <c r="J632" s="904">
        <f>J631-J618</f>
        <v>0.96000000000000796</v>
      </c>
      <c r="K632" s="1021"/>
    </row>
    <row r="634" spans="1:11" ht="13.5" thickBot="1" x14ac:dyDescent="0.25"/>
    <row r="635" spans="1:11" s="1024" customFormat="1" ht="13.5" thickBot="1" x14ac:dyDescent="0.25">
      <c r="A635" s="931" t="s">
        <v>198</v>
      </c>
      <c r="B635" s="1057" t="s">
        <v>53</v>
      </c>
      <c r="C635" s="1058"/>
      <c r="D635" s="1058"/>
      <c r="E635" s="1058"/>
      <c r="F635" s="1058"/>
      <c r="G635" s="1059"/>
      <c r="H635" s="948" t="s">
        <v>0</v>
      </c>
    </row>
    <row r="636" spans="1:11" s="1024" customFormat="1" x14ac:dyDescent="0.2">
      <c r="A636" s="969" t="s">
        <v>2</v>
      </c>
      <c r="B636" s="949">
        <v>1</v>
      </c>
      <c r="C636" s="910">
        <v>2</v>
      </c>
      <c r="D636" s="910">
        <v>3</v>
      </c>
      <c r="E636" s="910">
        <v>4</v>
      </c>
      <c r="F636" s="910">
        <v>5</v>
      </c>
      <c r="G636" s="975">
        <v>6</v>
      </c>
      <c r="H636" s="990"/>
    </row>
    <row r="637" spans="1:11" s="1024" customFormat="1" x14ac:dyDescent="0.2">
      <c r="A637" s="970" t="s">
        <v>3</v>
      </c>
      <c r="B637" s="1005">
        <v>4640</v>
      </c>
      <c r="C637" s="951">
        <v>4640</v>
      </c>
      <c r="D637" s="951">
        <v>4640</v>
      </c>
      <c r="E637" s="951">
        <v>4640</v>
      </c>
      <c r="F637" s="951">
        <v>4640</v>
      </c>
      <c r="G637" s="1006">
        <v>4640</v>
      </c>
      <c r="H637" s="1004">
        <v>4640</v>
      </c>
    </row>
    <row r="638" spans="1:11" s="1024" customFormat="1" x14ac:dyDescent="0.2">
      <c r="A638" s="971" t="s">
        <v>6</v>
      </c>
      <c r="B638" s="953">
        <v>5080.91</v>
      </c>
      <c r="C638" s="954">
        <v>5319.09</v>
      </c>
      <c r="D638" s="954">
        <v>4688</v>
      </c>
      <c r="E638" s="954">
        <v>5246.36</v>
      </c>
      <c r="F638" s="954">
        <v>5392.73</v>
      </c>
      <c r="G638" s="977">
        <v>5631.67</v>
      </c>
      <c r="H638" s="965">
        <v>5286.07</v>
      </c>
    </row>
    <row r="639" spans="1:11" s="1024" customFormat="1" x14ac:dyDescent="0.2">
      <c r="A639" s="969" t="s">
        <v>7</v>
      </c>
      <c r="B639" s="955">
        <v>90.9</v>
      </c>
      <c r="C639" s="956">
        <v>100</v>
      </c>
      <c r="D639" s="957">
        <v>100</v>
      </c>
      <c r="E639" s="957">
        <v>100</v>
      </c>
      <c r="F639" s="957">
        <v>81.819999999999993</v>
      </c>
      <c r="G639" s="978">
        <v>91.67</v>
      </c>
      <c r="H639" s="982">
        <v>83.61</v>
      </c>
    </row>
    <row r="640" spans="1:11" s="1024" customFormat="1" x14ac:dyDescent="0.2">
      <c r="A640" s="969" t="s">
        <v>8</v>
      </c>
      <c r="B640" s="918">
        <v>5.4699999999999999E-2</v>
      </c>
      <c r="C640" s="919">
        <v>4.48E-2</v>
      </c>
      <c r="D640" s="958">
        <v>1.2800000000000001E-2</v>
      </c>
      <c r="E640" s="958">
        <v>4.2799999999999998E-2</v>
      </c>
      <c r="F640" s="958">
        <v>5.96E-2</v>
      </c>
      <c r="G640" s="979">
        <v>5.6500000000000002E-2</v>
      </c>
      <c r="H640" s="983">
        <v>6.9500000000000006E-2</v>
      </c>
    </row>
    <row r="641" spans="1:11" s="1024" customFormat="1" x14ac:dyDescent="0.2">
      <c r="A641" s="971" t="s">
        <v>1</v>
      </c>
      <c r="B641" s="920">
        <f>B638/B637*100-100</f>
        <v>9.5023706896551658</v>
      </c>
      <c r="C641" s="921">
        <f>C638/C637*100-100</f>
        <v>14.635560344827582</v>
      </c>
      <c r="D641" s="921">
        <f>D638/D637*100-100</f>
        <v>1.0344827586206833</v>
      </c>
      <c r="E641" s="921">
        <f>E638/E637*100-100</f>
        <v>13.068103448275849</v>
      </c>
      <c r="F641" s="921">
        <f t="shared" ref="F641:H641" si="146">F638/F637*100-100</f>
        <v>16.222629310344814</v>
      </c>
      <c r="G641" s="922">
        <f t="shared" si="146"/>
        <v>21.372198275862075</v>
      </c>
      <c r="H641" s="966">
        <f t="shared" si="146"/>
        <v>13.923922413793093</v>
      </c>
    </row>
    <row r="642" spans="1:11" s="1024" customFormat="1" ht="13.5" thickBot="1" x14ac:dyDescent="0.25">
      <c r="A642" s="969" t="s">
        <v>27</v>
      </c>
      <c r="B642" s="924">
        <f>B638-B625</f>
        <v>268.90999999999985</v>
      </c>
      <c r="C642" s="925">
        <f t="shared" ref="C642:H642" si="147">C638-C625</f>
        <v>202.42333333333318</v>
      </c>
      <c r="D642" s="925">
        <f t="shared" si="147"/>
        <v>-170.33333333333303</v>
      </c>
      <c r="E642" s="925">
        <f t="shared" si="147"/>
        <v>31.359999999999673</v>
      </c>
      <c r="F642" s="925">
        <f t="shared" si="147"/>
        <v>59.872857142856446</v>
      </c>
      <c r="G642" s="926">
        <f t="shared" si="147"/>
        <v>306.67000000000007</v>
      </c>
      <c r="H642" s="972">
        <f t="shared" si="147"/>
        <v>156.8392307692302</v>
      </c>
    </row>
    <row r="643" spans="1:11" s="1024" customFormat="1" x14ac:dyDescent="0.2">
      <c r="A643" s="973" t="s">
        <v>52</v>
      </c>
      <c r="B643" s="927">
        <v>46</v>
      </c>
      <c r="C643" s="928">
        <v>47</v>
      </c>
      <c r="D643" s="928">
        <v>10</v>
      </c>
      <c r="E643" s="928">
        <v>47</v>
      </c>
      <c r="F643" s="959">
        <v>45</v>
      </c>
      <c r="G643" s="980">
        <v>42</v>
      </c>
      <c r="H643" s="984">
        <f>SUM(B643:G643)</f>
        <v>237</v>
      </c>
      <c r="I643" s="1024" t="s">
        <v>56</v>
      </c>
      <c r="J643" s="960">
        <f>H630-H643</f>
        <v>0</v>
      </c>
      <c r="K643" s="961">
        <f>J643/H630</f>
        <v>0</v>
      </c>
    </row>
    <row r="644" spans="1:11" s="1024" customFormat="1" x14ac:dyDescent="0.2">
      <c r="A644" s="973" t="s">
        <v>28</v>
      </c>
      <c r="B644" s="902">
        <v>150.5</v>
      </c>
      <c r="C644" s="1023">
        <v>148.5</v>
      </c>
      <c r="D644" s="1023">
        <v>150</v>
      </c>
      <c r="E644" s="1023">
        <v>147</v>
      </c>
      <c r="F644" s="1023">
        <v>146</v>
      </c>
      <c r="G644" s="905">
        <v>146</v>
      </c>
      <c r="H644" s="964"/>
      <c r="I644" s="1024" t="s">
        <v>57</v>
      </c>
      <c r="J644" s="1024">
        <v>147.80000000000001</v>
      </c>
    </row>
    <row r="645" spans="1:11" s="1024" customFormat="1" ht="13.5" thickBot="1" x14ac:dyDescent="0.25">
      <c r="A645" s="974" t="s">
        <v>26</v>
      </c>
      <c r="B645" s="962">
        <f t="shared" ref="B645:G645" si="148">B644-B631</f>
        <v>0</v>
      </c>
      <c r="C645" s="963">
        <f t="shared" si="148"/>
        <v>0</v>
      </c>
      <c r="D645" s="963">
        <f t="shared" si="148"/>
        <v>0</v>
      </c>
      <c r="E645" s="963">
        <f t="shared" si="148"/>
        <v>0</v>
      </c>
      <c r="F645" s="963">
        <f t="shared" si="148"/>
        <v>0</v>
      </c>
      <c r="G645" s="981">
        <f t="shared" si="148"/>
        <v>0</v>
      </c>
      <c r="H645" s="967"/>
      <c r="I645" s="1024" t="s">
        <v>26</v>
      </c>
      <c r="J645" s="904">
        <f>J644-J631</f>
        <v>0</v>
      </c>
    </row>
    <row r="647" spans="1:11" ht="13.5" thickBot="1" x14ac:dyDescent="0.25"/>
    <row r="648" spans="1:11" ht="13.5" thickBot="1" x14ac:dyDescent="0.25">
      <c r="A648" s="931" t="s">
        <v>199</v>
      </c>
      <c r="B648" s="1057" t="s">
        <v>53</v>
      </c>
      <c r="C648" s="1058"/>
      <c r="D648" s="1058"/>
      <c r="E648" s="1058"/>
      <c r="F648" s="1058"/>
      <c r="G648" s="1059"/>
      <c r="H648" s="948" t="s">
        <v>0</v>
      </c>
      <c r="I648" s="1025"/>
      <c r="J648" s="1025"/>
      <c r="K648" s="1025"/>
    </row>
    <row r="649" spans="1:11" x14ac:dyDescent="0.2">
      <c r="A649" s="969" t="s">
        <v>2</v>
      </c>
      <c r="B649" s="949">
        <v>1</v>
      </c>
      <c r="C649" s="910">
        <v>2</v>
      </c>
      <c r="D649" s="910">
        <v>3</v>
      </c>
      <c r="E649" s="910">
        <v>4</v>
      </c>
      <c r="F649" s="910">
        <v>5</v>
      </c>
      <c r="G649" s="975">
        <v>6</v>
      </c>
      <c r="H649" s="990"/>
      <c r="I649" s="1025"/>
      <c r="J649" s="1025"/>
      <c r="K649" s="1025"/>
    </row>
    <row r="650" spans="1:11" x14ac:dyDescent="0.2">
      <c r="A650" s="970" t="s">
        <v>3</v>
      </c>
      <c r="B650" s="1005">
        <v>4660</v>
      </c>
      <c r="C650" s="951">
        <v>4660</v>
      </c>
      <c r="D650" s="951">
        <v>4660</v>
      </c>
      <c r="E650" s="951">
        <v>4660</v>
      </c>
      <c r="F650" s="951">
        <v>4660</v>
      </c>
      <c r="G650" s="1006">
        <v>4660</v>
      </c>
      <c r="H650" s="1004">
        <v>4660</v>
      </c>
      <c r="I650" s="1025"/>
      <c r="J650" s="1025"/>
      <c r="K650" s="1025"/>
    </row>
    <row r="651" spans="1:11" x14ac:dyDescent="0.2">
      <c r="A651" s="971" t="s">
        <v>6</v>
      </c>
      <c r="B651" s="953">
        <v>5110</v>
      </c>
      <c r="C651" s="954">
        <v>5244</v>
      </c>
      <c r="D651" s="954">
        <v>5218.5714285714284</v>
      </c>
      <c r="E651" s="954">
        <v>5276</v>
      </c>
      <c r="F651" s="954">
        <v>5202.1428571428569</v>
      </c>
      <c r="G651" s="977">
        <v>5451.333333333333</v>
      </c>
      <c r="H651" s="965">
        <v>5254.0740740740739</v>
      </c>
      <c r="I651" s="1025"/>
      <c r="J651" s="1025"/>
      <c r="K651" s="1025"/>
    </row>
    <row r="652" spans="1:11" x14ac:dyDescent="0.2">
      <c r="A652" s="969" t="s">
        <v>7</v>
      </c>
      <c r="B652" s="955">
        <v>93.333333333333329</v>
      </c>
      <c r="C652" s="956">
        <v>86.666666666666671</v>
      </c>
      <c r="D652" s="957">
        <v>71.428571428571431</v>
      </c>
      <c r="E652" s="957">
        <v>93.333333333333329</v>
      </c>
      <c r="F652" s="957">
        <v>100</v>
      </c>
      <c r="G652" s="978">
        <v>93.333333333333329</v>
      </c>
      <c r="H652" s="982">
        <v>86.419753086419746</v>
      </c>
      <c r="I652" s="1025"/>
      <c r="J652" s="1025"/>
      <c r="K652" s="1025"/>
    </row>
    <row r="653" spans="1:11" x14ac:dyDescent="0.2">
      <c r="A653" s="969" t="s">
        <v>8</v>
      </c>
      <c r="B653" s="918">
        <v>5.443925459771061E-2</v>
      </c>
      <c r="C653" s="919">
        <v>5.4061252385818506E-2</v>
      </c>
      <c r="D653" s="958">
        <v>7.391388100350342E-2</v>
      </c>
      <c r="E653" s="958">
        <v>4.6312361595033699E-2</v>
      </c>
      <c r="F653" s="958">
        <v>4.9683736455170754E-2</v>
      </c>
      <c r="G653" s="979">
        <v>5.5736664802512402E-2</v>
      </c>
      <c r="H653" s="983">
        <v>5.8199190125930139E-2</v>
      </c>
      <c r="I653" s="1025"/>
      <c r="J653" s="1025"/>
      <c r="K653" s="1025"/>
    </row>
    <row r="654" spans="1:11" x14ac:dyDescent="0.2">
      <c r="A654" s="971" t="s">
        <v>1</v>
      </c>
      <c r="B654" s="920">
        <f>B651/B650*100-100</f>
        <v>9.6566523605150252</v>
      </c>
      <c r="C654" s="921">
        <f>C651/C650*100-100</f>
        <v>12.532188841201702</v>
      </c>
      <c r="D654" s="921">
        <f>D651/D650*100-100</f>
        <v>11.986511342734516</v>
      </c>
      <c r="E654" s="921">
        <f>E651/E650*100-100</f>
        <v>13.218884120171666</v>
      </c>
      <c r="F654" s="921">
        <f t="shared" ref="F654:H654" si="149">F651/F650*100-100</f>
        <v>11.633966891477627</v>
      </c>
      <c r="G654" s="922">
        <f t="shared" si="149"/>
        <v>16.981402002861216</v>
      </c>
      <c r="H654" s="966">
        <f t="shared" si="149"/>
        <v>12.748370688284851</v>
      </c>
      <c r="I654" s="1025"/>
      <c r="J654" s="1025"/>
      <c r="K654" s="1025"/>
    </row>
    <row r="655" spans="1:11" ht="13.5" thickBot="1" x14ac:dyDescent="0.25">
      <c r="A655" s="969" t="s">
        <v>27</v>
      </c>
      <c r="B655" s="924">
        <f>B651-B638</f>
        <v>29.090000000000146</v>
      </c>
      <c r="C655" s="925">
        <f t="shared" ref="C655:H655" si="150">C651-C638</f>
        <v>-75.090000000000146</v>
      </c>
      <c r="D655" s="925">
        <f t="shared" si="150"/>
        <v>530.57142857142844</v>
      </c>
      <c r="E655" s="925">
        <f t="shared" si="150"/>
        <v>29.640000000000327</v>
      </c>
      <c r="F655" s="925">
        <f t="shared" si="150"/>
        <v>-190.58714285714268</v>
      </c>
      <c r="G655" s="926">
        <f t="shared" si="150"/>
        <v>-180.33666666666704</v>
      </c>
      <c r="H655" s="972">
        <f t="shared" si="150"/>
        <v>-31.995925925925803</v>
      </c>
      <c r="I655" s="1025"/>
      <c r="J655" s="1025"/>
      <c r="K655" s="1025"/>
    </row>
    <row r="656" spans="1:11" x14ac:dyDescent="0.2">
      <c r="A656" s="973" t="s">
        <v>52</v>
      </c>
      <c r="B656" s="927">
        <v>46</v>
      </c>
      <c r="C656" s="928">
        <v>47</v>
      </c>
      <c r="D656" s="928">
        <v>10</v>
      </c>
      <c r="E656" s="928">
        <v>47</v>
      </c>
      <c r="F656" s="959">
        <v>45</v>
      </c>
      <c r="G656" s="980">
        <v>42</v>
      </c>
      <c r="H656" s="984">
        <f>SUM(B656:G656)</f>
        <v>237</v>
      </c>
      <c r="I656" s="1025" t="s">
        <v>56</v>
      </c>
      <c r="J656" s="960">
        <f>H643-H656</f>
        <v>0</v>
      </c>
      <c r="K656" s="961">
        <f>J656/H643</f>
        <v>0</v>
      </c>
    </row>
    <row r="657" spans="1:12" x14ac:dyDescent="0.2">
      <c r="A657" s="973" t="s">
        <v>28</v>
      </c>
      <c r="B657" s="902">
        <v>151.5</v>
      </c>
      <c r="C657" s="1026">
        <v>149.5</v>
      </c>
      <c r="D657" s="1026">
        <v>151</v>
      </c>
      <c r="E657" s="1026">
        <v>148</v>
      </c>
      <c r="F657" s="1026">
        <v>147.5</v>
      </c>
      <c r="G657" s="905">
        <v>147.5</v>
      </c>
      <c r="H657" s="964"/>
      <c r="I657" s="1025" t="s">
        <v>57</v>
      </c>
      <c r="J657" s="1025">
        <v>147.80000000000001</v>
      </c>
      <c r="K657" s="1025"/>
    </row>
    <row r="658" spans="1:12" ht="13.5" thickBot="1" x14ac:dyDescent="0.25">
      <c r="A658" s="974" t="s">
        <v>26</v>
      </c>
      <c r="B658" s="962">
        <f t="shared" ref="B658:G658" si="151">B657-B644</f>
        <v>1</v>
      </c>
      <c r="C658" s="963">
        <f t="shared" si="151"/>
        <v>1</v>
      </c>
      <c r="D658" s="963">
        <f t="shared" si="151"/>
        <v>1</v>
      </c>
      <c r="E658" s="963">
        <f t="shared" si="151"/>
        <v>1</v>
      </c>
      <c r="F658" s="963">
        <f t="shared" si="151"/>
        <v>1.5</v>
      </c>
      <c r="G658" s="981">
        <f t="shared" si="151"/>
        <v>1.5</v>
      </c>
      <c r="H658" s="967"/>
      <c r="I658" s="1025" t="s">
        <v>26</v>
      </c>
      <c r="J658" s="904">
        <f>J657-J644</f>
        <v>0</v>
      </c>
      <c r="K658" s="1025"/>
    </row>
    <row r="660" spans="1:12" ht="13.5" thickBot="1" x14ac:dyDescent="0.25"/>
    <row r="661" spans="1:12" ht="13.5" thickBot="1" x14ac:dyDescent="0.25">
      <c r="A661" s="931" t="s">
        <v>200</v>
      </c>
      <c r="B661" s="1057" t="s">
        <v>53</v>
      </c>
      <c r="C661" s="1058"/>
      <c r="D661" s="1058"/>
      <c r="E661" s="1058"/>
      <c r="F661" s="1058"/>
      <c r="G661" s="1059"/>
      <c r="H661" s="948" t="s">
        <v>0</v>
      </c>
      <c r="I661" s="1027"/>
      <c r="J661" s="1027"/>
      <c r="K661" s="1027"/>
    </row>
    <row r="662" spans="1:12" x14ac:dyDescent="0.2">
      <c r="A662" s="969" t="s">
        <v>2</v>
      </c>
      <c r="B662" s="949">
        <v>1</v>
      </c>
      <c r="C662" s="910">
        <v>2</v>
      </c>
      <c r="D662" s="910">
        <v>3</v>
      </c>
      <c r="E662" s="910">
        <v>4</v>
      </c>
      <c r="F662" s="910">
        <v>5</v>
      </c>
      <c r="G662" s="975">
        <v>6</v>
      </c>
      <c r="H662" s="990"/>
      <c r="I662" s="1027"/>
      <c r="J662" s="1027"/>
      <c r="K662" s="1027"/>
    </row>
    <row r="663" spans="1:12" x14ac:dyDescent="0.2">
      <c r="A663" s="970" t="s">
        <v>3</v>
      </c>
      <c r="B663" s="1005">
        <v>4680</v>
      </c>
      <c r="C663" s="951">
        <v>4680</v>
      </c>
      <c r="D663" s="951">
        <v>4680</v>
      </c>
      <c r="E663" s="951">
        <v>4680</v>
      </c>
      <c r="F663" s="951">
        <v>4680</v>
      </c>
      <c r="G663" s="1006">
        <v>4680</v>
      </c>
      <c r="H663" s="1004">
        <v>4680</v>
      </c>
      <c r="I663" s="1027"/>
      <c r="J663" s="1027"/>
      <c r="K663" s="1027"/>
    </row>
    <row r="664" spans="1:12" x14ac:dyDescent="0.2">
      <c r="A664" s="971" t="s">
        <v>6</v>
      </c>
      <c r="B664" s="953">
        <v>5053.333333333333</v>
      </c>
      <c r="C664" s="954">
        <v>5203.8461538461543</v>
      </c>
      <c r="D664" s="954">
        <v>4618</v>
      </c>
      <c r="E664" s="954">
        <v>5177.5</v>
      </c>
      <c r="F664" s="954">
        <v>5376.9230769230771</v>
      </c>
      <c r="G664" s="977">
        <v>5749.2307692307695</v>
      </c>
      <c r="H664" s="965">
        <v>5266.911764705882</v>
      </c>
      <c r="I664" s="1027"/>
      <c r="J664" s="1027"/>
      <c r="K664" s="1027"/>
    </row>
    <row r="665" spans="1:12" x14ac:dyDescent="0.2">
      <c r="A665" s="969" t="s">
        <v>7</v>
      </c>
      <c r="B665" s="955">
        <v>91.666666666666671</v>
      </c>
      <c r="C665" s="956">
        <v>92.307692307692307</v>
      </c>
      <c r="D665" s="957">
        <v>100</v>
      </c>
      <c r="E665" s="957">
        <v>100</v>
      </c>
      <c r="F665" s="957">
        <v>76.92307692307692</v>
      </c>
      <c r="G665" s="978">
        <v>100</v>
      </c>
      <c r="H665" s="982">
        <v>76.470588235294116</v>
      </c>
      <c r="I665" s="1027"/>
      <c r="J665" s="1027"/>
      <c r="K665" s="1027"/>
    </row>
    <row r="666" spans="1:12" x14ac:dyDescent="0.2">
      <c r="A666" s="969" t="s">
        <v>8</v>
      </c>
      <c r="B666" s="918">
        <v>4.5873977238203613E-2</v>
      </c>
      <c r="C666" s="919">
        <v>6.0765927632688184E-2</v>
      </c>
      <c r="D666" s="958">
        <v>4.8020057027049798E-2</v>
      </c>
      <c r="E666" s="958">
        <v>5.0924980305763173E-2</v>
      </c>
      <c r="F666" s="958">
        <v>7.1923955085027455E-2</v>
      </c>
      <c r="G666" s="979">
        <v>5.9540188757525793E-2</v>
      </c>
      <c r="H666" s="983">
        <v>8.1320535488941526E-2</v>
      </c>
      <c r="I666" s="1027"/>
      <c r="J666" s="1027"/>
      <c r="K666" s="1027"/>
    </row>
    <row r="667" spans="1:12" x14ac:dyDescent="0.2">
      <c r="A667" s="971" t="s">
        <v>1</v>
      </c>
      <c r="B667" s="920">
        <f>B664/B663*100-100</f>
        <v>7.977207977207982</v>
      </c>
      <c r="C667" s="921">
        <f>C664/C663*100-100</f>
        <v>11.193293885601591</v>
      </c>
      <c r="D667" s="921">
        <f>D664/D663*100-100</f>
        <v>-1.3247863247863165</v>
      </c>
      <c r="E667" s="921">
        <f>E664/E663*100-100</f>
        <v>10.630341880341888</v>
      </c>
      <c r="F667" s="921">
        <f t="shared" ref="F667:H667" si="152">F664/F663*100-100</f>
        <v>14.891518737672584</v>
      </c>
      <c r="G667" s="922">
        <f t="shared" si="152"/>
        <v>22.846811308349785</v>
      </c>
      <c r="H667" s="966">
        <f t="shared" si="152"/>
        <v>12.540849673202615</v>
      </c>
      <c r="I667" s="1027"/>
      <c r="J667" s="1027"/>
      <c r="K667" s="1027"/>
    </row>
    <row r="668" spans="1:12" ht="13.5" thickBot="1" x14ac:dyDescent="0.25">
      <c r="A668" s="969" t="s">
        <v>27</v>
      </c>
      <c r="B668" s="924">
        <f>B664-B651</f>
        <v>-56.66666666666697</v>
      </c>
      <c r="C668" s="925">
        <f t="shared" ref="C668:H668" si="153">C664-C651</f>
        <v>-40.153846153845734</v>
      </c>
      <c r="D668" s="925">
        <f t="shared" si="153"/>
        <v>-600.57142857142844</v>
      </c>
      <c r="E668" s="925">
        <f t="shared" si="153"/>
        <v>-98.5</v>
      </c>
      <c r="F668" s="925">
        <f t="shared" si="153"/>
        <v>174.78021978022025</v>
      </c>
      <c r="G668" s="926">
        <f t="shared" si="153"/>
        <v>297.89743589743648</v>
      </c>
      <c r="H668" s="972">
        <f t="shared" si="153"/>
        <v>12.837690631808073</v>
      </c>
      <c r="I668" s="1027"/>
      <c r="J668" s="1027"/>
      <c r="K668" s="1027"/>
    </row>
    <row r="669" spans="1:12" x14ac:dyDescent="0.2">
      <c r="A669" s="973" t="s">
        <v>52</v>
      </c>
      <c r="B669" s="927">
        <v>46</v>
      </c>
      <c r="C669" s="928">
        <v>47</v>
      </c>
      <c r="D669" s="928">
        <v>10</v>
      </c>
      <c r="E669" s="928">
        <v>47</v>
      </c>
      <c r="F669" s="959">
        <v>45</v>
      </c>
      <c r="G669" s="980">
        <v>42</v>
      </c>
      <c r="H669" s="984">
        <f>SUM(B669:G669)</f>
        <v>237</v>
      </c>
      <c r="I669" s="1027" t="s">
        <v>56</v>
      </c>
      <c r="J669" s="960">
        <f>H656-H669</f>
        <v>0</v>
      </c>
      <c r="K669" s="961">
        <f>J669/H656</f>
        <v>0</v>
      </c>
      <c r="L669" s="987" t="s">
        <v>201</v>
      </c>
    </row>
    <row r="670" spans="1:12" x14ac:dyDescent="0.2">
      <c r="A670" s="973" t="s">
        <v>28</v>
      </c>
      <c r="B670" s="902">
        <v>151.5</v>
      </c>
      <c r="C670" s="1028">
        <v>149.5</v>
      </c>
      <c r="D670" s="1028">
        <v>151</v>
      </c>
      <c r="E670" s="1028">
        <v>148</v>
      </c>
      <c r="F670" s="1028">
        <v>147.5</v>
      </c>
      <c r="G670" s="905">
        <v>147.5</v>
      </c>
      <c r="H670" s="964"/>
      <c r="I670" s="1027" t="s">
        <v>57</v>
      </c>
      <c r="J670" s="1027">
        <v>149.01</v>
      </c>
      <c r="K670" s="1027"/>
    </row>
    <row r="671" spans="1:12" ht="13.5" thickBot="1" x14ac:dyDescent="0.25">
      <c r="A671" s="974" t="s">
        <v>26</v>
      </c>
      <c r="B671" s="962">
        <f t="shared" ref="B671:G671" si="154">B670-B657</f>
        <v>0</v>
      </c>
      <c r="C671" s="963">
        <f t="shared" si="154"/>
        <v>0</v>
      </c>
      <c r="D671" s="963">
        <f t="shared" si="154"/>
        <v>0</v>
      </c>
      <c r="E671" s="963">
        <f t="shared" si="154"/>
        <v>0</v>
      </c>
      <c r="F671" s="963">
        <f t="shared" si="154"/>
        <v>0</v>
      </c>
      <c r="G671" s="981">
        <f t="shared" si="154"/>
        <v>0</v>
      </c>
      <c r="H671" s="967"/>
      <c r="I671" s="1027" t="s">
        <v>26</v>
      </c>
      <c r="J671" s="904">
        <f>J670-J657</f>
        <v>1.2099999999999795</v>
      </c>
      <c r="K671" s="1027"/>
    </row>
    <row r="673" spans="1:11" ht="13.5" thickBot="1" x14ac:dyDescent="0.25"/>
    <row r="674" spans="1:11" ht="13.5" thickBot="1" x14ac:dyDescent="0.25">
      <c r="A674" s="931" t="s">
        <v>202</v>
      </c>
      <c r="B674" s="1057" t="s">
        <v>53</v>
      </c>
      <c r="C674" s="1058"/>
      <c r="D674" s="1058"/>
      <c r="E674" s="1058"/>
      <c r="F674" s="1058"/>
      <c r="G674" s="1059"/>
      <c r="H674" s="948" t="s">
        <v>0</v>
      </c>
      <c r="I674" s="1029"/>
      <c r="J674" s="1029"/>
      <c r="K674" s="1029"/>
    </row>
    <row r="675" spans="1:11" x14ac:dyDescent="0.2">
      <c r="A675" s="969" t="s">
        <v>2</v>
      </c>
      <c r="B675" s="949">
        <v>1</v>
      </c>
      <c r="C675" s="910">
        <v>2</v>
      </c>
      <c r="D675" s="910">
        <v>3</v>
      </c>
      <c r="E675" s="910">
        <v>4</v>
      </c>
      <c r="F675" s="910">
        <v>5</v>
      </c>
      <c r="G675" s="975">
        <v>6</v>
      </c>
      <c r="H675" s="990"/>
      <c r="I675" s="1029"/>
      <c r="J675" s="1029"/>
      <c r="K675" s="1029"/>
    </row>
    <row r="676" spans="1:11" x14ac:dyDescent="0.2">
      <c r="A676" s="970" t="s">
        <v>3</v>
      </c>
      <c r="B676" s="1005">
        <v>4700</v>
      </c>
      <c r="C676" s="951">
        <v>4700</v>
      </c>
      <c r="D676" s="951">
        <v>4700</v>
      </c>
      <c r="E676" s="951">
        <v>4700</v>
      </c>
      <c r="F676" s="951">
        <v>4700</v>
      </c>
      <c r="G676" s="1006">
        <v>4700</v>
      </c>
      <c r="H676" s="1004">
        <v>4700</v>
      </c>
      <c r="I676" s="1029"/>
      <c r="J676" s="1029"/>
      <c r="K676" s="1029"/>
    </row>
    <row r="677" spans="1:11" x14ac:dyDescent="0.2">
      <c r="A677" s="971" t="s">
        <v>6</v>
      </c>
      <c r="B677" s="953">
        <v>5195.625</v>
      </c>
      <c r="C677" s="954">
        <v>5350.625</v>
      </c>
      <c r="D677" s="954">
        <v>5124</v>
      </c>
      <c r="E677" s="954">
        <v>5188.666666666667</v>
      </c>
      <c r="F677" s="954">
        <v>5361.333333333333</v>
      </c>
      <c r="G677" s="977">
        <v>5491.333333333333</v>
      </c>
      <c r="H677" s="965">
        <v>5304.6341463414637</v>
      </c>
      <c r="I677" s="1029"/>
      <c r="J677" s="1029"/>
      <c r="K677" s="1029"/>
    </row>
    <row r="678" spans="1:11" x14ac:dyDescent="0.2">
      <c r="A678" s="969" t="s">
        <v>7</v>
      </c>
      <c r="B678" s="955">
        <v>87.5</v>
      </c>
      <c r="C678" s="956">
        <v>100</v>
      </c>
      <c r="D678" s="957">
        <v>100</v>
      </c>
      <c r="E678" s="957">
        <v>100</v>
      </c>
      <c r="F678" s="957">
        <v>100</v>
      </c>
      <c r="G678" s="978">
        <v>100</v>
      </c>
      <c r="H678" s="982">
        <v>90.243902439024396</v>
      </c>
      <c r="I678" s="1029"/>
      <c r="J678" s="1029"/>
      <c r="K678" s="1029"/>
    </row>
    <row r="679" spans="1:11" x14ac:dyDescent="0.2">
      <c r="A679" s="969" t="s">
        <v>8</v>
      </c>
      <c r="B679" s="918">
        <v>5.5504085361020923E-2</v>
      </c>
      <c r="C679" s="919">
        <v>4.5036565487184425E-2</v>
      </c>
      <c r="D679" s="958">
        <v>5.0009734201551803E-2</v>
      </c>
      <c r="E679" s="958">
        <v>4.3094466622641651E-2</v>
      </c>
      <c r="F679" s="958">
        <v>4.7107069939812084E-2</v>
      </c>
      <c r="G679" s="979">
        <v>6.6004396461351686E-2</v>
      </c>
      <c r="H679" s="983">
        <v>5.672739707511304E-2</v>
      </c>
      <c r="I679" s="1029"/>
      <c r="J679" s="1029"/>
      <c r="K679" s="1029"/>
    </row>
    <row r="680" spans="1:11" x14ac:dyDescent="0.2">
      <c r="A680" s="971" t="s">
        <v>1</v>
      </c>
      <c r="B680" s="920">
        <f>B677/B676*100-100</f>
        <v>10.545212765957459</v>
      </c>
      <c r="C680" s="921">
        <f>C677/C676*100-100</f>
        <v>13.843085106382972</v>
      </c>
      <c r="D680" s="921">
        <f>D677/D676*100-100</f>
        <v>9.0212765957446805</v>
      </c>
      <c r="E680" s="921">
        <f>E677/E676*100-100</f>
        <v>10.39716312056737</v>
      </c>
      <c r="F680" s="921">
        <f t="shared" ref="F680:H680" si="155">F677/F676*100-100</f>
        <v>14.070921985815588</v>
      </c>
      <c r="G680" s="922">
        <f t="shared" si="155"/>
        <v>16.836879432624102</v>
      </c>
      <c r="H680" s="966">
        <f t="shared" si="155"/>
        <v>12.864556305137526</v>
      </c>
      <c r="I680" s="1029"/>
      <c r="J680" s="1029"/>
      <c r="K680" s="1029"/>
    </row>
    <row r="681" spans="1:11" ht="13.5" thickBot="1" x14ac:dyDescent="0.25">
      <c r="A681" s="969" t="s">
        <v>27</v>
      </c>
      <c r="B681" s="924">
        <f>B677-B664</f>
        <v>142.29166666666697</v>
      </c>
      <c r="C681" s="925">
        <f t="shared" ref="C681:H681" si="156">C677-C664</f>
        <v>146.77884615384573</v>
      </c>
      <c r="D681" s="925">
        <f t="shared" si="156"/>
        <v>506</v>
      </c>
      <c r="E681" s="925">
        <f t="shared" si="156"/>
        <v>11.16666666666697</v>
      </c>
      <c r="F681" s="925">
        <f t="shared" si="156"/>
        <v>-15.589743589744103</v>
      </c>
      <c r="G681" s="926">
        <f t="shared" si="156"/>
        <v>-257.89743589743648</v>
      </c>
      <c r="H681" s="972">
        <f t="shared" si="156"/>
        <v>37.722381635581769</v>
      </c>
      <c r="I681" s="1029"/>
      <c r="J681" s="1029"/>
      <c r="K681" s="1029"/>
    </row>
    <row r="682" spans="1:11" x14ac:dyDescent="0.2">
      <c r="A682" s="973" t="s">
        <v>52</v>
      </c>
      <c r="B682" s="927">
        <v>46</v>
      </c>
      <c r="C682" s="928">
        <v>47</v>
      </c>
      <c r="D682" s="928">
        <v>9</v>
      </c>
      <c r="E682" s="928">
        <v>47</v>
      </c>
      <c r="F682" s="959">
        <v>45</v>
      </c>
      <c r="G682" s="980">
        <v>42</v>
      </c>
      <c r="H682" s="984">
        <f>SUM(B682:G682)</f>
        <v>236</v>
      </c>
      <c r="I682" s="1029" t="s">
        <v>56</v>
      </c>
      <c r="J682" s="960">
        <f>H669-H682</f>
        <v>1</v>
      </c>
      <c r="K682" s="961">
        <f>J682/H669</f>
        <v>4.2194092827004216E-3</v>
      </c>
    </row>
    <row r="683" spans="1:11" x14ac:dyDescent="0.2">
      <c r="A683" s="973" t="s">
        <v>28</v>
      </c>
      <c r="B683" s="902">
        <v>151.5</v>
      </c>
      <c r="C683" s="1031">
        <v>149.5</v>
      </c>
      <c r="D683" s="1031">
        <v>151</v>
      </c>
      <c r="E683" s="1031">
        <v>148</v>
      </c>
      <c r="F683" s="1031">
        <v>147.5</v>
      </c>
      <c r="G683" s="905">
        <v>147.5</v>
      </c>
      <c r="H683" s="964"/>
      <c r="I683" s="1029" t="s">
        <v>57</v>
      </c>
      <c r="J683" s="1029">
        <v>149.15</v>
      </c>
      <c r="K683" s="1029"/>
    </row>
    <row r="684" spans="1:11" ht="13.5" thickBot="1" x14ac:dyDescent="0.25">
      <c r="A684" s="974" t="s">
        <v>26</v>
      </c>
      <c r="B684" s="962">
        <f t="shared" ref="B684:G684" si="157">B683-B670</f>
        <v>0</v>
      </c>
      <c r="C684" s="963">
        <f t="shared" si="157"/>
        <v>0</v>
      </c>
      <c r="D684" s="963">
        <f t="shared" si="157"/>
        <v>0</v>
      </c>
      <c r="E684" s="963">
        <f t="shared" si="157"/>
        <v>0</v>
      </c>
      <c r="F684" s="963">
        <f t="shared" si="157"/>
        <v>0</v>
      </c>
      <c r="G684" s="981">
        <f t="shared" si="157"/>
        <v>0</v>
      </c>
      <c r="H684" s="967"/>
      <c r="I684" s="1029" t="s">
        <v>26</v>
      </c>
      <c r="J684" s="904">
        <f>J683-J670</f>
        <v>0.14000000000001478</v>
      </c>
      <c r="K684" s="1029"/>
    </row>
    <row r="686" spans="1:11" ht="13.5" thickBot="1" x14ac:dyDescent="0.25"/>
    <row r="687" spans="1:11" ht="13.5" thickBot="1" x14ac:dyDescent="0.25">
      <c r="A687" s="931" t="s">
        <v>203</v>
      </c>
      <c r="B687" s="1057" t="s">
        <v>53</v>
      </c>
      <c r="C687" s="1058"/>
      <c r="D687" s="1058"/>
      <c r="E687" s="1058"/>
      <c r="F687" s="1058"/>
      <c r="G687" s="1059"/>
      <c r="H687" s="948" t="s">
        <v>0</v>
      </c>
      <c r="I687" s="1032"/>
      <c r="J687" s="1032"/>
      <c r="K687" s="1032"/>
    </row>
    <row r="688" spans="1:11" x14ac:dyDescent="0.2">
      <c r="A688" s="969" t="s">
        <v>2</v>
      </c>
      <c r="B688" s="949">
        <v>1</v>
      </c>
      <c r="C688" s="910">
        <v>2</v>
      </c>
      <c r="D688" s="910">
        <v>3</v>
      </c>
      <c r="E688" s="910">
        <v>4</v>
      </c>
      <c r="F688" s="910">
        <v>5</v>
      </c>
      <c r="G688" s="975">
        <v>6</v>
      </c>
      <c r="H688" s="990"/>
      <c r="I688" s="1032"/>
      <c r="J688" s="1032"/>
      <c r="K688" s="1032"/>
    </row>
    <row r="689" spans="1:11" x14ac:dyDescent="0.2">
      <c r="A689" s="970" t="s">
        <v>3</v>
      </c>
      <c r="B689" s="1005">
        <v>4720</v>
      </c>
      <c r="C689" s="951">
        <v>4720</v>
      </c>
      <c r="D689" s="951">
        <v>4720</v>
      </c>
      <c r="E689" s="951">
        <v>4720</v>
      </c>
      <c r="F689" s="951">
        <v>4720</v>
      </c>
      <c r="G689" s="1006">
        <v>4720</v>
      </c>
      <c r="H689" s="1004">
        <v>4720</v>
      </c>
      <c r="I689" s="1032"/>
      <c r="J689" s="1032"/>
      <c r="K689" s="1032"/>
    </row>
    <row r="690" spans="1:11" x14ac:dyDescent="0.2">
      <c r="A690" s="971" t="s">
        <v>6</v>
      </c>
      <c r="B690" s="953">
        <v>5050</v>
      </c>
      <c r="C690" s="954">
        <v>5150.7142857142853</v>
      </c>
      <c r="D690" s="954">
        <v>4370</v>
      </c>
      <c r="E690" s="954">
        <v>5247.1428571428569</v>
      </c>
      <c r="F690" s="954">
        <v>5499.2857142857147</v>
      </c>
      <c r="G690" s="977">
        <v>5704.2857142857147</v>
      </c>
      <c r="H690" s="965">
        <v>5287.5675675675675</v>
      </c>
      <c r="I690" s="1032"/>
      <c r="J690" s="1032"/>
      <c r="K690" s="1032"/>
    </row>
    <row r="691" spans="1:11" x14ac:dyDescent="0.2">
      <c r="A691" s="969" t="s">
        <v>7</v>
      </c>
      <c r="B691" s="955">
        <v>86.666666666666671</v>
      </c>
      <c r="C691" s="956">
        <v>100</v>
      </c>
      <c r="D691" s="957">
        <v>100</v>
      </c>
      <c r="E691" s="957">
        <v>85.714285714285708</v>
      </c>
      <c r="F691" s="957">
        <v>78.571428571428569</v>
      </c>
      <c r="G691" s="978">
        <v>100</v>
      </c>
      <c r="H691" s="982">
        <v>74.324324324324323</v>
      </c>
      <c r="I691" s="1032"/>
      <c r="J691" s="1032"/>
      <c r="K691" s="1032"/>
    </row>
    <row r="692" spans="1:11" x14ac:dyDescent="0.2">
      <c r="A692" s="969" t="s">
        <v>8</v>
      </c>
      <c r="B692" s="918">
        <v>6.6380459391406355E-2</v>
      </c>
      <c r="C692" s="919">
        <v>5.2744871170588584E-2</v>
      </c>
      <c r="D692" s="958">
        <v>1.1365113978452586E-2</v>
      </c>
      <c r="E692" s="958">
        <v>6.499875982438677E-2</v>
      </c>
      <c r="F692" s="958">
        <v>8.0279937412460117E-2</v>
      </c>
      <c r="G692" s="979">
        <v>5.5790991109386741E-2</v>
      </c>
      <c r="H692" s="983">
        <v>8.5763155612338618E-2</v>
      </c>
      <c r="I692" s="1032"/>
      <c r="J692" s="1032"/>
      <c r="K692" s="1032"/>
    </row>
    <row r="693" spans="1:11" x14ac:dyDescent="0.2">
      <c r="A693" s="971" t="s">
        <v>1</v>
      </c>
      <c r="B693" s="920">
        <f>B690/B689*100-100</f>
        <v>6.9915254237288025</v>
      </c>
      <c r="C693" s="921">
        <f>C690/C689*100-100</f>
        <v>9.1253026634382479</v>
      </c>
      <c r="D693" s="921">
        <f>D690/D689*100-100</f>
        <v>-7.4152542372881385</v>
      </c>
      <c r="E693" s="921">
        <f>E690/E689*100-100</f>
        <v>11.168280871670703</v>
      </c>
      <c r="F693" s="921">
        <f t="shared" ref="F693:H693" si="158">F690/F689*100-100</f>
        <v>16.510290556900742</v>
      </c>
      <c r="G693" s="922">
        <f t="shared" si="158"/>
        <v>20.853510895883787</v>
      </c>
      <c r="H693" s="966">
        <f t="shared" si="158"/>
        <v>12.024736601007774</v>
      </c>
      <c r="I693" s="1032"/>
      <c r="J693" s="1032"/>
      <c r="K693" s="1032"/>
    </row>
    <row r="694" spans="1:11" ht="13.5" thickBot="1" x14ac:dyDescent="0.25">
      <c r="A694" s="969" t="s">
        <v>27</v>
      </c>
      <c r="B694" s="924">
        <f>B690-B677</f>
        <v>-145.625</v>
      </c>
      <c r="C694" s="925">
        <f t="shared" ref="C694:H694" si="159">C690-C677</f>
        <v>-199.91071428571468</v>
      </c>
      <c r="D694" s="925">
        <f t="shared" si="159"/>
        <v>-754</v>
      </c>
      <c r="E694" s="925">
        <f t="shared" si="159"/>
        <v>58.476190476189913</v>
      </c>
      <c r="F694" s="925">
        <f t="shared" si="159"/>
        <v>137.95238095238165</v>
      </c>
      <c r="G694" s="926">
        <f t="shared" si="159"/>
        <v>212.95238095238165</v>
      </c>
      <c r="H694" s="972">
        <f t="shared" si="159"/>
        <v>-17.066578773896254</v>
      </c>
      <c r="I694" s="1032"/>
      <c r="J694" s="1032"/>
      <c r="K694" s="1032"/>
    </row>
    <row r="695" spans="1:11" x14ac:dyDescent="0.2">
      <c r="A695" s="973" t="s">
        <v>52</v>
      </c>
      <c r="B695" s="927">
        <v>46</v>
      </c>
      <c r="C695" s="928">
        <v>47</v>
      </c>
      <c r="D695" s="928">
        <v>9</v>
      </c>
      <c r="E695" s="928">
        <v>46</v>
      </c>
      <c r="F695" s="959">
        <v>45</v>
      </c>
      <c r="G695" s="980">
        <v>42</v>
      </c>
      <c r="H695" s="984">
        <f>SUM(B695:G695)</f>
        <v>235</v>
      </c>
      <c r="I695" s="1032" t="s">
        <v>56</v>
      </c>
      <c r="J695" s="960">
        <f>H682-H695</f>
        <v>1</v>
      </c>
      <c r="K695" s="961">
        <f>J695/H682</f>
        <v>4.2372881355932203E-3</v>
      </c>
    </row>
    <row r="696" spans="1:11" x14ac:dyDescent="0.2">
      <c r="A696" s="973" t="s">
        <v>28</v>
      </c>
      <c r="B696" s="902">
        <v>153.5</v>
      </c>
      <c r="C696" s="1033">
        <v>151</v>
      </c>
      <c r="D696" s="1033">
        <v>153.5</v>
      </c>
      <c r="E696" s="1033">
        <v>149</v>
      </c>
      <c r="F696" s="1033">
        <v>148.5</v>
      </c>
      <c r="G696" s="905">
        <v>148.5</v>
      </c>
      <c r="H696" s="964"/>
      <c r="I696" s="1032" t="s">
        <v>57</v>
      </c>
      <c r="J696" s="1032">
        <v>149.36000000000001</v>
      </c>
      <c r="K696" s="1032"/>
    </row>
    <row r="697" spans="1:11" ht="13.5" thickBot="1" x14ac:dyDescent="0.25">
      <c r="A697" s="974" t="s">
        <v>26</v>
      </c>
      <c r="B697" s="962">
        <f t="shared" ref="B697:G697" si="160">B696-B683</f>
        <v>2</v>
      </c>
      <c r="C697" s="963">
        <f t="shared" si="160"/>
        <v>1.5</v>
      </c>
      <c r="D697" s="963">
        <f t="shared" si="160"/>
        <v>2.5</v>
      </c>
      <c r="E697" s="963">
        <f t="shared" si="160"/>
        <v>1</v>
      </c>
      <c r="F697" s="963">
        <f t="shared" si="160"/>
        <v>1</v>
      </c>
      <c r="G697" s="981">
        <f t="shared" si="160"/>
        <v>1</v>
      </c>
      <c r="H697" s="967"/>
      <c r="I697" s="1032" t="s">
        <v>26</v>
      </c>
      <c r="J697" s="904">
        <f>J696-J683</f>
        <v>0.21000000000000796</v>
      </c>
      <c r="K697" s="1032"/>
    </row>
    <row r="699" spans="1:11" ht="13.5" thickBot="1" x14ac:dyDescent="0.25"/>
    <row r="700" spans="1:11" ht="13.5" thickBot="1" x14ac:dyDescent="0.25">
      <c r="A700" s="931" t="s">
        <v>204</v>
      </c>
      <c r="B700" s="1057" t="s">
        <v>53</v>
      </c>
      <c r="C700" s="1058"/>
      <c r="D700" s="1058"/>
      <c r="E700" s="1058"/>
      <c r="F700" s="1058"/>
      <c r="G700" s="1059"/>
      <c r="H700" s="948" t="s">
        <v>0</v>
      </c>
      <c r="I700" s="1035"/>
      <c r="J700" s="1035"/>
      <c r="K700" s="1035"/>
    </row>
    <row r="701" spans="1:11" x14ac:dyDescent="0.2">
      <c r="A701" s="969" t="s">
        <v>2</v>
      </c>
      <c r="B701" s="949">
        <v>1</v>
      </c>
      <c r="C701" s="910">
        <v>2</v>
      </c>
      <c r="D701" s="910">
        <v>3</v>
      </c>
      <c r="E701" s="910">
        <v>4</v>
      </c>
      <c r="F701" s="910">
        <v>5</v>
      </c>
      <c r="G701" s="975">
        <v>6</v>
      </c>
      <c r="H701" s="990"/>
      <c r="I701" s="1035"/>
      <c r="J701" s="1035"/>
      <c r="K701" s="1035"/>
    </row>
    <row r="702" spans="1:11" x14ac:dyDescent="0.2">
      <c r="A702" s="970" t="s">
        <v>3</v>
      </c>
      <c r="B702" s="1005">
        <v>4740</v>
      </c>
      <c r="C702" s="951">
        <v>4740</v>
      </c>
      <c r="D702" s="951">
        <v>4740</v>
      </c>
      <c r="E702" s="951">
        <v>4740</v>
      </c>
      <c r="F702" s="951">
        <v>4740</v>
      </c>
      <c r="G702" s="1006">
        <v>4740</v>
      </c>
      <c r="H702" s="1004">
        <v>4740</v>
      </c>
      <c r="I702" s="1035"/>
      <c r="J702" s="1035"/>
      <c r="K702" s="1035"/>
    </row>
    <row r="703" spans="1:11" x14ac:dyDescent="0.2">
      <c r="A703" s="971" t="s">
        <v>6</v>
      </c>
      <c r="B703" s="953">
        <v>4742.727272727273</v>
      </c>
      <c r="C703" s="954">
        <v>5287.6923076923076</v>
      </c>
      <c r="D703" s="954">
        <v>4510</v>
      </c>
      <c r="E703" s="954">
        <v>5190</v>
      </c>
      <c r="F703" s="954">
        <v>5465.7142857142853</v>
      </c>
      <c r="G703" s="977">
        <v>5530.833333333333</v>
      </c>
      <c r="H703" s="965">
        <v>5203.04347826087</v>
      </c>
      <c r="I703" s="1035"/>
      <c r="J703" s="1035"/>
      <c r="K703" s="1035"/>
    </row>
    <row r="704" spans="1:11" x14ac:dyDescent="0.2">
      <c r="A704" s="969" t="s">
        <v>7</v>
      </c>
      <c r="B704" s="955">
        <v>90.909090909090907</v>
      </c>
      <c r="C704" s="956">
        <v>92.307692307692307</v>
      </c>
      <c r="D704" s="957">
        <v>100</v>
      </c>
      <c r="E704" s="957">
        <v>92.857142857142861</v>
      </c>
      <c r="F704" s="957">
        <v>85.714285714285708</v>
      </c>
      <c r="G704" s="978">
        <v>83.333333333333329</v>
      </c>
      <c r="H704" s="982">
        <v>72.463768115942031</v>
      </c>
      <c r="I704" s="1035"/>
      <c r="J704" s="1035"/>
      <c r="K704" s="1035"/>
    </row>
    <row r="705" spans="1:11" x14ac:dyDescent="0.2">
      <c r="A705" s="969" t="s">
        <v>8</v>
      </c>
      <c r="B705" s="918">
        <v>6.4225450059029771E-2</v>
      </c>
      <c r="C705" s="919">
        <v>5.430317947661395E-2</v>
      </c>
      <c r="D705" s="958">
        <v>4.2163598488708515E-2</v>
      </c>
      <c r="E705" s="958">
        <v>4.755456574289945E-2</v>
      </c>
      <c r="F705" s="958">
        <v>5.6572477310414024E-2</v>
      </c>
      <c r="G705" s="979">
        <v>6.3866337124195705E-2</v>
      </c>
      <c r="H705" s="983">
        <v>8.356820128909144E-2</v>
      </c>
      <c r="I705" s="1035"/>
      <c r="J705" s="1035"/>
      <c r="K705" s="1035"/>
    </row>
    <row r="706" spans="1:11" x14ac:dyDescent="0.2">
      <c r="A706" s="971" t="s">
        <v>1</v>
      </c>
      <c r="B706" s="920">
        <f>B703/B702*100-100</f>
        <v>5.7537399309552484E-2</v>
      </c>
      <c r="C706" s="921">
        <f>C703/C702*100-100</f>
        <v>11.554690035702691</v>
      </c>
      <c r="D706" s="921">
        <f>D703/D702*100-100</f>
        <v>-4.8523206751054886</v>
      </c>
      <c r="E706" s="921">
        <f>E703/E702*100-100</f>
        <v>9.4936708860759609</v>
      </c>
      <c r="F706" s="921">
        <f t="shared" ref="F706:H706" si="161">F703/F702*100-100</f>
        <v>15.310427968655802</v>
      </c>
      <c r="G706" s="922">
        <f t="shared" si="161"/>
        <v>16.684247538677923</v>
      </c>
      <c r="H706" s="966">
        <f t="shared" si="161"/>
        <v>9.7688497523390225</v>
      </c>
      <c r="I706" s="1035"/>
      <c r="J706" s="1035"/>
      <c r="K706" s="1035"/>
    </row>
    <row r="707" spans="1:11" ht="13.5" thickBot="1" x14ac:dyDescent="0.25">
      <c r="A707" s="969" t="s">
        <v>27</v>
      </c>
      <c r="B707" s="924">
        <f>B703-B690</f>
        <v>-307.27272727272702</v>
      </c>
      <c r="C707" s="925">
        <f t="shared" ref="C707:H707" si="162">C703-C690</f>
        <v>136.9780219780223</v>
      </c>
      <c r="D707" s="925">
        <f t="shared" si="162"/>
        <v>140</v>
      </c>
      <c r="E707" s="925">
        <f t="shared" si="162"/>
        <v>-57.142857142856883</v>
      </c>
      <c r="F707" s="925">
        <f t="shared" si="162"/>
        <v>-33.571428571429351</v>
      </c>
      <c r="G707" s="926">
        <f t="shared" si="162"/>
        <v>-173.45238095238165</v>
      </c>
      <c r="H707" s="972">
        <f t="shared" si="162"/>
        <v>-84.524089306697533</v>
      </c>
      <c r="I707" s="1035"/>
      <c r="J707" s="1035"/>
      <c r="K707" s="1035"/>
    </row>
    <row r="708" spans="1:11" x14ac:dyDescent="0.2">
      <c r="A708" s="973" t="s">
        <v>52</v>
      </c>
      <c r="B708" s="927">
        <v>45</v>
      </c>
      <c r="C708" s="928">
        <v>47</v>
      </c>
      <c r="D708" s="928">
        <v>9</v>
      </c>
      <c r="E708" s="928">
        <v>46</v>
      </c>
      <c r="F708" s="959">
        <v>45</v>
      </c>
      <c r="G708" s="980">
        <v>42</v>
      </c>
      <c r="H708" s="984">
        <f>SUM(B708:G708)</f>
        <v>234</v>
      </c>
      <c r="I708" s="1035" t="s">
        <v>56</v>
      </c>
      <c r="J708" s="960">
        <f>H695-H708</f>
        <v>1</v>
      </c>
      <c r="K708" s="961">
        <f>J708/H695</f>
        <v>4.2553191489361703E-3</v>
      </c>
    </row>
    <row r="709" spans="1:11" x14ac:dyDescent="0.2">
      <c r="A709" s="973" t="s">
        <v>28</v>
      </c>
      <c r="B709" s="902">
        <v>153.5</v>
      </c>
      <c r="C709" s="1034">
        <v>151</v>
      </c>
      <c r="D709" s="1034">
        <v>153.5</v>
      </c>
      <c r="E709" s="1034">
        <v>149</v>
      </c>
      <c r="F709" s="1034">
        <v>148.5</v>
      </c>
      <c r="G709" s="905">
        <v>148.5</v>
      </c>
      <c r="H709" s="964"/>
      <c r="I709" s="1035" t="s">
        <v>57</v>
      </c>
      <c r="J709" s="1035">
        <v>150.49</v>
      </c>
      <c r="K709" s="1035"/>
    </row>
    <row r="710" spans="1:11" ht="13.5" thickBot="1" x14ac:dyDescent="0.25">
      <c r="A710" s="974" t="s">
        <v>26</v>
      </c>
      <c r="B710" s="962">
        <f t="shared" ref="B710:G710" si="163">B709-B696</f>
        <v>0</v>
      </c>
      <c r="C710" s="963">
        <f t="shared" si="163"/>
        <v>0</v>
      </c>
      <c r="D710" s="963">
        <f t="shared" si="163"/>
        <v>0</v>
      </c>
      <c r="E710" s="963">
        <f t="shared" si="163"/>
        <v>0</v>
      </c>
      <c r="F710" s="963">
        <f t="shared" si="163"/>
        <v>0</v>
      </c>
      <c r="G710" s="981">
        <f t="shared" si="163"/>
        <v>0</v>
      </c>
      <c r="H710" s="967"/>
      <c r="I710" s="1035" t="s">
        <v>26</v>
      </c>
      <c r="J710" s="904">
        <f>J709-J696</f>
        <v>1.1299999999999955</v>
      </c>
      <c r="K710" s="1035"/>
    </row>
    <row r="712" spans="1:11" ht="13.5" thickBot="1" x14ac:dyDescent="0.25"/>
    <row r="713" spans="1:11" ht="13.5" thickBot="1" x14ac:dyDescent="0.25">
      <c r="A713" s="931" t="s">
        <v>206</v>
      </c>
      <c r="B713" s="1057" t="s">
        <v>53</v>
      </c>
      <c r="C713" s="1058"/>
      <c r="D713" s="1058"/>
      <c r="E713" s="1058"/>
      <c r="F713" s="1058"/>
      <c r="G713" s="1059"/>
      <c r="H713" s="948" t="s">
        <v>0</v>
      </c>
      <c r="I713" s="1037"/>
      <c r="J713" s="1037"/>
      <c r="K713" s="1037"/>
    </row>
    <row r="714" spans="1:11" x14ac:dyDescent="0.2">
      <c r="A714" s="969" t="s">
        <v>2</v>
      </c>
      <c r="B714" s="949">
        <v>1</v>
      </c>
      <c r="C714" s="910">
        <v>2</v>
      </c>
      <c r="D714" s="910">
        <v>3</v>
      </c>
      <c r="E714" s="910">
        <v>4</v>
      </c>
      <c r="F714" s="910">
        <v>5</v>
      </c>
      <c r="G714" s="975">
        <v>6</v>
      </c>
      <c r="H714" s="990"/>
      <c r="I714" s="1037"/>
      <c r="J714" s="1037"/>
      <c r="K714" s="1037"/>
    </row>
    <row r="715" spans="1:11" x14ac:dyDescent="0.2">
      <c r="A715" s="970" t="s">
        <v>3</v>
      </c>
      <c r="B715" s="1005">
        <v>4760</v>
      </c>
      <c r="C715" s="951">
        <v>4760</v>
      </c>
      <c r="D715" s="951">
        <v>4760</v>
      </c>
      <c r="E715" s="951">
        <v>4760</v>
      </c>
      <c r="F715" s="951">
        <v>4760</v>
      </c>
      <c r="G715" s="1006">
        <v>4760</v>
      </c>
      <c r="H715" s="1004">
        <v>4760</v>
      </c>
      <c r="I715" s="1037"/>
      <c r="J715" s="1037"/>
      <c r="K715" s="1037"/>
    </row>
    <row r="716" spans="1:11" x14ac:dyDescent="0.2">
      <c r="A716" s="971" t="s">
        <v>6</v>
      </c>
      <c r="B716" s="953">
        <v>4854.29</v>
      </c>
      <c r="C716" s="954">
        <v>5146.92</v>
      </c>
      <c r="D716" s="954">
        <v>4800</v>
      </c>
      <c r="E716" s="954">
        <v>5291.54</v>
      </c>
      <c r="F716" s="954">
        <v>5297.86</v>
      </c>
      <c r="G716" s="977">
        <v>5571.54</v>
      </c>
      <c r="H716" s="965">
        <v>5215.3599999999997</v>
      </c>
      <c r="I716" s="1037"/>
      <c r="J716" s="1037"/>
      <c r="K716" s="1037"/>
    </row>
    <row r="717" spans="1:11" x14ac:dyDescent="0.2">
      <c r="A717" s="969" t="s">
        <v>7</v>
      </c>
      <c r="B717" s="955">
        <v>100</v>
      </c>
      <c r="C717" s="956">
        <v>92.3</v>
      </c>
      <c r="D717" s="957">
        <v>100</v>
      </c>
      <c r="E717" s="957">
        <v>92.31</v>
      </c>
      <c r="F717" s="957">
        <v>71.430000000000007</v>
      </c>
      <c r="G717" s="978">
        <v>84.62</v>
      </c>
      <c r="H717" s="982">
        <v>75.36</v>
      </c>
      <c r="I717" s="1037"/>
      <c r="J717" s="1037"/>
      <c r="K717" s="1037"/>
    </row>
    <row r="718" spans="1:11" x14ac:dyDescent="0.2">
      <c r="A718" s="969" t="s">
        <v>8</v>
      </c>
      <c r="B718" s="918">
        <v>4.4400000000000002E-2</v>
      </c>
      <c r="C718" s="919">
        <v>6.2899999999999998E-2</v>
      </c>
      <c r="D718" s="958">
        <v>3.5400000000000001E-2</v>
      </c>
      <c r="E718" s="958">
        <v>7.4200000000000002E-2</v>
      </c>
      <c r="F718" s="958">
        <v>9.0800000000000006E-2</v>
      </c>
      <c r="G718" s="979">
        <v>6.7699999999999996E-2</v>
      </c>
      <c r="H718" s="983">
        <v>8.3900000000000002E-2</v>
      </c>
      <c r="I718" s="1037"/>
      <c r="J718" s="1037"/>
      <c r="K718" s="1037"/>
    </row>
    <row r="719" spans="1:11" x14ac:dyDescent="0.2">
      <c r="A719" s="971" t="s">
        <v>1</v>
      </c>
      <c r="B719" s="920">
        <f>B716/B715*100-100</f>
        <v>1.9808823529411796</v>
      </c>
      <c r="C719" s="921">
        <f>C716/C715*100-100</f>
        <v>8.1285714285714334</v>
      </c>
      <c r="D719" s="921">
        <f>D716/D715*100-100</f>
        <v>0.84033613445377853</v>
      </c>
      <c r="E719" s="921">
        <f>E716/E715*100-100</f>
        <v>11.166806722689088</v>
      </c>
      <c r="F719" s="921">
        <f t="shared" ref="F719:H719" si="164">F716/F715*100-100</f>
        <v>11.299579831932775</v>
      </c>
      <c r="G719" s="922">
        <f t="shared" si="164"/>
        <v>17.049159663865552</v>
      </c>
      <c r="H719" s="966">
        <f t="shared" si="164"/>
        <v>9.5663865546218574</v>
      </c>
      <c r="I719" s="1037"/>
      <c r="J719" s="1037"/>
      <c r="K719" s="1037"/>
    </row>
    <row r="720" spans="1:11" ht="13.5" thickBot="1" x14ac:dyDescent="0.25">
      <c r="A720" s="969" t="s">
        <v>27</v>
      </c>
      <c r="B720" s="924">
        <f>B716-B703</f>
        <v>111.56272727272699</v>
      </c>
      <c r="C720" s="925">
        <f t="shared" ref="C720:H720" si="165">C716-C703</f>
        <v>-140.77230769230755</v>
      </c>
      <c r="D720" s="925">
        <f t="shared" si="165"/>
        <v>290</v>
      </c>
      <c r="E720" s="925">
        <f t="shared" si="165"/>
        <v>101.53999999999996</v>
      </c>
      <c r="F720" s="925">
        <f t="shared" si="165"/>
        <v>-167.85428571428565</v>
      </c>
      <c r="G720" s="926">
        <f t="shared" si="165"/>
        <v>40.706666666666933</v>
      </c>
      <c r="H720" s="972">
        <f t="shared" si="165"/>
        <v>12.316521739129712</v>
      </c>
      <c r="I720" s="1037"/>
      <c r="J720" s="1037"/>
      <c r="K720" s="1037"/>
    </row>
    <row r="721" spans="1:11" x14ac:dyDescent="0.2">
      <c r="A721" s="973" t="s">
        <v>52</v>
      </c>
      <c r="B721" s="927">
        <v>44</v>
      </c>
      <c r="C721" s="928">
        <v>47</v>
      </c>
      <c r="D721" s="928">
        <v>9</v>
      </c>
      <c r="E721" s="928">
        <v>46</v>
      </c>
      <c r="F721" s="959">
        <v>45</v>
      </c>
      <c r="G721" s="980">
        <v>42</v>
      </c>
      <c r="H721" s="984">
        <f>SUM(B721:G721)</f>
        <v>233</v>
      </c>
      <c r="I721" s="1037" t="s">
        <v>56</v>
      </c>
      <c r="J721" s="960">
        <f>H708-H721</f>
        <v>1</v>
      </c>
      <c r="K721" s="961">
        <f>J721/H708</f>
        <v>4.2735042735042739E-3</v>
      </c>
    </row>
    <row r="722" spans="1:11" x14ac:dyDescent="0.2">
      <c r="A722" s="973" t="s">
        <v>28</v>
      </c>
      <c r="B722" s="902">
        <v>153.5</v>
      </c>
      <c r="C722" s="1036">
        <v>151</v>
      </c>
      <c r="D722" s="1036">
        <v>153.5</v>
      </c>
      <c r="E722" s="1036">
        <v>149</v>
      </c>
      <c r="F722" s="1036">
        <v>148.5</v>
      </c>
      <c r="G722" s="905">
        <v>148.5</v>
      </c>
      <c r="H722" s="964"/>
      <c r="I722" s="1037" t="s">
        <v>57</v>
      </c>
      <c r="J722" s="1037">
        <v>150.52000000000001</v>
      </c>
      <c r="K722" s="1037"/>
    </row>
    <row r="723" spans="1:11" ht="13.5" thickBot="1" x14ac:dyDescent="0.25">
      <c r="A723" s="974" t="s">
        <v>26</v>
      </c>
      <c r="B723" s="962">
        <f t="shared" ref="B723:G723" si="166">B722-B709</f>
        <v>0</v>
      </c>
      <c r="C723" s="963">
        <f t="shared" si="166"/>
        <v>0</v>
      </c>
      <c r="D723" s="963">
        <f t="shared" si="166"/>
        <v>0</v>
      </c>
      <c r="E723" s="963">
        <f t="shared" si="166"/>
        <v>0</v>
      </c>
      <c r="F723" s="963">
        <f t="shared" si="166"/>
        <v>0</v>
      </c>
      <c r="G723" s="981">
        <f t="shared" si="166"/>
        <v>0</v>
      </c>
      <c r="H723" s="967"/>
      <c r="I723" s="1037" t="s">
        <v>26</v>
      </c>
      <c r="J723" s="904">
        <f>J722-J709</f>
        <v>3.0000000000001137E-2</v>
      </c>
      <c r="K723" s="1037"/>
    </row>
    <row r="725" spans="1:11" ht="13.5" thickBot="1" x14ac:dyDescent="0.25"/>
    <row r="726" spans="1:11" ht="13.5" thickBot="1" x14ac:dyDescent="0.25">
      <c r="A726" s="931" t="s">
        <v>205</v>
      </c>
      <c r="B726" s="1057" t="s">
        <v>53</v>
      </c>
      <c r="C726" s="1058"/>
      <c r="D726" s="1058"/>
      <c r="E726" s="1058"/>
      <c r="F726" s="1058"/>
      <c r="G726" s="1059"/>
      <c r="H726" s="948" t="s">
        <v>0</v>
      </c>
      <c r="I726" s="1037"/>
      <c r="J726" s="1037"/>
      <c r="K726" s="1037"/>
    </row>
    <row r="727" spans="1:11" x14ac:dyDescent="0.2">
      <c r="A727" s="969" t="s">
        <v>2</v>
      </c>
      <c r="B727" s="949">
        <v>1</v>
      </c>
      <c r="C727" s="910">
        <v>2</v>
      </c>
      <c r="D727" s="910">
        <v>3</v>
      </c>
      <c r="E727" s="910">
        <v>4</v>
      </c>
      <c r="F727" s="910">
        <v>5</v>
      </c>
      <c r="G727" s="975">
        <v>6</v>
      </c>
      <c r="H727" s="990"/>
      <c r="I727" s="1037"/>
      <c r="J727" s="1037"/>
      <c r="K727" s="1037"/>
    </row>
    <row r="728" spans="1:11" x14ac:dyDescent="0.2">
      <c r="A728" s="970" t="s">
        <v>3</v>
      </c>
      <c r="B728" s="1005">
        <v>4780</v>
      </c>
      <c r="C728" s="951">
        <v>4780</v>
      </c>
      <c r="D728" s="951">
        <v>4780</v>
      </c>
      <c r="E728" s="951">
        <v>4780</v>
      </c>
      <c r="F728" s="951">
        <v>4780</v>
      </c>
      <c r="G728" s="1006">
        <v>4780</v>
      </c>
      <c r="H728" s="1004">
        <v>4780</v>
      </c>
      <c r="I728" s="1037"/>
      <c r="J728" s="1037"/>
      <c r="K728" s="1037"/>
    </row>
    <row r="729" spans="1:11" x14ac:dyDescent="0.2">
      <c r="A729" s="971" t="s">
        <v>6</v>
      </c>
      <c r="B729" s="953">
        <v>5056.1499999999996</v>
      </c>
      <c r="C729" s="954">
        <v>5262.86</v>
      </c>
      <c r="D729" s="954">
        <v>4913.33</v>
      </c>
      <c r="E729" s="954">
        <v>5440</v>
      </c>
      <c r="F729" s="954">
        <v>5674.62</v>
      </c>
      <c r="G729" s="977">
        <v>5730</v>
      </c>
      <c r="H729" s="965">
        <v>5412.29</v>
      </c>
      <c r="I729" s="1037"/>
      <c r="J729" s="1037"/>
      <c r="K729" s="1037"/>
    </row>
    <row r="730" spans="1:11" x14ac:dyDescent="0.2">
      <c r="A730" s="969" t="s">
        <v>7</v>
      </c>
      <c r="B730" s="955">
        <v>92.3</v>
      </c>
      <c r="C730" s="956">
        <v>92.9</v>
      </c>
      <c r="D730" s="957">
        <v>100</v>
      </c>
      <c r="E730" s="957">
        <v>92.31</v>
      </c>
      <c r="F730" s="957">
        <v>84.62</v>
      </c>
      <c r="G730" s="978">
        <v>100</v>
      </c>
      <c r="H730" s="982">
        <v>80</v>
      </c>
      <c r="I730" s="1037"/>
      <c r="J730" s="1037"/>
      <c r="K730" s="1037"/>
    </row>
    <row r="731" spans="1:11" x14ac:dyDescent="0.2">
      <c r="A731" s="969" t="s">
        <v>8</v>
      </c>
      <c r="B731" s="918">
        <v>5.4600000000000003E-2</v>
      </c>
      <c r="C731" s="919">
        <v>5.7700000000000001E-2</v>
      </c>
      <c r="D731" s="958">
        <v>5.8900000000000001E-2</v>
      </c>
      <c r="E731" s="958">
        <v>5.3100000000000001E-2</v>
      </c>
      <c r="F731" s="958">
        <v>5.6399999999999999E-2</v>
      </c>
      <c r="G731" s="979">
        <v>4.9000000000000002E-2</v>
      </c>
      <c r="H731" s="983">
        <v>7.3499999999999996E-2</v>
      </c>
      <c r="I731" s="1037"/>
      <c r="J731" s="1037"/>
      <c r="K731" s="1037"/>
    </row>
    <row r="732" spans="1:11" x14ac:dyDescent="0.2">
      <c r="A732" s="971" t="s">
        <v>1</v>
      </c>
      <c r="B732" s="920">
        <f>B729/B728*100-100</f>
        <v>5.7771966527196525</v>
      </c>
      <c r="C732" s="921">
        <f>C729/C728*100-100</f>
        <v>10.101673640167363</v>
      </c>
      <c r="D732" s="921">
        <f>D729/D728*100-100</f>
        <v>2.7893305439330476</v>
      </c>
      <c r="E732" s="921">
        <f>E729/E728*100-100</f>
        <v>13.807531380753147</v>
      </c>
      <c r="F732" s="921">
        <f t="shared" ref="F732:H732" si="167">F729/F728*100-100</f>
        <v>18.715899581589952</v>
      </c>
      <c r="G732" s="922">
        <f t="shared" si="167"/>
        <v>19.874476987447707</v>
      </c>
      <c r="H732" s="966">
        <f t="shared" si="167"/>
        <v>13.227824267782424</v>
      </c>
      <c r="I732" s="1037"/>
      <c r="J732" s="1037"/>
      <c r="K732" s="1037"/>
    </row>
    <row r="733" spans="1:11" ht="13.5" thickBot="1" x14ac:dyDescent="0.25">
      <c r="A733" s="969" t="s">
        <v>27</v>
      </c>
      <c r="B733" s="924">
        <f>B729-B716</f>
        <v>201.85999999999967</v>
      </c>
      <c r="C733" s="925">
        <f t="shared" ref="C733:H733" si="168">C729-C716</f>
        <v>115.9399999999996</v>
      </c>
      <c r="D733" s="925">
        <f t="shared" si="168"/>
        <v>113.32999999999993</v>
      </c>
      <c r="E733" s="925">
        <f t="shared" si="168"/>
        <v>148.46000000000004</v>
      </c>
      <c r="F733" s="925">
        <f t="shared" si="168"/>
        <v>376.76000000000022</v>
      </c>
      <c r="G733" s="926">
        <f t="shared" si="168"/>
        <v>158.46000000000004</v>
      </c>
      <c r="H733" s="972">
        <f t="shared" si="168"/>
        <v>196.93000000000029</v>
      </c>
      <c r="I733" s="1037"/>
      <c r="J733" s="1037"/>
      <c r="K733" s="1037"/>
    </row>
    <row r="734" spans="1:11" x14ac:dyDescent="0.2">
      <c r="A734" s="973" t="s">
        <v>52</v>
      </c>
      <c r="B734" s="927">
        <v>44</v>
      </c>
      <c r="C734" s="928">
        <v>47</v>
      </c>
      <c r="D734" s="928">
        <v>9</v>
      </c>
      <c r="E734" s="928">
        <v>46</v>
      </c>
      <c r="F734" s="959">
        <v>45</v>
      </c>
      <c r="G734" s="980">
        <v>42</v>
      </c>
      <c r="H734" s="984">
        <f>SUM(B734:G734)</f>
        <v>233</v>
      </c>
      <c r="I734" s="1037" t="s">
        <v>56</v>
      </c>
      <c r="J734" s="960">
        <f>H721-H734</f>
        <v>0</v>
      </c>
      <c r="K734" s="961">
        <f>J734/H721</f>
        <v>0</v>
      </c>
    </row>
    <row r="735" spans="1:11" x14ac:dyDescent="0.2">
      <c r="A735" s="973" t="s">
        <v>28</v>
      </c>
      <c r="B735" s="902">
        <v>154.5</v>
      </c>
      <c r="C735" s="1036">
        <v>152</v>
      </c>
      <c r="D735" s="1036">
        <v>154.5</v>
      </c>
      <c r="E735" s="1036">
        <v>150</v>
      </c>
      <c r="F735" s="1036">
        <v>149.5</v>
      </c>
      <c r="G735" s="905">
        <v>149.5</v>
      </c>
      <c r="H735" s="964"/>
      <c r="I735" s="1037" t="s">
        <v>57</v>
      </c>
      <c r="J735" s="1037">
        <v>150.34</v>
      </c>
      <c r="K735" s="1037"/>
    </row>
    <row r="736" spans="1:11" ht="13.5" thickBot="1" x14ac:dyDescent="0.25">
      <c r="A736" s="974" t="s">
        <v>26</v>
      </c>
      <c r="B736" s="962">
        <f t="shared" ref="B736:G736" si="169">B735-B722</f>
        <v>1</v>
      </c>
      <c r="C736" s="963">
        <f t="shared" si="169"/>
        <v>1</v>
      </c>
      <c r="D736" s="963">
        <f t="shared" si="169"/>
        <v>1</v>
      </c>
      <c r="E736" s="963">
        <f t="shared" si="169"/>
        <v>1</v>
      </c>
      <c r="F736" s="963">
        <f t="shared" si="169"/>
        <v>1</v>
      </c>
      <c r="G736" s="981">
        <f t="shared" si="169"/>
        <v>1</v>
      </c>
      <c r="H736" s="967"/>
      <c r="I736" s="1037" t="s">
        <v>26</v>
      </c>
      <c r="J736" s="904">
        <f>J735-J722</f>
        <v>-0.18000000000000682</v>
      </c>
      <c r="K736" s="1037"/>
    </row>
    <row r="738" spans="1:11" ht="13.5" thickBot="1" x14ac:dyDescent="0.25">
      <c r="B738" s="280">
        <v>151.6</v>
      </c>
      <c r="C738" s="280">
        <v>151.6</v>
      </c>
      <c r="D738" s="280">
        <v>151.6</v>
      </c>
      <c r="E738" s="280">
        <v>151.6</v>
      </c>
      <c r="F738" s="280">
        <v>151.6</v>
      </c>
      <c r="G738" s="280">
        <v>151.6</v>
      </c>
    </row>
    <row r="739" spans="1:11" s="1039" customFormat="1" ht="13.5" thickBot="1" x14ac:dyDescent="0.25">
      <c r="A739" s="931" t="s">
        <v>207</v>
      </c>
      <c r="B739" s="1057" t="s">
        <v>53</v>
      </c>
      <c r="C739" s="1058"/>
      <c r="D739" s="1058"/>
      <c r="E739" s="1058"/>
      <c r="F739" s="1058"/>
      <c r="G739" s="1059"/>
      <c r="H739" s="948" t="s">
        <v>0</v>
      </c>
    </row>
    <row r="740" spans="1:11" s="1039" customFormat="1" x14ac:dyDescent="0.2">
      <c r="A740" s="969" t="s">
        <v>2</v>
      </c>
      <c r="B740" s="949">
        <v>1</v>
      </c>
      <c r="C740" s="910">
        <v>2</v>
      </c>
      <c r="D740" s="910">
        <v>3</v>
      </c>
      <c r="E740" s="910">
        <v>4</v>
      </c>
      <c r="F740" s="910">
        <v>5</v>
      </c>
      <c r="G740" s="975">
        <v>6</v>
      </c>
      <c r="H740" s="990"/>
    </row>
    <row r="741" spans="1:11" s="1039" customFormat="1" x14ac:dyDescent="0.2">
      <c r="A741" s="970" t="s">
        <v>3</v>
      </c>
      <c r="B741" s="1005">
        <v>4800</v>
      </c>
      <c r="C741" s="951">
        <v>4800</v>
      </c>
      <c r="D741" s="951">
        <v>4800</v>
      </c>
      <c r="E741" s="951">
        <v>4800</v>
      </c>
      <c r="F741" s="951">
        <v>4800</v>
      </c>
      <c r="G741" s="1006">
        <v>4800</v>
      </c>
      <c r="H741" s="1004">
        <v>4800</v>
      </c>
    </row>
    <row r="742" spans="1:11" s="1039" customFormat="1" x14ac:dyDescent="0.2">
      <c r="A742" s="971" t="s">
        <v>6</v>
      </c>
      <c r="B742" s="953">
        <v>4915.625</v>
      </c>
      <c r="C742" s="954">
        <v>5062.7777777777774</v>
      </c>
      <c r="D742" s="954">
        <v>4731.666666666667</v>
      </c>
      <c r="E742" s="954">
        <v>5270.5555555555557</v>
      </c>
      <c r="F742" s="954">
        <v>5471.818181818182</v>
      </c>
      <c r="G742" s="977">
        <v>5766.666666666667</v>
      </c>
      <c r="H742" s="965">
        <v>5215.1851851851852</v>
      </c>
    </row>
    <row r="743" spans="1:11" s="1039" customFormat="1" x14ac:dyDescent="0.2">
      <c r="A743" s="969" t="s">
        <v>7</v>
      </c>
      <c r="B743" s="955">
        <v>100</v>
      </c>
      <c r="C743" s="956">
        <v>94.444444444444443</v>
      </c>
      <c r="D743" s="957">
        <v>100</v>
      </c>
      <c r="E743" s="957">
        <v>100</v>
      </c>
      <c r="F743" s="957">
        <v>90.909090909090907</v>
      </c>
      <c r="G743" s="978">
        <v>100</v>
      </c>
      <c r="H743" s="982">
        <v>79.012345679012341</v>
      </c>
    </row>
    <row r="744" spans="1:11" s="1039" customFormat="1" x14ac:dyDescent="0.2">
      <c r="A744" s="969" t="s">
        <v>8</v>
      </c>
      <c r="B744" s="918">
        <v>3.7682956110192067E-2</v>
      </c>
      <c r="C744" s="919">
        <v>4.5704565153283958E-2</v>
      </c>
      <c r="D744" s="958">
        <v>5.2573024187286009E-2</v>
      </c>
      <c r="E744" s="958">
        <v>2.8301248844761595E-2</v>
      </c>
      <c r="F744" s="958">
        <v>7.5193607323007339E-2</v>
      </c>
      <c r="G744" s="979">
        <v>4.1884586113640564E-2</v>
      </c>
      <c r="H744" s="983">
        <v>7.542385580695081E-2</v>
      </c>
    </row>
    <row r="745" spans="1:11" s="1039" customFormat="1" x14ac:dyDescent="0.2">
      <c r="A745" s="971" t="s">
        <v>1</v>
      </c>
      <c r="B745" s="920">
        <f>B742/B741*100-100</f>
        <v>2.4088541666666714</v>
      </c>
      <c r="C745" s="921">
        <f>C742/C741*100-100</f>
        <v>5.4745370370370239</v>
      </c>
      <c r="D745" s="921">
        <f>D742/D741*100-100</f>
        <v>-1.4236111111111001</v>
      </c>
      <c r="E745" s="921">
        <f>E742/E741*100-100</f>
        <v>9.8032407407407476</v>
      </c>
      <c r="F745" s="921">
        <f t="shared" ref="F745:H745" si="170">F742/F741*100-100</f>
        <v>13.99621212121211</v>
      </c>
      <c r="G745" s="922">
        <f t="shared" si="170"/>
        <v>20.1388888888889</v>
      </c>
      <c r="H745" s="966">
        <f t="shared" si="170"/>
        <v>8.6496913580246968</v>
      </c>
    </row>
    <row r="746" spans="1:11" s="1039" customFormat="1" ht="13.5" thickBot="1" x14ac:dyDescent="0.25">
      <c r="A746" s="969" t="s">
        <v>27</v>
      </c>
      <c r="B746" s="924">
        <f>B742-B729</f>
        <v>-140.52499999999964</v>
      </c>
      <c r="C746" s="925">
        <f t="shared" ref="C746:H746" si="171">C742-C729</f>
        <v>-200.0822222222223</v>
      </c>
      <c r="D746" s="925">
        <f t="shared" si="171"/>
        <v>-181.66333333333296</v>
      </c>
      <c r="E746" s="925">
        <f t="shared" si="171"/>
        <v>-169.44444444444434</v>
      </c>
      <c r="F746" s="925">
        <f t="shared" si="171"/>
        <v>-202.80181818181791</v>
      </c>
      <c r="G746" s="926">
        <f t="shared" si="171"/>
        <v>36.66666666666697</v>
      </c>
      <c r="H746" s="972">
        <f t="shared" si="171"/>
        <v>-197.10481481481474</v>
      </c>
    </row>
    <row r="747" spans="1:11" s="1039" customFormat="1" x14ac:dyDescent="0.2">
      <c r="A747" s="973" t="s">
        <v>52</v>
      </c>
      <c r="B747" s="927">
        <v>45</v>
      </c>
      <c r="C747" s="928">
        <v>46</v>
      </c>
      <c r="D747" s="928">
        <v>13</v>
      </c>
      <c r="E747" s="928">
        <v>44</v>
      </c>
      <c r="F747" s="959">
        <v>43</v>
      </c>
      <c r="G747" s="980">
        <v>42</v>
      </c>
      <c r="H747" s="984">
        <f>SUM(B747:G747)</f>
        <v>233</v>
      </c>
      <c r="I747" s="1039" t="s">
        <v>56</v>
      </c>
      <c r="J747" s="960">
        <f>H734-H747</f>
        <v>0</v>
      </c>
      <c r="K747" s="961">
        <f>J747/H734</f>
        <v>0</v>
      </c>
    </row>
    <row r="748" spans="1:11" s="1039" customFormat="1" x14ac:dyDescent="0.2">
      <c r="A748" s="973" t="s">
        <v>28</v>
      </c>
      <c r="B748" s="902">
        <v>154.5</v>
      </c>
      <c r="C748" s="1038">
        <v>153</v>
      </c>
      <c r="D748" s="1038">
        <v>155</v>
      </c>
      <c r="E748" s="1038">
        <v>151</v>
      </c>
      <c r="F748" s="1038">
        <v>150</v>
      </c>
      <c r="G748" s="905">
        <v>149.5</v>
      </c>
      <c r="H748" s="964"/>
      <c r="I748" s="1039" t="s">
        <v>57</v>
      </c>
      <c r="J748" s="1039">
        <v>151.32</v>
      </c>
    </row>
    <row r="749" spans="1:11" s="1039" customFormat="1" ht="13.5" thickBot="1" x14ac:dyDescent="0.25">
      <c r="A749" s="974" t="s">
        <v>26</v>
      </c>
      <c r="B749" s="962">
        <f>B748-B738</f>
        <v>2.9000000000000057</v>
      </c>
      <c r="C749" s="963">
        <f t="shared" ref="C749:G749" si="172">C748-C738</f>
        <v>1.4000000000000057</v>
      </c>
      <c r="D749" s="963">
        <f t="shared" si="172"/>
        <v>3.4000000000000057</v>
      </c>
      <c r="E749" s="963">
        <f t="shared" si="172"/>
        <v>-0.59999999999999432</v>
      </c>
      <c r="F749" s="963">
        <f t="shared" si="172"/>
        <v>-1.5999999999999943</v>
      </c>
      <c r="G749" s="981">
        <f t="shared" si="172"/>
        <v>-2.0999999999999943</v>
      </c>
      <c r="H749" s="967"/>
      <c r="I749" s="1039" t="s">
        <v>26</v>
      </c>
      <c r="J749" s="904">
        <f>J748-J735</f>
        <v>0.97999999999998977</v>
      </c>
    </row>
    <row r="751" spans="1:11" ht="13.5" thickBot="1" x14ac:dyDescent="0.25"/>
    <row r="752" spans="1:11" ht="13.5" thickBot="1" x14ac:dyDescent="0.25">
      <c r="A752" s="931" t="s">
        <v>208</v>
      </c>
      <c r="B752" s="1057" t="s">
        <v>53</v>
      </c>
      <c r="C752" s="1058"/>
      <c r="D752" s="1058"/>
      <c r="E752" s="1058"/>
      <c r="F752" s="1058"/>
      <c r="G752" s="1059"/>
      <c r="H752" s="948" t="s">
        <v>0</v>
      </c>
      <c r="I752" s="1040"/>
      <c r="J752" s="1040"/>
      <c r="K752" s="1040"/>
    </row>
    <row r="753" spans="1:11" x14ac:dyDescent="0.2">
      <c r="A753" s="969" t="s">
        <v>2</v>
      </c>
      <c r="B753" s="949">
        <v>1</v>
      </c>
      <c r="C753" s="910">
        <v>2</v>
      </c>
      <c r="D753" s="910">
        <v>3</v>
      </c>
      <c r="E753" s="910">
        <v>4</v>
      </c>
      <c r="F753" s="910">
        <v>5</v>
      </c>
      <c r="G753" s="975">
        <v>6</v>
      </c>
      <c r="H753" s="990"/>
      <c r="I753" s="1040"/>
      <c r="J753" s="1040"/>
      <c r="K753" s="1040"/>
    </row>
    <row r="754" spans="1:11" x14ac:dyDescent="0.2">
      <c r="A754" s="970" t="s">
        <v>3</v>
      </c>
      <c r="B754" s="1005">
        <v>4820</v>
      </c>
      <c r="C754" s="951">
        <v>4820</v>
      </c>
      <c r="D754" s="951">
        <v>4820</v>
      </c>
      <c r="E754" s="951">
        <v>4820</v>
      </c>
      <c r="F754" s="951">
        <v>4820</v>
      </c>
      <c r="G754" s="1006">
        <v>4820</v>
      </c>
      <c r="H754" s="1004">
        <v>4820</v>
      </c>
      <c r="I754" s="1040"/>
      <c r="J754" s="1040"/>
      <c r="K754" s="1040"/>
    </row>
    <row r="755" spans="1:11" x14ac:dyDescent="0.2">
      <c r="A755" s="971" t="s">
        <v>6</v>
      </c>
      <c r="B755" s="953">
        <v>5032</v>
      </c>
      <c r="C755" s="954">
        <v>5090</v>
      </c>
      <c r="D755" s="954">
        <v>5102.5</v>
      </c>
      <c r="E755" s="954">
        <v>5165.833333333333</v>
      </c>
      <c r="F755" s="954">
        <v>5532.1428571428569</v>
      </c>
      <c r="G755" s="977">
        <v>5633.0769230769229</v>
      </c>
      <c r="H755" s="965">
        <v>5277.8873239436616</v>
      </c>
      <c r="I755" s="1040"/>
      <c r="J755" s="1040"/>
      <c r="K755" s="1040"/>
    </row>
    <row r="756" spans="1:11" x14ac:dyDescent="0.2">
      <c r="A756" s="969" t="s">
        <v>7</v>
      </c>
      <c r="B756" s="955">
        <v>100</v>
      </c>
      <c r="C756" s="956">
        <v>100</v>
      </c>
      <c r="D756" s="957">
        <v>100</v>
      </c>
      <c r="E756" s="957">
        <v>83.333333333333329</v>
      </c>
      <c r="F756" s="957">
        <v>92.857142857142861</v>
      </c>
      <c r="G756" s="978">
        <v>100</v>
      </c>
      <c r="H756" s="982">
        <v>87.323943661971825</v>
      </c>
      <c r="I756" s="1040"/>
      <c r="J756" s="1040"/>
      <c r="K756" s="1040"/>
    </row>
    <row r="757" spans="1:11" x14ac:dyDescent="0.2">
      <c r="A757" s="969" t="s">
        <v>8</v>
      </c>
      <c r="B757" s="918">
        <v>3.5639811012156769E-2</v>
      </c>
      <c r="C757" s="919">
        <v>3.4530859910769769E-2</v>
      </c>
      <c r="D757" s="958">
        <v>4.5739423979439843E-2</v>
      </c>
      <c r="E757" s="958">
        <v>6.2619629356892942E-2</v>
      </c>
      <c r="F757" s="958">
        <v>5.4807235288748812E-2</v>
      </c>
      <c r="G757" s="979">
        <v>3.4559205702872055E-2</v>
      </c>
      <c r="H757" s="983">
        <v>6.4867046759648994E-2</v>
      </c>
      <c r="I757" s="1040"/>
      <c r="J757" s="1040"/>
      <c r="K757" s="1040"/>
    </row>
    <row r="758" spans="1:11" x14ac:dyDescent="0.2">
      <c r="A758" s="971" t="s">
        <v>1</v>
      </c>
      <c r="B758" s="920">
        <f>B755/B754*100-100</f>
        <v>4.3983402489626684</v>
      </c>
      <c r="C758" s="921">
        <f>C755/C754*100-100</f>
        <v>5.6016597510373458</v>
      </c>
      <c r="D758" s="921">
        <f>D755/D754*100-100</f>
        <v>5.8609958506224018</v>
      </c>
      <c r="E758" s="921">
        <f>E755/E754*100-100</f>
        <v>7.1749654218533863</v>
      </c>
      <c r="F758" s="921">
        <f t="shared" ref="F758:H758" si="173">F755/F754*100-100</f>
        <v>14.774748073503247</v>
      </c>
      <c r="G758" s="922">
        <f t="shared" si="173"/>
        <v>16.868815831471437</v>
      </c>
      <c r="H758" s="966">
        <f t="shared" si="173"/>
        <v>9.4997370112792794</v>
      </c>
      <c r="I758" s="1040"/>
      <c r="J758" s="1040"/>
      <c r="K758" s="1040"/>
    </row>
    <row r="759" spans="1:11" ht="13.5" thickBot="1" x14ac:dyDescent="0.25">
      <c r="A759" s="969" t="s">
        <v>27</v>
      </c>
      <c r="B759" s="924">
        <f>B755-B742</f>
        <v>116.375</v>
      </c>
      <c r="C759" s="925">
        <f t="shared" ref="C759:H759" si="174">C755-C742</f>
        <v>27.222222222222626</v>
      </c>
      <c r="D759" s="925">
        <f t="shared" si="174"/>
        <v>370.83333333333303</v>
      </c>
      <c r="E759" s="925">
        <f t="shared" si="174"/>
        <v>-104.72222222222263</v>
      </c>
      <c r="F759" s="925">
        <f t="shared" si="174"/>
        <v>60.324675324674899</v>
      </c>
      <c r="G759" s="926">
        <f t="shared" si="174"/>
        <v>-133.5897435897441</v>
      </c>
      <c r="H759" s="972">
        <f t="shared" si="174"/>
        <v>62.702138758476394</v>
      </c>
      <c r="I759" s="1040"/>
      <c r="J759" s="1040"/>
      <c r="K759" s="1040"/>
    </row>
    <row r="760" spans="1:11" x14ac:dyDescent="0.2">
      <c r="A760" s="973" t="s">
        <v>52</v>
      </c>
      <c r="B760" s="927">
        <v>41</v>
      </c>
      <c r="C760" s="928">
        <v>42</v>
      </c>
      <c r="D760" s="928">
        <v>12</v>
      </c>
      <c r="E760" s="928">
        <v>40</v>
      </c>
      <c r="F760" s="959">
        <v>40</v>
      </c>
      <c r="G760" s="980">
        <v>38</v>
      </c>
      <c r="H760" s="984">
        <f>SUM(B760:G760)</f>
        <v>213</v>
      </c>
      <c r="I760" s="1040" t="s">
        <v>56</v>
      </c>
      <c r="J760" s="960">
        <f>H747-H760</f>
        <v>20</v>
      </c>
      <c r="K760" s="961">
        <f>J760/H747</f>
        <v>8.5836909871244635E-2</v>
      </c>
    </row>
    <row r="761" spans="1:11" x14ac:dyDescent="0.2">
      <c r="A761" s="973" t="s">
        <v>28</v>
      </c>
      <c r="B761" s="902">
        <v>154.5</v>
      </c>
      <c r="C761" s="1041">
        <v>153</v>
      </c>
      <c r="D761" s="1041">
        <v>155</v>
      </c>
      <c r="E761" s="1041">
        <v>151</v>
      </c>
      <c r="F761" s="1041">
        <v>150</v>
      </c>
      <c r="G761" s="905">
        <v>149.5</v>
      </c>
      <c r="H761" s="964"/>
      <c r="I761" s="1040" t="s">
        <v>57</v>
      </c>
      <c r="J761" s="1040">
        <v>152.22</v>
      </c>
      <c r="K761" s="1040"/>
    </row>
    <row r="762" spans="1:11" ht="13.5" thickBot="1" x14ac:dyDescent="0.25">
      <c r="A762" s="974" t="s">
        <v>26</v>
      </c>
      <c r="B762" s="804">
        <f>B761-B748</f>
        <v>0</v>
      </c>
      <c r="C762" s="963">
        <f t="shared" ref="C762:G762" si="175">C761-C748</f>
        <v>0</v>
      </c>
      <c r="D762" s="963">
        <f t="shared" si="175"/>
        <v>0</v>
      </c>
      <c r="E762" s="963">
        <f t="shared" si="175"/>
        <v>0</v>
      </c>
      <c r="F762" s="963">
        <f t="shared" si="175"/>
        <v>0</v>
      </c>
      <c r="G762" s="981">
        <f t="shared" si="175"/>
        <v>0</v>
      </c>
      <c r="H762" s="967"/>
      <c r="I762" s="1040" t="s">
        <v>26</v>
      </c>
      <c r="J762" s="904">
        <f>J761-J748</f>
        <v>0.90000000000000568</v>
      </c>
      <c r="K762" s="1040"/>
    </row>
    <row r="764" spans="1:11" ht="13.5" thickBot="1" x14ac:dyDescent="0.25"/>
    <row r="765" spans="1:11" ht="13.5" thickBot="1" x14ac:dyDescent="0.25">
      <c r="A765" s="931" t="s">
        <v>209</v>
      </c>
      <c r="B765" s="1057" t="s">
        <v>53</v>
      </c>
      <c r="C765" s="1058"/>
      <c r="D765" s="1058"/>
      <c r="E765" s="1058"/>
      <c r="F765" s="1058"/>
      <c r="G765" s="1059"/>
      <c r="H765" s="948" t="s">
        <v>0</v>
      </c>
      <c r="I765" s="1042"/>
      <c r="J765" s="1042"/>
      <c r="K765" s="1042"/>
    </row>
    <row r="766" spans="1:11" x14ac:dyDescent="0.2">
      <c r="A766" s="969" t="s">
        <v>2</v>
      </c>
      <c r="B766" s="949">
        <v>1</v>
      </c>
      <c r="C766" s="910">
        <v>2</v>
      </c>
      <c r="D766" s="910">
        <v>3</v>
      </c>
      <c r="E766" s="910">
        <v>4</v>
      </c>
      <c r="F766" s="910">
        <v>5</v>
      </c>
      <c r="G766" s="975">
        <v>6</v>
      </c>
      <c r="H766" s="990"/>
      <c r="I766" s="1042"/>
      <c r="J766" s="1042"/>
      <c r="K766" s="1042"/>
    </row>
    <row r="767" spans="1:11" x14ac:dyDescent="0.2">
      <c r="A767" s="970" t="s">
        <v>3</v>
      </c>
      <c r="B767" s="1005">
        <v>4840</v>
      </c>
      <c r="C767" s="951">
        <v>4840</v>
      </c>
      <c r="D767" s="951">
        <v>4840</v>
      </c>
      <c r="E767" s="951">
        <v>4840</v>
      </c>
      <c r="F767" s="951">
        <v>4840</v>
      </c>
      <c r="G767" s="1006">
        <v>4840</v>
      </c>
      <c r="H767" s="1004">
        <v>4840</v>
      </c>
      <c r="I767" s="1042"/>
      <c r="J767" s="1042"/>
      <c r="K767" s="1042"/>
    </row>
    <row r="768" spans="1:11" x14ac:dyDescent="0.2">
      <c r="A768" s="971" t="s">
        <v>6</v>
      </c>
      <c r="B768" s="953">
        <v>5007.8599999999997</v>
      </c>
      <c r="C768" s="954">
        <v>5182.8599999999997</v>
      </c>
      <c r="D768" s="954">
        <v>4917.5</v>
      </c>
      <c r="E768" s="954">
        <v>5376.67</v>
      </c>
      <c r="F768" s="954">
        <v>5660</v>
      </c>
      <c r="G768" s="977">
        <v>5667.5</v>
      </c>
      <c r="H768" s="965">
        <v>5345.75</v>
      </c>
      <c r="I768" s="1042"/>
      <c r="J768" s="1042"/>
      <c r="K768" s="1042"/>
    </row>
    <row r="769" spans="1:20" x14ac:dyDescent="0.2">
      <c r="A769" s="969" t="s">
        <v>7</v>
      </c>
      <c r="B769" s="955">
        <v>100</v>
      </c>
      <c r="C769" s="956">
        <v>100</v>
      </c>
      <c r="D769" s="957">
        <v>100</v>
      </c>
      <c r="E769" s="957">
        <v>100</v>
      </c>
      <c r="F769" s="1046">
        <v>57.14</v>
      </c>
      <c r="G769" s="978">
        <v>100</v>
      </c>
      <c r="H769" s="982">
        <v>86.3</v>
      </c>
      <c r="I769" s="1042"/>
      <c r="J769" s="1042"/>
      <c r="K769" s="1042"/>
    </row>
    <row r="770" spans="1:20" x14ac:dyDescent="0.2">
      <c r="A770" s="969" t="s">
        <v>8</v>
      </c>
      <c r="B770" s="918">
        <v>3.9300000000000002E-2</v>
      </c>
      <c r="C770" s="919">
        <v>3.9899999999999998E-2</v>
      </c>
      <c r="D770" s="958">
        <v>5.8099999999999999E-2</v>
      </c>
      <c r="E770" s="958">
        <v>3.6200000000000003E-2</v>
      </c>
      <c r="F770" s="958">
        <v>8.2500000000000004E-2</v>
      </c>
      <c r="G770" s="979">
        <v>2.8000000000000001E-2</v>
      </c>
      <c r="H770" s="983">
        <v>7.17E-2</v>
      </c>
      <c r="I770" s="1042"/>
      <c r="J770" s="1042"/>
      <c r="K770" s="1042"/>
    </row>
    <row r="771" spans="1:20" x14ac:dyDescent="0.2">
      <c r="A771" s="971" t="s">
        <v>1</v>
      </c>
      <c r="B771" s="920">
        <f>B768/B767*100-100</f>
        <v>3.4681818181818045</v>
      </c>
      <c r="C771" s="921">
        <f>C768/C767*100-100</f>
        <v>7.0838842975206546</v>
      </c>
      <c r="D771" s="921">
        <f>D768/D767*100-100</f>
        <v>1.6012396694214885</v>
      </c>
      <c r="E771" s="921">
        <f>E768/E767*100-100</f>
        <v>11.08822314049587</v>
      </c>
      <c r="F771" s="921">
        <f t="shared" ref="F771:H771" si="176">F768/F767*100-100</f>
        <v>16.942148760330582</v>
      </c>
      <c r="G771" s="922">
        <f t="shared" si="176"/>
        <v>17.097107438016536</v>
      </c>
      <c r="H771" s="966">
        <f t="shared" si="176"/>
        <v>10.449380165289242</v>
      </c>
      <c r="I771" s="1042"/>
      <c r="J771" s="1042"/>
      <c r="K771" s="1042"/>
    </row>
    <row r="772" spans="1:20" ht="13.5" thickBot="1" x14ac:dyDescent="0.25">
      <c r="A772" s="969" t="s">
        <v>27</v>
      </c>
      <c r="B772" s="924">
        <f>B768-B755</f>
        <v>-24.140000000000327</v>
      </c>
      <c r="C772" s="925">
        <f t="shared" ref="C772:H772" si="177">C768-C755</f>
        <v>92.859999999999673</v>
      </c>
      <c r="D772" s="925">
        <f t="shared" si="177"/>
        <v>-185</v>
      </c>
      <c r="E772" s="925">
        <f t="shared" si="177"/>
        <v>210.83666666666704</v>
      </c>
      <c r="F772" s="925">
        <f t="shared" si="177"/>
        <v>127.85714285714312</v>
      </c>
      <c r="G772" s="926">
        <f t="shared" si="177"/>
        <v>34.423076923077133</v>
      </c>
      <c r="H772" s="972">
        <f t="shared" si="177"/>
        <v>67.862676056338387</v>
      </c>
      <c r="I772" s="1042"/>
      <c r="J772" s="1042"/>
      <c r="K772" s="1042"/>
    </row>
    <row r="773" spans="1:20" x14ac:dyDescent="0.2">
      <c r="A773" s="973" t="s">
        <v>52</v>
      </c>
      <c r="B773" s="927">
        <v>41</v>
      </c>
      <c r="C773" s="928">
        <v>42</v>
      </c>
      <c r="D773" s="928">
        <v>12</v>
      </c>
      <c r="E773" s="928">
        <v>39</v>
      </c>
      <c r="F773" s="959">
        <v>39</v>
      </c>
      <c r="G773" s="980">
        <v>38</v>
      </c>
      <c r="H773" s="984">
        <f>SUM(B773:G773)</f>
        <v>211</v>
      </c>
      <c r="I773" s="1042" t="s">
        <v>56</v>
      </c>
      <c r="J773" s="960">
        <f>H760-H773</f>
        <v>2</v>
      </c>
      <c r="K773" s="961">
        <f>J773/H760</f>
        <v>9.3896713615023476E-3</v>
      </c>
      <c r="L773" s="561" t="s">
        <v>210</v>
      </c>
    </row>
    <row r="774" spans="1:20" x14ac:dyDescent="0.2">
      <c r="A774" s="973" t="s">
        <v>28</v>
      </c>
      <c r="B774" s="902">
        <v>154.5</v>
      </c>
      <c r="C774" s="1043">
        <v>153</v>
      </c>
      <c r="D774" s="1043">
        <v>155</v>
      </c>
      <c r="E774" s="1043">
        <v>151</v>
      </c>
      <c r="F774" s="1043">
        <v>150</v>
      </c>
      <c r="G774" s="905">
        <v>149.5</v>
      </c>
      <c r="H774" s="964"/>
      <c r="I774" s="1042" t="s">
        <v>57</v>
      </c>
      <c r="J774" s="1042">
        <v>152.47</v>
      </c>
      <c r="K774" s="1042"/>
    </row>
    <row r="775" spans="1:20" ht="13.5" thickBot="1" x14ac:dyDescent="0.25">
      <c r="A775" s="974" t="s">
        <v>26</v>
      </c>
      <c r="B775" s="804">
        <f>B774-B761</f>
        <v>0</v>
      </c>
      <c r="C775" s="963">
        <f t="shared" ref="C775:G775" si="178">C774-C761</f>
        <v>0</v>
      </c>
      <c r="D775" s="963">
        <f t="shared" si="178"/>
        <v>0</v>
      </c>
      <c r="E775" s="963">
        <f t="shared" si="178"/>
        <v>0</v>
      </c>
      <c r="F775" s="963">
        <f t="shared" si="178"/>
        <v>0</v>
      </c>
      <c r="G775" s="981">
        <f t="shared" si="178"/>
        <v>0</v>
      </c>
      <c r="H775" s="967"/>
      <c r="I775" s="1042" t="s">
        <v>26</v>
      </c>
      <c r="J775" s="904">
        <f>J774-J761</f>
        <v>0.25</v>
      </c>
      <c r="K775" s="1042"/>
    </row>
    <row r="777" spans="1:20" ht="13.5" thickBot="1" x14ac:dyDescent="0.25"/>
    <row r="778" spans="1:20" ht="13.5" thickBot="1" x14ac:dyDescent="0.25">
      <c r="A778" s="931" t="s">
        <v>211</v>
      </c>
      <c r="B778" s="1057" t="s">
        <v>53</v>
      </c>
      <c r="C778" s="1058"/>
      <c r="D778" s="1058"/>
      <c r="E778" s="1058"/>
      <c r="F778" s="1058"/>
      <c r="G778" s="1059"/>
      <c r="H778" s="948" t="s">
        <v>0</v>
      </c>
      <c r="I778" s="1045"/>
      <c r="J778" s="1045"/>
      <c r="K778" s="1045"/>
    </row>
    <row r="779" spans="1:20" x14ac:dyDescent="0.2">
      <c r="A779" s="969" t="s">
        <v>2</v>
      </c>
      <c r="B779" s="949">
        <v>1</v>
      </c>
      <c r="C779" s="910">
        <v>2</v>
      </c>
      <c r="D779" s="910">
        <v>3</v>
      </c>
      <c r="E779" s="910">
        <v>4</v>
      </c>
      <c r="F779" s="910">
        <v>5</v>
      </c>
      <c r="G779" s="975">
        <v>6</v>
      </c>
      <c r="H779" s="990"/>
      <c r="I779" s="1045"/>
      <c r="J779" s="1045"/>
      <c r="K779" s="1045"/>
    </row>
    <row r="780" spans="1:20" x14ac:dyDescent="0.2">
      <c r="A780" s="970" t="s">
        <v>3</v>
      </c>
      <c r="B780" s="1005">
        <v>4860</v>
      </c>
      <c r="C780" s="951">
        <v>4860</v>
      </c>
      <c r="D780" s="1005">
        <v>4860</v>
      </c>
      <c r="E780" s="951">
        <v>4860</v>
      </c>
      <c r="F780" s="1005">
        <v>4860</v>
      </c>
      <c r="G780" s="951">
        <v>4860</v>
      </c>
      <c r="H780" s="1005">
        <v>4860</v>
      </c>
      <c r="I780" s="1045"/>
      <c r="J780" s="1045"/>
      <c r="K780" s="1045"/>
    </row>
    <row r="781" spans="1:20" x14ac:dyDescent="0.2">
      <c r="A781" s="971" t="s">
        <v>6</v>
      </c>
      <c r="B781" s="953">
        <v>5202.666666666667</v>
      </c>
      <c r="C781" s="954">
        <v>5513.333333333333</v>
      </c>
      <c r="D781" s="954">
        <v>4880</v>
      </c>
      <c r="E781" s="954">
        <v>5456.666666666667</v>
      </c>
      <c r="F781" s="954">
        <v>5582.8571428571431</v>
      </c>
      <c r="G781" s="977">
        <v>5794.2857142857147</v>
      </c>
      <c r="H781" s="965">
        <v>5457.5949367088606</v>
      </c>
      <c r="I781" s="1045"/>
      <c r="J781" s="1045"/>
      <c r="K781" s="1045"/>
    </row>
    <row r="782" spans="1:20" x14ac:dyDescent="0.2">
      <c r="A782" s="969" t="s">
        <v>7</v>
      </c>
      <c r="B782" s="955">
        <v>100</v>
      </c>
      <c r="C782" s="956">
        <v>93.333333333333329</v>
      </c>
      <c r="D782" s="957">
        <v>100</v>
      </c>
      <c r="E782" s="957">
        <v>93.333333333333329</v>
      </c>
      <c r="F782" s="1047">
        <v>85.714285714285708</v>
      </c>
      <c r="G782" s="978">
        <v>85.714285714285708</v>
      </c>
      <c r="H782" s="982">
        <v>86.075949367088612</v>
      </c>
      <c r="I782" s="1045"/>
      <c r="J782" s="1045"/>
      <c r="K782" s="1045"/>
    </row>
    <row r="783" spans="1:20" x14ac:dyDescent="0.2">
      <c r="A783" s="969" t="s">
        <v>8</v>
      </c>
      <c r="B783" s="918">
        <v>3.251662338256394E-2</v>
      </c>
      <c r="C783" s="919">
        <v>4.1060853882627313E-2</v>
      </c>
      <c r="D783" s="958">
        <v>4.6698537254473253E-2</v>
      </c>
      <c r="E783" s="958">
        <v>5.3323347707059487E-2</v>
      </c>
      <c r="F783" s="958">
        <v>6.4117540205968993E-2</v>
      </c>
      <c r="G783" s="979">
        <v>6.0515937645530489E-2</v>
      </c>
      <c r="H783" s="983">
        <v>6.8758785560214128E-2</v>
      </c>
      <c r="I783" s="1045"/>
      <c r="J783" s="1045"/>
      <c r="K783" s="1045"/>
    </row>
    <row r="784" spans="1:20" x14ac:dyDescent="0.2">
      <c r="A784" s="971" t="s">
        <v>1</v>
      </c>
      <c r="B784" s="920">
        <f>B781/B780*100-100</f>
        <v>7.050754458161876</v>
      </c>
      <c r="C784" s="921">
        <f>C781/C780*100-100</f>
        <v>13.44307270233196</v>
      </c>
      <c r="D784" s="921">
        <f>D781/D780*100-100</f>
        <v>0.41152263374486608</v>
      </c>
      <c r="E784" s="921">
        <f>E781/E780*100-100</f>
        <v>12.277091906721552</v>
      </c>
      <c r="F784" s="921">
        <f t="shared" ref="F784:H784" si="179">F781/F780*100-100</f>
        <v>14.87360376249265</v>
      </c>
      <c r="G784" s="922">
        <f t="shared" si="179"/>
        <v>19.223985890652571</v>
      </c>
      <c r="H784" s="966">
        <f t="shared" si="179"/>
        <v>12.29619211335104</v>
      </c>
      <c r="I784" s="1045"/>
      <c r="J784" s="1045"/>
      <c r="K784" s="1045"/>
      <c r="T784" s="939">
        <v>0.10164562390619176</v>
      </c>
    </row>
    <row r="785" spans="1:11" ht="13.5" thickBot="1" x14ac:dyDescent="0.25">
      <c r="A785" s="969" t="s">
        <v>27</v>
      </c>
      <c r="B785" s="924">
        <f>B781-B768</f>
        <v>194.8066666666673</v>
      </c>
      <c r="C785" s="925">
        <f t="shared" ref="C785:H785" si="180">C781-C768</f>
        <v>330.47333333333336</v>
      </c>
      <c r="D785" s="925">
        <f t="shared" si="180"/>
        <v>-37.5</v>
      </c>
      <c r="E785" s="925">
        <f t="shared" si="180"/>
        <v>79.996666666666897</v>
      </c>
      <c r="F785" s="925">
        <f t="shared" si="180"/>
        <v>-77.142857142856883</v>
      </c>
      <c r="G785" s="926">
        <f t="shared" si="180"/>
        <v>126.78571428571468</v>
      </c>
      <c r="H785" s="972">
        <f t="shared" si="180"/>
        <v>111.84493670886059</v>
      </c>
      <c r="I785" s="1045"/>
      <c r="J785" s="1045"/>
      <c r="K785" s="1045"/>
    </row>
    <row r="786" spans="1:11" x14ac:dyDescent="0.2">
      <c r="A786" s="973" t="s">
        <v>52</v>
      </c>
      <c r="B786" s="927">
        <v>41</v>
      </c>
      <c r="C786" s="928">
        <v>42</v>
      </c>
      <c r="D786" s="928">
        <v>12</v>
      </c>
      <c r="E786" s="928">
        <v>39</v>
      </c>
      <c r="F786" s="959">
        <v>39</v>
      </c>
      <c r="G786" s="980">
        <v>38</v>
      </c>
      <c r="H786" s="984">
        <f>SUM(B786:G786)</f>
        <v>211</v>
      </c>
      <c r="I786" s="1045" t="s">
        <v>56</v>
      </c>
      <c r="J786" s="960">
        <f>H773-H786</f>
        <v>0</v>
      </c>
      <c r="K786" s="961">
        <f>J786/H773</f>
        <v>0</v>
      </c>
    </row>
    <row r="787" spans="1:11" x14ac:dyDescent="0.2">
      <c r="A787" s="973" t="s">
        <v>28</v>
      </c>
      <c r="B787" s="902">
        <v>154.5</v>
      </c>
      <c r="C787" s="1044">
        <v>153</v>
      </c>
      <c r="D787" s="1044">
        <v>155</v>
      </c>
      <c r="E787" s="1044">
        <v>151</v>
      </c>
      <c r="F787" s="1044">
        <v>150</v>
      </c>
      <c r="G787" s="905">
        <v>149.5</v>
      </c>
      <c r="H787" s="964"/>
      <c r="I787" s="1045" t="s">
        <v>57</v>
      </c>
      <c r="J787" s="1045">
        <v>151.86000000000001</v>
      </c>
      <c r="K787" s="1045"/>
    </row>
    <row r="788" spans="1:11" ht="13.5" thickBot="1" x14ac:dyDescent="0.25">
      <c r="A788" s="974" t="s">
        <v>26</v>
      </c>
      <c r="B788" s="804">
        <f>B787-B774</f>
        <v>0</v>
      </c>
      <c r="C788" s="963">
        <f t="shared" ref="C788:G788" si="181">C787-C774</f>
        <v>0</v>
      </c>
      <c r="D788" s="963">
        <f t="shared" si="181"/>
        <v>0</v>
      </c>
      <c r="E788" s="963">
        <f t="shared" si="181"/>
        <v>0</v>
      </c>
      <c r="F788" s="963">
        <f t="shared" si="181"/>
        <v>0</v>
      </c>
      <c r="G788" s="981">
        <f t="shared" si="181"/>
        <v>0</v>
      </c>
      <c r="H788" s="967"/>
      <c r="I788" s="1045" t="s">
        <v>26</v>
      </c>
      <c r="J788" s="904">
        <f>J787-J774</f>
        <v>-0.60999999999998522</v>
      </c>
      <c r="K788" s="1045"/>
    </row>
    <row r="790" spans="1:11" ht="13.5" thickBot="1" x14ac:dyDescent="0.25"/>
    <row r="791" spans="1:11" ht="13.5" thickBot="1" x14ac:dyDescent="0.25">
      <c r="A791" s="931" t="s">
        <v>212</v>
      </c>
      <c r="B791" s="1057" t="s">
        <v>53</v>
      </c>
      <c r="C791" s="1058"/>
      <c r="D791" s="1058"/>
      <c r="E791" s="1058"/>
      <c r="F791" s="1058"/>
      <c r="G791" s="1059"/>
      <c r="H791" s="948" t="s">
        <v>0</v>
      </c>
      <c r="I791" s="1048"/>
      <c r="J791" s="1048"/>
      <c r="K791" s="1048"/>
    </row>
    <row r="792" spans="1:11" x14ac:dyDescent="0.2">
      <c r="A792" s="969" t="s">
        <v>2</v>
      </c>
      <c r="B792" s="949">
        <v>1</v>
      </c>
      <c r="C792" s="910">
        <v>2</v>
      </c>
      <c r="D792" s="910">
        <v>3</v>
      </c>
      <c r="E792" s="910">
        <v>4</v>
      </c>
      <c r="F792" s="910">
        <v>5</v>
      </c>
      <c r="G792" s="975">
        <v>6</v>
      </c>
      <c r="H792" s="989">
        <v>72</v>
      </c>
      <c r="I792" s="1048"/>
      <c r="J792" s="1048"/>
      <c r="K792" s="1048"/>
    </row>
    <row r="793" spans="1:11" x14ac:dyDescent="0.2">
      <c r="A793" s="970" t="s">
        <v>3</v>
      </c>
      <c r="B793" s="1005">
        <v>4880</v>
      </c>
      <c r="C793" s="951">
        <v>4880</v>
      </c>
      <c r="D793" s="1005">
        <v>4880</v>
      </c>
      <c r="E793" s="951">
        <v>4880</v>
      </c>
      <c r="F793" s="1005">
        <v>4880</v>
      </c>
      <c r="G793" s="951">
        <v>4880</v>
      </c>
      <c r="H793" s="1004">
        <v>4880</v>
      </c>
      <c r="I793" s="1048"/>
      <c r="J793" s="1048"/>
      <c r="K793" s="1048"/>
    </row>
    <row r="794" spans="1:11" x14ac:dyDescent="0.2">
      <c r="A794" s="971" t="s">
        <v>6</v>
      </c>
      <c r="B794" s="953">
        <v>5113.0769230769229</v>
      </c>
      <c r="C794" s="954">
        <v>5310.7142857142853</v>
      </c>
      <c r="D794" s="954">
        <v>5193.333333333333</v>
      </c>
      <c r="E794" s="954">
        <v>5282.8571428571431</v>
      </c>
      <c r="F794" s="954">
        <v>5534.2857142857147</v>
      </c>
      <c r="G794" s="977">
        <v>5700</v>
      </c>
      <c r="H794" s="517">
        <v>5383.8888888888887</v>
      </c>
      <c r="I794" s="1048"/>
      <c r="J794" s="1048"/>
      <c r="K794" s="1048"/>
    </row>
    <row r="795" spans="1:11" x14ac:dyDescent="0.2">
      <c r="A795" s="969" t="s">
        <v>7</v>
      </c>
      <c r="B795" s="955">
        <v>84.615384615384613</v>
      </c>
      <c r="C795" s="956">
        <v>100</v>
      </c>
      <c r="D795" s="957">
        <v>100</v>
      </c>
      <c r="E795" s="957">
        <v>100</v>
      </c>
      <c r="F795" s="1047">
        <v>85.714285714285708</v>
      </c>
      <c r="G795" s="978">
        <v>100</v>
      </c>
      <c r="H795" s="546">
        <v>86.111111111111114</v>
      </c>
      <c r="I795" s="1048"/>
      <c r="J795" s="1048"/>
      <c r="K795" s="1048"/>
    </row>
    <row r="796" spans="1:11" x14ac:dyDescent="0.2">
      <c r="A796" s="969" t="s">
        <v>8</v>
      </c>
      <c r="B796" s="918">
        <v>6.1327953367701742E-2</v>
      </c>
      <c r="C796" s="919">
        <v>4.7179247799254628E-2</v>
      </c>
      <c r="D796" s="958">
        <v>6.3559210080499223E-2</v>
      </c>
      <c r="E796" s="958">
        <v>3.9411282952016027E-2</v>
      </c>
      <c r="F796" s="958">
        <v>7.5766653679202323E-2</v>
      </c>
      <c r="G796" s="979">
        <v>4.1990235525933527E-2</v>
      </c>
      <c r="H796" s="548">
        <v>6.693460332544196E-2</v>
      </c>
      <c r="I796" s="1048"/>
      <c r="J796" s="1048"/>
      <c r="K796" s="1048"/>
    </row>
    <row r="797" spans="1:11" x14ac:dyDescent="0.2">
      <c r="A797" s="971" t="s">
        <v>1</v>
      </c>
      <c r="B797" s="920">
        <f>B794/B793*100-100</f>
        <v>4.7761664564943231</v>
      </c>
      <c r="C797" s="921">
        <f>C794/C793*100-100</f>
        <v>8.8261124121779915</v>
      </c>
      <c r="D797" s="921">
        <f>D794/D793*100-100</f>
        <v>6.4207650273224033</v>
      </c>
      <c r="E797" s="921">
        <f>E794/E793*100-100</f>
        <v>8.2552693208431123</v>
      </c>
      <c r="F797" s="921">
        <f t="shared" ref="F797:H797" si="182">F794/F793*100-100</f>
        <v>13.407494145199067</v>
      </c>
      <c r="G797" s="922">
        <f t="shared" si="182"/>
        <v>16.803278688524586</v>
      </c>
      <c r="H797" s="923">
        <f t="shared" si="182"/>
        <v>10.325591985428034</v>
      </c>
      <c r="I797" s="1048"/>
      <c r="J797" s="1048"/>
      <c r="K797" s="1048"/>
    </row>
    <row r="798" spans="1:11" ht="13.5" thickBot="1" x14ac:dyDescent="0.25">
      <c r="A798" s="969" t="s">
        <v>27</v>
      </c>
      <c r="B798" s="924">
        <f>B794-B781</f>
        <v>-89.589743589744103</v>
      </c>
      <c r="C798" s="925">
        <f t="shared" ref="C798:H798" si="183">C794-C781</f>
        <v>-202.61904761904771</v>
      </c>
      <c r="D798" s="925">
        <f t="shared" si="183"/>
        <v>313.33333333333303</v>
      </c>
      <c r="E798" s="925">
        <f t="shared" si="183"/>
        <v>-173.80952380952385</v>
      </c>
      <c r="F798" s="925">
        <f t="shared" si="183"/>
        <v>-48.571428571428442</v>
      </c>
      <c r="G798" s="926">
        <f t="shared" si="183"/>
        <v>-94.285714285714675</v>
      </c>
      <c r="H798" s="942">
        <f t="shared" si="183"/>
        <v>-73.7060478199719</v>
      </c>
      <c r="I798" s="1048"/>
      <c r="J798" s="1048"/>
      <c r="K798" s="1048"/>
    </row>
    <row r="799" spans="1:11" x14ac:dyDescent="0.2">
      <c r="A799" s="973" t="s">
        <v>52</v>
      </c>
      <c r="B799" s="927">
        <v>41</v>
      </c>
      <c r="C799" s="928">
        <v>42</v>
      </c>
      <c r="D799" s="928">
        <v>11</v>
      </c>
      <c r="E799" s="928">
        <v>39</v>
      </c>
      <c r="F799" s="959">
        <v>38</v>
      </c>
      <c r="G799" s="980">
        <v>38</v>
      </c>
      <c r="H799" s="984">
        <f>SUM(B799:G799)</f>
        <v>209</v>
      </c>
      <c r="I799" s="1048" t="s">
        <v>56</v>
      </c>
      <c r="J799" s="960">
        <f>H786-H799</f>
        <v>2</v>
      </c>
      <c r="K799" s="961">
        <f>J799/H786</f>
        <v>9.4786729857819912E-3</v>
      </c>
    </row>
    <row r="800" spans="1:11" x14ac:dyDescent="0.2">
      <c r="A800" s="973" t="s">
        <v>28</v>
      </c>
      <c r="B800" s="902">
        <v>155.5</v>
      </c>
      <c r="C800" s="1049">
        <v>154</v>
      </c>
      <c r="D800" s="1049">
        <v>156</v>
      </c>
      <c r="E800" s="1049">
        <v>152</v>
      </c>
      <c r="F800" s="1049">
        <v>151.5</v>
      </c>
      <c r="G800" s="905">
        <v>150.5</v>
      </c>
      <c r="H800" s="964"/>
      <c r="I800" s="1048" t="s">
        <v>57</v>
      </c>
      <c r="J800" s="1048">
        <v>152.22</v>
      </c>
      <c r="K800" s="1048"/>
    </row>
    <row r="801" spans="1:11" ht="13.5" thickBot="1" x14ac:dyDescent="0.25">
      <c r="A801" s="974" t="s">
        <v>26</v>
      </c>
      <c r="B801" s="804">
        <f>B800-B787</f>
        <v>1</v>
      </c>
      <c r="C801" s="963">
        <f t="shared" ref="C801:G801" si="184">C800-C787</f>
        <v>1</v>
      </c>
      <c r="D801" s="963">
        <f t="shared" si="184"/>
        <v>1</v>
      </c>
      <c r="E801" s="963">
        <f t="shared" si="184"/>
        <v>1</v>
      </c>
      <c r="F801" s="963">
        <f t="shared" si="184"/>
        <v>1.5</v>
      </c>
      <c r="G801" s="981">
        <f t="shared" si="184"/>
        <v>1</v>
      </c>
      <c r="H801" s="967"/>
      <c r="I801" s="1048" t="s">
        <v>26</v>
      </c>
      <c r="J801" s="904">
        <f>J800-J787</f>
        <v>0.35999999999998522</v>
      </c>
      <c r="K801" s="1048"/>
    </row>
    <row r="803" spans="1:11" ht="13.5" thickBot="1" x14ac:dyDescent="0.25"/>
    <row r="804" spans="1:11" ht="13.5" thickBot="1" x14ac:dyDescent="0.25">
      <c r="A804" s="931" t="s">
        <v>213</v>
      </c>
      <c r="B804" s="1057" t="s">
        <v>53</v>
      </c>
      <c r="C804" s="1058"/>
      <c r="D804" s="1058"/>
      <c r="E804" s="1058"/>
      <c r="F804" s="1058"/>
      <c r="G804" s="1059"/>
      <c r="H804" s="948" t="s">
        <v>0</v>
      </c>
      <c r="I804" s="1050"/>
      <c r="J804" s="1050"/>
      <c r="K804" s="1050"/>
    </row>
    <row r="805" spans="1:11" x14ac:dyDescent="0.2">
      <c r="A805" s="969" t="s">
        <v>2</v>
      </c>
      <c r="B805" s="949">
        <v>1</v>
      </c>
      <c r="C805" s="910">
        <v>2</v>
      </c>
      <c r="D805" s="910">
        <v>3</v>
      </c>
      <c r="E805" s="910">
        <v>4</v>
      </c>
      <c r="F805" s="910">
        <v>5</v>
      </c>
      <c r="G805" s="975">
        <v>6</v>
      </c>
      <c r="H805" s="989">
        <v>79</v>
      </c>
      <c r="I805" s="1050"/>
      <c r="J805" s="1050"/>
      <c r="K805" s="1050"/>
    </row>
    <row r="806" spans="1:11" x14ac:dyDescent="0.2">
      <c r="A806" s="970" t="s">
        <v>3</v>
      </c>
      <c r="B806" s="1005">
        <v>4900</v>
      </c>
      <c r="C806" s="951">
        <v>4900</v>
      </c>
      <c r="D806" s="1005">
        <v>4900</v>
      </c>
      <c r="E806" s="951">
        <v>4900</v>
      </c>
      <c r="F806" s="1005">
        <v>4900</v>
      </c>
      <c r="G806" s="951">
        <v>4900</v>
      </c>
      <c r="H806" s="1004">
        <v>4900</v>
      </c>
      <c r="I806" s="1050"/>
      <c r="J806" s="1050"/>
      <c r="K806" s="1050"/>
    </row>
    <row r="807" spans="1:11" x14ac:dyDescent="0.2">
      <c r="A807" s="971" t="s">
        <v>6</v>
      </c>
      <c r="B807" s="953">
        <v>5258</v>
      </c>
      <c r="C807" s="954">
        <v>5534</v>
      </c>
      <c r="D807" s="954">
        <v>4902.5</v>
      </c>
      <c r="E807" s="954">
        <v>5307.333333333333</v>
      </c>
      <c r="F807" s="954">
        <v>5741.333333333333</v>
      </c>
      <c r="G807" s="977">
        <v>5818</v>
      </c>
      <c r="H807" s="517">
        <v>5499.8734177215192</v>
      </c>
      <c r="I807" s="1050"/>
      <c r="J807" s="1050"/>
      <c r="K807" s="1050"/>
    </row>
    <row r="808" spans="1:11" x14ac:dyDescent="0.2">
      <c r="A808" s="969" t="s">
        <v>7</v>
      </c>
      <c r="B808" s="955">
        <v>93.333333333333329</v>
      </c>
      <c r="C808" s="956">
        <v>100</v>
      </c>
      <c r="D808" s="957">
        <v>100</v>
      </c>
      <c r="E808" s="957">
        <v>100</v>
      </c>
      <c r="F808" s="1047">
        <v>86.666666666666671</v>
      </c>
      <c r="G808" s="978">
        <v>100</v>
      </c>
      <c r="H808" s="546">
        <v>86.075949367088612</v>
      </c>
      <c r="I808" s="1050"/>
      <c r="J808" s="1050"/>
      <c r="K808" s="1050"/>
    </row>
    <row r="809" spans="1:11" x14ac:dyDescent="0.2">
      <c r="A809" s="969" t="s">
        <v>8</v>
      </c>
      <c r="B809" s="918">
        <v>5.2953390205473204E-2</v>
      </c>
      <c r="C809" s="919">
        <v>4.1368586995747851E-2</v>
      </c>
      <c r="D809" s="958">
        <v>4.3375218352535994E-2</v>
      </c>
      <c r="E809" s="958">
        <v>4.1597230570669864E-2</v>
      </c>
      <c r="F809" s="958">
        <v>6.6843087907457244E-2</v>
      </c>
      <c r="G809" s="979">
        <v>3.7970652454055544E-2</v>
      </c>
      <c r="H809" s="548">
        <v>6.8072589007089235E-2</v>
      </c>
      <c r="I809" s="1050"/>
      <c r="J809" s="1050"/>
      <c r="K809" s="1050"/>
    </row>
    <row r="810" spans="1:11" x14ac:dyDescent="0.2">
      <c r="A810" s="971" t="s">
        <v>1</v>
      </c>
      <c r="B810" s="920">
        <f>B807/B806*100-100</f>
        <v>7.3061224489795933</v>
      </c>
      <c r="C810" s="921">
        <f>C807/C806*100-100</f>
        <v>12.938775510204081</v>
      </c>
      <c r="D810" s="921">
        <f>D807/D806*100-100</f>
        <v>5.1020408163267916E-2</v>
      </c>
      <c r="E810" s="921">
        <f>E807/E806*100-100</f>
        <v>8.3129251700680271</v>
      </c>
      <c r="F810" s="921">
        <f t="shared" ref="F810:H810" si="185">F807/F806*100-100</f>
        <v>17.170068027210888</v>
      </c>
      <c r="G810" s="922">
        <f t="shared" si="185"/>
        <v>18.734693877551024</v>
      </c>
      <c r="H810" s="923">
        <f t="shared" si="185"/>
        <v>12.242314647377952</v>
      </c>
      <c r="I810" s="1050"/>
      <c r="J810" s="1050"/>
      <c r="K810" s="1050"/>
    </row>
    <row r="811" spans="1:11" ht="13.5" thickBot="1" x14ac:dyDescent="0.25">
      <c r="A811" s="969" t="s">
        <v>27</v>
      </c>
      <c r="B811" s="924">
        <f>B807-B794</f>
        <v>144.92307692307713</v>
      </c>
      <c r="C811" s="925">
        <f t="shared" ref="C811:H811" si="186">C807-C794</f>
        <v>223.28571428571468</v>
      </c>
      <c r="D811" s="925">
        <f t="shared" si="186"/>
        <v>-290.83333333333303</v>
      </c>
      <c r="E811" s="925">
        <f t="shared" si="186"/>
        <v>24.476190476189913</v>
      </c>
      <c r="F811" s="925">
        <f t="shared" si="186"/>
        <v>207.04761904761835</v>
      </c>
      <c r="G811" s="926">
        <f t="shared" si="186"/>
        <v>118</v>
      </c>
      <c r="H811" s="942">
        <f t="shared" si="186"/>
        <v>115.98452883263053</v>
      </c>
      <c r="I811" s="1050"/>
      <c r="J811" s="1050"/>
      <c r="K811" s="1050"/>
    </row>
    <row r="812" spans="1:11" x14ac:dyDescent="0.2">
      <c r="A812" s="973" t="s">
        <v>52</v>
      </c>
      <c r="B812" s="927">
        <v>41</v>
      </c>
      <c r="C812" s="928">
        <v>42</v>
      </c>
      <c r="D812" s="928">
        <v>11</v>
      </c>
      <c r="E812" s="928">
        <v>38</v>
      </c>
      <c r="F812" s="959">
        <v>38</v>
      </c>
      <c r="G812" s="980">
        <v>38</v>
      </c>
      <c r="H812" s="984">
        <f>SUM(B812:G812)</f>
        <v>208</v>
      </c>
      <c r="I812" s="1050" t="s">
        <v>56</v>
      </c>
      <c r="J812" s="960">
        <f>H799-H812</f>
        <v>1</v>
      </c>
      <c r="K812" s="961">
        <f>J812/H799</f>
        <v>4.7846889952153108E-3</v>
      </c>
    </row>
    <row r="813" spans="1:11" x14ac:dyDescent="0.2">
      <c r="A813" s="973" t="s">
        <v>28</v>
      </c>
      <c r="B813" s="902">
        <v>155.5</v>
      </c>
      <c r="C813" s="1051">
        <v>154</v>
      </c>
      <c r="D813" s="1051">
        <v>156</v>
      </c>
      <c r="E813" s="1051">
        <v>152</v>
      </c>
      <c r="F813" s="1051">
        <v>151.5</v>
      </c>
      <c r="G813" s="905">
        <v>150.5</v>
      </c>
      <c r="H813" s="964"/>
      <c r="I813" s="1050" t="s">
        <v>57</v>
      </c>
      <c r="J813" s="1050">
        <v>153.02000000000001</v>
      </c>
      <c r="K813" s="1050"/>
    </row>
    <row r="814" spans="1:11" ht="13.5" thickBot="1" x14ac:dyDescent="0.25">
      <c r="A814" s="974" t="s">
        <v>26</v>
      </c>
      <c r="B814" s="804">
        <f>B813-B800</f>
        <v>0</v>
      </c>
      <c r="C814" s="963">
        <f t="shared" ref="C814:G814" si="187">C813-C800</f>
        <v>0</v>
      </c>
      <c r="D814" s="963">
        <f t="shared" si="187"/>
        <v>0</v>
      </c>
      <c r="E814" s="963">
        <f t="shared" si="187"/>
        <v>0</v>
      </c>
      <c r="F814" s="963">
        <f t="shared" si="187"/>
        <v>0</v>
      </c>
      <c r="G814" s="981">
        <f t="shared" si="187"/>
        <v>0</v>
      </c>
      <c r="H814" s="967"/>
      <c r="I814" s="1050" t="s">
        <v>26</v>
      </c>
      <c r="J814" s="904">
        <f>J813-J800</f>
        <v>0.80000000000001137</v>
      </c>
      <c r="K814" s="1050"/>
    </row>
  </sheetData>
  <mergeCells count="62">
    <mergeCell ref="B804:G804"/>
    <mergeCell ref="B466:G466"/>
    <mergeCell ref="B791:G791"/>
    <mergeCell ref="B126:F126"/>
    <mergeCell ref="B256:F256"/>
    <mergeCell ref="B243:F243"/>
    <mergeCell ref="B191:F191"/>
    <mergeCell ref="B282:F282"/>
    <mergeCell ref="B269:F269"/>
    <mergeCell ref="B230:F230"/>
    <mergeCell ref="B217:F217"/>
    <mergeCell ref="B204:F204"/>
    <mergeCell ref="B310:G310"/>
    <mergeCell ref="B295:F295"/>
    <mergeCell ref="B323:G323"/>
    <mergeCell ref="B336:G336"/>
    <mergeCell ref="B9:F9"/>
    <mergeCell ref="B22:F22"/>
    <mergeCell ref="B35:F35"/>
    <mergeCell ref="B48:F48"/>
    <mergeCell ref="B61:F61"/>
    <mergeCell ref="B74:F74"/>
    <mergeCell ref="B178:F178"/>
    <mergeCell ref="B100:F100"/>
    <mergeCell ref="B87:F87"/>
    <mergeCell ref="B152:F152"/>
    <mergeCell ref="B165:F165"/>
    <mergeCell ref="B139:F139"/>
    <mergeCell ref="B113:F113"/>
    <mergeCell ref="B349:G349"/>
    <mergeCell ref="B427:G427"/>
    <mergeCell ref="B414:G414"/>
    <mergeCell ref="B557:G557"/>
    <mergeCell ref="B505:G505"/>
    <mergeCell ref="B362:G362"/>
    <mergeCell ref="B453:G453"/>
    <mergeCell ref="B440:G440"/>
    <mergeCell ref="B544:G544"/>
    <mergeCell ref="B531:G531"/>
    <mergeCell ref="B518:G518"/>
    <mergeCell ref="B492:G492"/>
    <mergeCell ref="B388:G388"/>
    <mergeCell ref="B479:G479"/>
    <mergeCell ref="B375:G375"/>
    <mergeCell ref="B401:G401"/>
    <mergeCell ref="B622:G622"/>
    <mergeCell ref="B570:G570"/>
    <mergeCell ref="B635:G635"/>
    <mergeCell ref="B609:G609"/>
    <mergeCell ref="B596:G596"/>
    <mergeCell ref="B583:G583"/>
    <mergeCell ref="B687:G687"/>
    <mergeCell ref="B674:G674"/>
    <mergeCell ref="B661:G661"/>
    <mergeCell ref="B648:G648"/>
    <mergeCell ref="B778:G778"/>
    <mergeCell ref="B739:G739"/>
    <mergeCell ref="B713:G713"/>
    <mergeCell ref="B726:G726"/>
    <mergeCell ref="B700:G700"/>
    <mergeCell ref="B765:G765"/>
    <mergeCell ref="B752:G7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52" t="s">
        <v>18</v>
      </c>
      <c r="C4" s="1053"/>
      <c r="D4" s="1053"/>
      <c r="E4" s="1053"/>
      <c r="F4" s="1053"/>
      <c r="G4" s="1053"/>
      <c r="H4" s="1053"/>
      <c r="I4" s="1053"/>
      <c r="J4" s="1054"/>
      <c r="K4" s="1052" t="s">
        <v>21</v>
      </c>
      <c r="L4" s="1053"/>
      <c r="M4" s="1053"/>
      <c r="N4" s="1053"/>
      <c r="O4" s="1053"/>
      <c r="P4" s="1053"/>
      <c r="Q4" s="1053"/>
      <c r="R4" s="1053"/>
      <c r="S4" s="1053"/>
      <c r="T4" s="1053"/>
      <c r="U4" s="1053"/>
      <c r="V4" s="1053"/>
      <c r="W4" s="105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52" t="s">
        <v>23</v>
      </c>
      <c r="C17" s="1053"/>
      <c r="D17" s="1053"/>
      <c r="E17" s="1053"/>
      <c r="F17" s="105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52" t="s">
        <v>18</v>
      </c>
      <c r="C4" s="1053"/>
      <c r="D4" s="1053"/>
      <c r="E4" s="1053"/>
      <c r="F4" s="1053"/>
      <c r="G4" s="1053"/>
      <c r="H4" s="1053"/>
      <c r="I4" s="1053"/>
      <c r="J4" s="1054"/>
      <c r="K4" s="1052" t="s">
        <v>21</v>
      </c>
      <c r="L4" s="1053"/>
      <c r="M4" s="1053"/>
      <c r="N4" s="1053"/>
      <c r="O4" s="1053"/>
      <c r="P4" s="1053"/>
      <c r="Q4" s="1053"/>
      <c r="R4" s="1053"/>
      <c r="S4" s="1053"/>
      <c r="T4" s="1053"/>
      <c r="U4" s="1053"/>
      <c r="V4" s="1053"/>
      <c r="W4" s="105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52" t="s">
        <v>23</v>
      </c>
      <c r="C17" s="1053"/>
      <c r="D17" s="1053"/>
      <c r="E17" s="1053"/>
      <c r="F17" s="105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1052" t="s">
        <v>18</v>
      </c>
      <c r="C4" s="1053"/>
      <c r="D4" s="1053"/>
      <c r="E4" s="1053"/>
      <c r="F4" s="1053"/>
      <c r="G4" s="1053"/>
      <c r="H4" s="1053"/>
      <c r="I4" s="1053"/>
      <c r="J4" s="1054"/>
      <c r="K4" s="1052" t="s">
        <v>21</v>
      </c>
      <c r="L4" s="1053"/>
      <c r="M4" s="1053"/>
      <c r="N4" s="1053"/>
      <c r="O4" s="1053"/>
      <c r="P4" s="1053"/>
      <c r="Q4" s="1053"/>
      <c r="R4" s="1053"/>
      <c r="S4" s="1053"/>
      <c r="T4" s="1053"/>
      <c r="U4" s="1053"/>
      <c r="V4" s="1053"/>
      <c r="W4" s="1054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1052" t="s">
        <v>23</v>
      </c>
      <c r="C17" s="1053"/>
      <c r="D17" s="1053"/>
      <c r="E17" s="1053"/>
      <c r="F17" s="1054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55" t="s">
        <v>42</v>
      </c>
      <c r="B1" s="1055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55" t="s">
        <v>42</v>
      </c>
      <c r="B1" s="1055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56" t="s">
        <v>42</v>
      </c>
      <c r="B1" s="1056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55" t="s">
        <v>42</v>
      </c>
      <c r="B1" s="1055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729"/>
  <sheetViews>
    <sheetView showGridLines="0" topLeftCell="A708" zoomScale="75" zoomScaleNormal="75" workbookViewId="0">
      <selection activeCell="T724" sqref="T724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61"/>
      <c r="G2" s="1061"/>
      <c r="H2" s="1061"/>
      <c r="I2" s="1061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57" t="s">
        <v>50</v>
      </c>
      <c r="C9" s="1058"/>
      <c r="D9" s="1058"/>
      <c r="E9" s="1058"/>
      <c r="F9" s="1058"/>
      <c r="G9" s="1058"/>
      <c r="H9" s="1058"/>
      <c r="I9" s="1058"/>
      <c r="J9" s="1059"/>
      <c r="K9" s="1057" t="s">
        <v>53</v>
      </c>
      <c r="L9" s="1058"/>
      <c r="M9" s="1058"/>
      <c r="N9" s="1058"/>
      <c r="O9" s="1058"/>
      <c r="P9" s="1058"/>
      <c r="Q9" s="1058"/>
      <c r="R9" s="1059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57" t="s">
        <v>50</v>
      </c>
      <c r="C23" s="1058"/>
      <c r="D23" s="1058"/>
      <c r="E23" s="1058"/>
      <c r="F23" s="1058"/>
      <c r="G23" s="1058"/>
      <c r="H23" s="1058"/>
      <c r="I23" s="1058"/>
      <c r="J23" s="1059"/>
      <c r="K23" s="1057" t="s">
        <v>53</v>
      </c>
      <c r="L23" s="1058"/>
      <c r="M23" s="1058"/>
      <c r="N23" s="1058"/>
      <c r="O23" s="1058"/>
      <c r="P23" s="1058"/>
      <c r="Q23" s="1058"/>
      <c r="R23" s="1059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57" t="s">
        <v>50</v>
      </c>
      <c r="C37" s="1058"/>
      <c r="D37" s="1058"/>
      <c r="E37" s="1058"/>
      <c r="F37" s="1058"/>
      <c r="G37" s="1058"/>
      <c r="H37" s="1058"/>
      <c r="I37" s="1058"/>
      <c r="J37" s="1059"/>
      <c r="K37" s="368"/>
      <c r="L37" s="368"/>
      <c r="M37" s="368"/>
      <c r="N37" s="1057" t="s">
        <v>53</v>
      </c>
      <c r="O37" s="1058"/>
      <c r="P37" s="1058"/>
      <c r="Q37" s="1058"/>
      <c r="R37" s="1058"/>
      <c r="S37" s="1058"/>
      <c r="T37" s="1058"/>
      <c r="U37" s="1059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57" t="s">
        <v>50</v>
      </c>
      <c r="C53" s="1058"/>
      <c r="D53" s="1058"/>
      <c r="E53" s="1058"/>
      <c r="F53" s="1058"/>
      <c r="G53" s="1058"/>
      <c r="H53" s="1058"/>
      <c r="I53" s="1058"/>
      <c r="J53" s="1058"/>
      <c r="K53" s="1058"/>
      <c r="L53" s="1058"/>
      <c r="M53" s="1059"/>
      <c r="N53" s="1057" t="s">
        <v>53</v>
      </c>
      <c r="O53" s="1058"/>
      <c r="P53" s="1058"/>
      <c r="Q53" s="1058"/>
      <c r="R53" s="1058"/>
      <c r="S53" s="1058"/>
      <c r="T53" s="1058"/>
      <c r="U53" s="1059"/>
      <c r="V53" s="338" t="s">
        <v>55</v>
      </c>
      <c r="W53" s="362"/>
      <c r="X53" s="362"/>
      <c r="Y53" s="362"/>
      <c r="Z53" s="1060" t="s">
        <v>74</v>
      </c>
      <c r="AA53" s="1060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57" t="s">
        <v>50</v>
      </c>
      <c r="C67" s="1058"/>
      <c r="D67" s="1058"/>
      <c r="E67" s="1058"/>
      <c r="F67" s="1058"/>
      <c r="G67" s="1058"/>
      <c r="H67" s="1058"/>
      <c r="I67" s="1058"/>
      <c r="J67" s="1058"/>
      <c r="K67" s="1058"/>
      <c r="L67" s="1058"/>
      <c r="M67" s="1059"/>
      <c r="N67" s="1057" t="s">
        <v>53</v>
      </c>
      <c r="O67" s="1058"/>
      <c r="P67" s="1058"/>
      <c r="Q67" s="1058"/>
      <c r="R67" s="1058"/>
      <c r="S67" s="1058"/>
      <c r="T67" s="1058"/>
      <c r="U67" s="1058"/>
      <c r="V67" s="1059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57" t="s">
        <v>50</v>
      </c>
      <c r="C81" s="1058"/>
      <c r="D81" s="1058"/>
      <c r="E81" s="1058"/>
      <c r="F81" s="1058"/>
      <c r="G81" s="1058"/>
      <c r="H81" s="1058"/>
      <c r="I81" s="1058"/>
      <c r="J81" s="1058"/>
      <c r="K81" s="1058"/>
      <c r="L81" s="1058"/>
      <c r="M81" s="1059"/>
      <c r="N81" s="1057" t="s">
        <v>53</v>
      </c>
      <c r="O81" s="1058"/>
      <c r="P81" s="1058"/>
      <c r="Q81" s="1058"/>
      <c r="R81" s="1058"/>
      <c r="S81" s="1058"/>
      <c r="T81" s="1058"/>
      <c r="U81" s="1058"/>
      <c r="V81" s="1059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57" t="s">
        <v>50</v>
      </c>
      <c r="C95" s="1058"/>
      <c r="D95" s="1058"/>
      <c r="E95" s="1058"/>
      <c r="F95" s="1058"/>
      <c r="G95" s="1058"/>
      <c r="H95" s="1058"/>
      <c r="I95" s="1058"/>
      <c r="J95" s="1058"/>
      <c r="K95" s="1058"/>
      <c r="L95" s="1058"/>
      <c r="M95" s="1059"/>
      <c r="N95" s="1057" t="s">
        <v>53</v>
      </c>
      <c r="O95" s="1058"/>
      <c r="P95" s="1058"/>
      <c r="Q95" s="1058"/>
      <c r="R95" s="1058"/>
      <c r="S95" s="1058"/>
      <c r="T95" s="1058"/>
      <c r="U95" s="1058"/>
      <c r="V95" s="1059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57" t="s">
        <v>84</v>
      </c>
      <c r="C109" s="1058"/>
      <c r="D109" s="1058"/>
      <c r="E109" s="1058"/>
      <c r="F109" s="1058"/>
      <c r="G109" s="1058"/>
      <c r="H109" s="1058"/>
      <c r="I109" s="1058"/>
      <c r="J109" s="1058"/>
      <c r="K109" s="1059"/>
      <c r="L109" s="1057" t="s">
        <v>83</v>
      </c>
      <c r="M109" s="1059"/>
      <c r="N109" s="1057" t="s">
        <v>53</v>
      </c>
      <c r="O109" s="1058"/>
      <c r="P109" s="1058"/>
      <c r="Q109" s="1058"/>
      <c r="R109" s="1058"/>
      <c r="S109" s="1058"/>
      <c r="T109" s="1058"/>
      <c r="U109" s="1058"/>
      <c r="V109" s="1059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57" t="s">
        <v>84</v>
      </c>
      <c r="C123" s="1058"/>
      <c r="D123" s="1058"/>
      <c r="E123" s="1058"/>
      <c r="F123" s="1058"/>
      <c r="G123" s="1058"/>
      <c r="H123" s="1058"/>
      <c r="I123" s="1058"/>
      <c r="J123" s="1058"/>
      <c r="K123" s="1059"/>
      <c r="L123" s="1057" t="s">
        <v>83</v>
      </c>
      <c r="M123" s="1059"/>
      <c r="N123" s="1057" t="s">
        <v>53</v>
      </c>
      <c r="O123" s="1058"/>
      <c r="P123" s="1058"/>
      <c r="Q123" s="1058"/>
      <c r="R123" s="1058"/>
      <c r="S123" s="1058"/>
      <c r="T123" s="1058"/>
      <c r="U123" s="1058"/>
      <c r="V123" s="1059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57" t="s">
        <v>84</v>
      </c>
      <c r="C137" s="1058"/>
      <c r="D137" s="1058"/>
      <c r="E137" s="1058"/>
      <c r="F137" s="1058"/>
      <c r="G137" s="1058"/>
      <c r="H137" s="1058"/>
      <c r="I137" s="1058"/>
      <c r="J137" s="1058"/>
      <c r="K137" s="1059"/>
      <c r="L137" s="1057" t="s">
        <v>83</v>
      </c>
      <c r="M137" s="1059"/>
      <c r="N137" s="1057" t="s">
        <v>53</v>
      </c>
      <c r="O137" s="1058"/>
      <c r="P137" s="1058"/>
      <c r="Q137" s="1058"/>
      <c r="R137" s="1058"/>
      <c r="S137" s="1058"/>
      <c r="T137" s="1058"/>
      <c r="U137" s="1059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57" t="s">
        <v>84</v>
      </c>
      <c r="C151" s="1058"/>
      <c r="D151" s="1058"/>
      <c r="E151" s="1058"/>
      <c r="F151" s="1058"/>
      <c r="G151" s="1058"/>
      <c r="H151" s="1058"/>
      <c r="I151" s="1058"/>
      <c r="J151" s="1058"/>
      <c r="K151" s="1059"/>
      <c r="L151" s="1057" t="s">
        <v>83</v>
      </c>
      <c r="M151" s="1059"/>
      <c r="N151" s="1057" t="s">
        <v>53</v>
      </c>
      <c r="O151" s="1058"/>
      <c r="P151" s="1058"/>
      <c r="Q151" s="1058"/>
      <c r="R151" s="1058"/>
      <c r="S151" s="1058"/>
      <c r="T151" s="1058"/>
      <c r="U151" s="1059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57" t="s">
        <v>84</v>
      </c>
      <c r="C165" s="1058"/>
      <c r="D165" s="1058"/>
      <c r="E165" s="1058"/>
      <c r="F165" s="1058"/>
      <c r="G165" s="1058"/>
      <c r="H165" s="1058"/>
      <c r="I165" s="1058"/>
      <c r="J165" s="1058"/>
      <c r="K165" s="1059"/>
      <c r="L165" s="1057" t="s">
        <v>83</v>
      </c>
      <c r="M165" s="1059"/>
      <c r="N165" s="1057" t="s">
        <v>53</v>
      </c>
      <c r="O165" s="1058"/>
      <c r="P165" s="1058"/>
      <c r="Q165" s="1058"/>
      <c r="R165" s="1058"/>
      <c r="S165" s="1058"/>
      <c r="T165" s="1058"/>
      <c r="U165" s="1059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57" t="s">
        <v>84</v>
      </c>
      <c r="C179" s="1058"/>
      <c r="D179" s="1058"/>
      <c r="E179" s="1058"/>
      <c r="F179" s="1058"/>
      <c r="G179" s="1058"/>
      <c r="H179" s="1058"/>
      <c r="I179" s="1058"/>
      <c r="J179" s="1058"/>
      <c r="K179" s="1059"/>
      <c r="L179" s="1057" t="s">
        <v>83</v>
      </c>
      <c r="M179" s="1059"/>
      <c r="N179" s="1057" t="s">
        <v>53</v>
      </c>
      <c r="O179" s="1058"/>
      <c r="P179" s="1058"/>
      <c r="Q179" s="1058"/>
      <c r="R179" s="1058"/>
      <c r="S179" s="1058"/>
      <c r="T179" s="1058"/>
      <c r="U179" s="1059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57" t="s">
        <v>84</v>
      </c>
      <c r="C194" s="1058"/>
      <c r="D194" s="1058"/>
      <c r="E194" s="1058"/>
      <c r="F194" s="1058"/>
      <c r="G194" s="1058"/>
      <c r="H194" s="1058"/>
      <c r="I194" s="1059"/>
      <c r="J194" s="1062" t="s">
        <v>83</v>
      </c>
      <c r="K194" s="1062"/>
      <c r="L194" s="1063"/>
      <c r="M194" s="1057" t="s">
        <v>53</v>
      </c>
      <c r="N194" s="1058"/>
      <c r="O194" s="1058"/>
      <c r="P194" s="1058"/>
      <c r="Q194" s="1058"/>
      <c r="R194" s="1058"/>
      <c r="S194" s="1058"/>
      <c r="T194" s="1059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57" t="s">
        <v>84</v>
      </c>
      <c r="C208" s="1058"/>
      <c r="D208" s="1058"/>
      <c r="E208" s="1058"/>
      <c r="F208" s="1058"/>
      <c r="G208" s="1058"/>
      <c r="H208" s="1058"/>
      <c r="I208" s="1059"/>
      <c r="J208" s="1062" t="s">
        <v>83</v>
      </c>
      <c r="K208" s="1062"/>
      <c r="L208" s="1063"/>
      <c r="M208" s="1057" t="s">
        <v>53</v>
      </c>
      <c r="N208" s="1058"/>
      <c r="O208" s="1058"/>
      <c r="P208" s="1058"/>
      <c r="Q208" s="1058"/>
      <c r="R208" s="1058"/>
      <c r="S208" s="1058"/>
      <c r="T208" s="1059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57" t="s">
        <v>84</v>
      </c>
      <c r="C222" s="1058"/>
      <c r="D222" s="1058"/>
      <c r="E222" s="1058"/>
      <c r="F222" s="1058"/>
      <c r="G222" s="1058"/>
      <c r="H222" s="1058"/>
      <c r="I222" s="1059"/>
      <c r="J222" s="1062" t="s">
        <v>83</v>
      </c>
      <c r="K222" s="1062"/>
      <c r="L222" s="1063"/>
      <c r="M222" s="1057" t="s">
        <v>53</v>
      </c>
      <c r="N222" s="1058"/>
      <c r="O222" s="1058"/>
      <c r="P222" s="1058"/>
      <c r="Q222" s="1058"/>
      <c r="R222" s="1058"/>
      <c r="S222" s="1058"/>
      <c r="T222" s="1059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57" t="s">
        <v>84</v>
      </c>
      <c r="C236" s="1058"/>
      <c r="D236" s="1058"/>
      <c r="E236" s="1058"/>
      <c r="F236" s="1058"/>
      <c r="G236" s="1058"/>
      <c r="H236" s="1058"/>
      <c r="I236" s="1059"/>
      <c r="J236" s="1062" t="s">
        <v>83</v>
      </c>
      <c r="K236" s="1062"/>
      <c r="L236" s="1063"/>
      <c r="M236" s="1057" t="s">
        <v>53</v>
      </c>
      <c r="N236" s="1058"/>
      <c r="O236" s="1058"/>
      <c r="P236" s="1058"/>
      <c r="Q236" s="1058"/>
      <c r="R236" s="1058"/>
      <c r="S236" s="1058"/>
      <c r="T236" s="1059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57" t="s">
        <v>84</v>
      </c>
      <c r="C251" s="1058"/>
      <c r="D251" s="1058"/>
      <c r="E251" s="1058"/>
      <c r="F251" s="1058"/>
      <c r="G251" s="1058"/>
      <c r="H251" s="1059"/>
      <c r="I251" s="1064" t="s">
        <v>83</v>
      </c>
      <c r="J251" s="1062"/>
      <c r="K251" s="1062"/>
      <c r="L251" s="1063"/>
      <c r="M251" s="1057" t="s">
        <v>53</v>
      </c>
      <c r="N251" s="1058"/>
      <c r="O251" s="1058"/>
      <c r="P251" s="1058"/>
      <c r="Q251" s="1058"/>
      <c r="R251" s="1058"/>
      <c r="S251" s="1058"/>
      <c r="T251" s="1058"/>
      <c r="U251" s="492" t="s">
        <v>55</v>
      </c>
      <c r="V251" s="483"/>
      <c r="W251" s="483"/>
      <c r="X251" s="482"/>
      <c r="Y251" s="482"/>
      <c r="AH251" s="534" t="s">
        <v>117</v>
      </c>
      <c r="AI251" s="1057"/>
      <c r="AJ251" s="1058"/>
      <c r="AK251" s="1058"/>
      <c r="AL251" s="1058"/>
      <c r="AM251" s="1058"/>
      <c r="AN251" s="1058"/>
      <c r="AO251" s="1059"/>
      <c r="AP251" s="1064"/>
      <c r="AQ251" s="1062"/>
      <c r="AR251" s="1063"/>
      <c r="AS251" s="1058"/>
      <c r="AT251" s="1058"/>
      <c r="AU251" s="1058"/>
      <c r="AV251" s="1058"/>
      <c r="AW251" s="1058"/>
      <c r="AX251" s="1058"/>
      <c r="AY251" s="1058"/>
      <c r="AZ251" s="1058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57"/>
      <c r="C265" s="1058"/>
      <c r="D265" s="1058"/>
      <c r="E265" s="1058"/>
      <c r="F265" s="1058"/>
      <c r="G265" s="1058"/>
      <c r="H265" s="1059"/>
      <c r="I265" s="651"/>
      <c r="J265" s="652"/>
      <c r="K265" s="652"/>
      <c r="L265" s="653"/>
      <c r="M265" s="1058"/>
      <c r="N265" s="1058"/>
      <c r="O265" s="1058"/>
      <c r="P265" s="1058"/>
      <c r="Q265" s="1058"/>
      <c r="R265" s="1058"/>
      <c r="S265" s="1058"/>
      <c r="T265" s="1058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57" t="s">
        <v>84</v>
      </c>
      <c r="C279" s="1058"/>
      <c r="D279" s="1058"/>
      <c r="E279" s="1058"/>
      <c r="F279" s="1058"/>
      <c r="G279" s="1058"/>
      <c r="H279" s="1059"/>
      <c r="I279" s="1057" t="s">
        <v>83</v>
      </c>
      <c r="J279" s="1058"/>
      <c r="K279" s="1058"/>
      <c r="L279" s="1059"/>
      <c r="M279" s="1057" t="s">
        <v>53</v>
      </c>
      <c r="N279" s="1058"/>
      <c r="O279" s="1058"/>
      <c r="P279" s="1058"/>
      <c r="Q279" s="1058"/>
      <c r="R279" s="1058"/>
      <c r="S279" s="1058"/>
      <c r="T279" s="1059"/>
      <c r="U279" s="492" t="s">
        <v>55</v>
      </c>
      <c r="V279" s="490"/>
      <c r="W279" s="490"/>
      <c r="X279" s="490"/>
      <c r="AH279" s="534" t="s">
        <v>121</v>
      </c>
      <c r="AI279" s="1057"/>
      <c r="AJ279" s="1058"/>
      <c r="AK279" s="1058"/>
      <c r="AL279" s="1058"/>
      <c r="AM279" s="1058"/>
      <c r="AN279" s="1058"/>
      <c r="AO279" s="1059"/>
      <c r="AP279" s="1064"/>
      <c r="AQ279" s="1062"/>
      <c r="AR279" s="1063"/>
      <c r="AS279" s="1058"/>
      <c r="AT279" s="1058"/>
      <c r="AU279" s="1058"/>
      <c r="AV279" s="1058"/>
      <c r="AW279" s="1058"/>
      <c r="AX279" s="1058"/>
      <c r="AY279" s="1058"/>
      <c r="AZ279" s="1058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57" t="s">
        <v>84</v>
      </c>
      <c r="C293" s="1058"/>
      <c r="D293" s="1058"/>
      <c r="E293" s="1058"/>
      <c r="F293" s="1058"/>
      <c r="G293" s="1058"/>
      <c r="H293" s="1059"/>
      <c r="I293" s="1057" t="s">
        <v>83</v>
      </c>
      <c r="J293" s="1058"/>
      <c r="K293" s="1059"/>
      <c r="L293" s="1057" t="s">
        <v>53</v>
      </c>
      <c r="M293" s="1058"/>
      <c r="N293" s="1058"/>
      <c r="O293" s="1058"/>
      <c r="P293" s="1058"/>
      <c r="Q293" s="1058"/>
      <c r="R293" s="1058"/>
      <c r="S293" s="1059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57" t="s">
        <v>84</v>
      </c>
      <c r="C307" s="1058"/>
      <c r="D307" s="1058"/>
      <c r="E307" s="1058"/>
      <c r="F307" s="1058"/>
      <c r="G307" s="1058"/>
      <c r="H307" s="1059"/>
      <c r="I307" s="1057" t="s">
        <v>83</v>
      </c>
      <c r="J307" s="1058"/>
      <c r="K307" s="1059"/>
      <c r="L307" s="1057" t="s">
        <v>53</v>
      </c>
      <c r="M307" s="1058"/>
      <c r="N307" s="1058"/>
      <c r="O307" s="1058"/>
      <c r="P307" s="1058"/>
      <c r="Q307" s="1058"/>
      <c r="R307" s="1058"/>
      <c r="S307" s="1059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57" t="s">
        <v>84</v>
      </c>
      <c r="C321" s="1058"/>
      <c r="D321" s="1058"/>
      <c r="E321" s="1058"/>
      <c r="F321" s="1058"/>
      <c r="G321" s="1058"/>
      <c r="H321" s="1059"/>
      <c r="I321" s="1057" t="s">
        <v>83</v>
      </c>
      <c r="J321" s="1058"/>
      <c r="K321" s="1059"/>
      <c r="L321" s="1057" t="s">
        <v>53</v>
      </c>
      <c r="M321" s="1058"/>
      <c r="N321" s="1058"/>
      <c r="O321" s="1058"/>
      <c r="P321" s="1058"/>
      <c r="Q321" s="1058"/>
      <c r="R321" s="1058"/>
      <c r="S321" s="1059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57" t="s">
        <v>83</v>
      </c>
      <c r="J335" s="1058"/>
      <c r="K335" s="1059"/>
      <c r="L335" s="1057" t="s">
        <v>53</v>
      </c>
      <c r="M335" s="1058"/>
      <c r="N335" s="1058"/>
      <c r="O335" s="1058"/>
      <c r="P335" s="1058"/>
      <c r="Q335" s="1058"/>
      <c r="R335" s="1058"/>
      <c r="S335" s="1059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57" t="s">
        <v>84</v>
      </c>
      <c r="C349" s="1058"/>
      <c r="D349" s="1058"/>
      <c r="E349" s="1058"/>
      <c r="F349" s="1058"/>
      <c r="G349" s="1059"/>
      <c r="H349" s="1057" t="s">
        <v>84</v>
      </c>
      <c r="I349" s="1058"/>
      <c r="J349" s="1058"/>
      <c r="K349" s="1058"/>
      <c r="L349" s="1059"/>
      <c r="M349" s="1057" t="s">
        <v>53</v>
      </c>
      <c r="N349" s="1058"/>
      <c r="O349" s="1058"/>
      <c r="P349" s="1058"/>
      <c r="Q349" s="1058"/>
      <c r="R349" s="1058"/>
      <c r="S349" s="1059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57" t="s">
        <v>84</v>
      </c>
      <c r="C365" s="1058"/>
      <c r="D365" s="1058"/>
      <c r="E365" s="1058"/>
      <c r="F365" s="1058"/>
      <c r="G365" s="1059"/>
      <c r="H365" s="1057" t="s">
        <v>83</v>
      </c>
      <c r="I365" s="1058"/>
      <c r="J365" s="1058"/>
      <c r="K365" s="1058"/>
      <c r="L365" s="1058"/>
      <c r="M365" s="1059"/>
      <c r="N365" s="1057" t="s">
        <v>53</v>
      </c>
      <c r="O365" s="1058"/>
      <c r="P365" s="1058"/>
      <c r="Q365" s="1058"/>
      <c r="R365" s="1058"/>
      <c r="S365" s="1059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57" t="s">
        <v>84</v>
      </c>
      <c r="C379" s="1058"/>
      <c r="D379" s="1058"/>
      <c r="E379" s="1058"/>
      <c r="F379" s="1058"/>
      <c r="G379" s="1059"/>
      <c r="H379" s="1057" t="s">
        <v>83</v>
      </c>
      <c r="I379" s="1058"/>
      <c r="J379" s="1058"/>
      <c r="K379" s="1058"/>
      <c r="L379" s="1058"/>
      <c r="M379" s="1059"/>
      <c r="N379" s="1057" t="s">
        <v>53</v>
      </c>
      <c r="O379" s="1058"/>
      <c r="P379" s="1058"/>
      <c r="Q379" s="1058"/>
      <c r="R379" s="1058"/>
      <c r="S379" s="1059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57" t="s">
        <v>84</v>
      </c>
      <c r="C394" s="1058"/>
      <c r="D394" s="1058"/>
      <c r="E394" s="1058"/>
      <c r="F394" s="1058"/>
      <c r="G394" s="1059"/>
      <c r="H394" s="1057" t="s">
        <v>83</v>
      </c>
      <c r="I394" s="1058"/>
      <c r="J394" s="1058"/>
      <c r="K394" s="1058"/>
      <c r="L394" s="1058"/>
      <c r="M394" s="1059"/>
      <c r="N394" s="1057" t="s">
        <v>53</v>
      </c>
      <c r="O394" s="1058"/>
      <c r="P394" s="1058"/>
      <c r="Q394" s="1058"/>
      <c r="R394" s="1058"/>
      <c r="S394" s="1059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57" t="s">
        <v>84</v>
      </c>
      <c r="C407" s="1058"/>
      <c r="D407" s="1058"/>
      <c r="E407" s="1058"/>
      <c r="F407" s="1058"/>
      <c r="G407" s="1059"/>
      <c r="H407" s="1057" t="s">
        <v>83</v>
      </c>
      <c r="I407" s="1058"/>
      <c r="J407" s="1058"/>
      <c r="K407" s="1058"/>
      <c r="L407" s="1058"/>
      <c r="M407" s="1059"/>
      <c r="N407" s="1057" t="s">
        <v>53</v>
      </c>
      <c r="O407" s="1058"/>
      <c r="P407" s="1058"/>
      <c r="Q407" s="1058"/>
      <c r="R407" s="1058"/>
      <c r="S407" s="1059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57" t="s">
        <v>84</v>
      </c>
      <c r="C420" s="1058"/>
      <c r="D420" s="1058"/>
      <c r="E420" s="1058"/>
      <c r="F420" s="1058"/>
      <c r="G420" s="1059"/>
      <c r="H420" s="1057" t="s">
        <v>83</v>
      </c>
      <c r="I420" s="1058"/>
      <c r="J420" s="1058"/>
      <c r="K420" s="1058"/>
      <c r="L420" s="1058"/>
      <c r="M420" s="1059"/>
      <c r="N420" s="1057" t="s">
        <v>53</v>
      </c>
      <c r="O420" s="1058"/>
      <c r="P420" s="1058"/>
      <c r="Q420" s="1058"/>
      <c r="R420" s="1058"/>
      <c r="S420" s="1059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57" t="s">
        <v>84</v>
      </c>
      <c r="C433" s="1058"/>
      <c r="D433" s="1058"/>
      <c r="E433" s="1058"/>
      <c r="F433" s="1058"/>
      <c r="G433" s="1059"/>
      <c r="H433" s="1057" t="s">
        <v>83</v>
      </c>
      <c r="I433" s="1058"/>
      <c r="J433" s="1058"/>
      <c r="K433" s="1058"/>
      <c r="L433" s="1058"/>
      <c r="M433" s="1059"/>
      <c r="N433" s="1057" t="s">
        <v>53</v>
      </c>
      <c r="O433" s="1058"/>
      <c r="P433" s="1058"/>
      <c r="Q433" s="1058"/>
      <c r="R433" s="1058"/>
      <c r="S433" s="1059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57" t="s">
        <v>84</v>
      </c>
      <c r="C446" s="1058"/>
      <c r="D446" s="1058"/>
      <c r="E446" s="1058"/>
      <c r="F446" s="1058"/>
      <c r="G446" s="1059"/>
      <c r="H446" s="1057" t="s">
        <v>83</v>
      </c>
      <c r="I446" s="1058"/>
      <c r="J446" s="1058"/>
      <c r="K446" s="1058"/>
      <c r="L446" s="1058"/>
      <c r="M446" s="1059"/>
      <c r="N446" s="1057" t="s">
        <v>53</v>
      </c>
      <c r="O446" s="1058"/>
      <c r="P446" s="1058"/>
      <c r="Q446" s="1058"/>
      <c r="R446" s="1058"/>
      <c r="S446" s="1059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57" t="s">
        <v>84</v>
      </c>
      <c r="C459" s="1058"/>
      <c r="D459" s="1058"/>
      <c r="E459" s="1058"/>
      <c r="F459" s="1058"/>
      <c r="G459" s="1059"/>
      <c r="H459" s="1057" t="s">
        <v>83</v>
      </c>
      <c r="I459" s="1058"/>
      <c r="J459" s="1058"/>
      <c r="K459" s="1058"/>
      <c r="L459" s="1058"/>
      <c r="M459" s="1059"/>
      <c r="N459" s="1057" t="s">
        <v>53</v>
      </c>
      <c r="O459" s="1058"/>
      <c r="P459" s="1058"/>
      <c r="Q459" s="1058"/>
      <c r="R459" s="1058"/>
      <c r="S459" s="1059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57" t="s">
        <v>84</v>
      </c>
      <c r="C472" s="1058"/>
      <c r="D472" s="1058"/>
      <c r="E472" s="1058"/>
      <c r="F472" s="1058"/>
      <c r="G472" s="1059"/>
      <c r="H472" s="1057" t="s">
        <v>83</v>
      </c>
      <c r="I472" s="1058"/>
      <c r="J472" s="1058"/>
      <c r="K472" s="1058"/>
      <c r="L472" s="1058"/>
      <c r="M472" s="1059"/>
      <c r="N472" s="1057" t="s">
        <v>53</v>
      </c>
      <c r="O472" s="1058"/>
      <c r="P472" s="1058"/>
      <c r="Q472" s="1058"/>
      <c r="R472" s="1058"/>
      <c r="S472" s="1059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57" t="s">
        <v>84</v>
      </c>
      <c r="C485" s="1058"/>
      <c r="D485" s="1058"/>
      <c r="E485" s="1058"/>
      <c r="F485" s="1058"/>
      <c r="G485" s="1059"/>
      <c r="H485" s="1057" t="s">
        <v>83</v>
      </c>
      <c r="I485" s="1058"/>
      <c r="J485" s="1058"/>
      <c r="K485" s="1058"/>
      <c r="L485" s="1058"/>
      <c r="M485" s="1059"/>
      <c r="N485" s="1057" t="s">
        <v>53</v>
      </c>
      <c r="O485" s="1058"/>
      <c r="P485" s="1058"/>
      <c r="Q485" s="1058"/>
      <c r="R485" s="1058"/>
      <c r="S485" s="1059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57" t="s">
        <v>84</v>
      </c>
      <c r="C498" s="1058"/>
      <c r="D498" s="1058"/>
      <c r="E498" s="1058"/>
      <c r="F498" s="1058"/>
      <c r="G498" s="1059"/>
      <c r="H498" s="1057" t="s">
        <v>83</v>
      </c>
      <c r="I498" s="1058"/>
      <c r="J498" s="1058"/>
      <c r="K498" s="1058"/>
      <c r="L498" s="1058"/>
      <c r="M498" s="1059"/>
      <c r="N498" s="1057" t="s">
        <v>53</v>
      </c>
      <c r="O498" s="1058"/>
      <c r="P498" s="1058"/>
      <c r="Q498" s="1058"/>
      <c r="R498" s="1058"/>
      <c r="S498" s="1059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57" t="s">
        <v>84</v>
      </c>
      <c r="C511" s="1058"/>
      <c r="D511" s="1058"/>
      <c r="E511" s="1058"/>
      <c r="F511" s="1058"/>
      <c r="G511" s="1059"/>
      <c r="H511" s="1057" t="s">
        <v>83</v>
      </c>
      <c r="I511" s="1058"/>
      <c r="J511" s="1058"/>
      <c r="K511" s="1058"/>
      <c r="L511" s="1058"/>
      <c r="M511" s="1059"/>
      <c r="N511" s="1057" t="s">
        <v>53</v>
      </c>
      <c r="O511" s="1058"/>
      <c r="P511" s="1058"/>
      <c r="Q511" s="1058"/>
      <c r="R511" s="1058"/>
      <c r="S511" s="1059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57" t="s">
        <v>84</v>
      </c>
      <c r="C524" s="1058"/>
      <c r="D524" s="1058"/>
      <c r="E524" s="1058"/>
      <c r="F524" s="1058"/>
      <c r="G524" s="1059"/>
      <c r="H524" s="1057" t="s">
        <v>83</v>
      </c>
      <c r="I524" s="1058"/>
      <c r="J524" s="1058"/>
      <c r="K524" s="1058"/>
      <c r="L524" s="1058"/>
      <c r="M524" s="1059"/>
      <c r="N524" s="1057" t="s">
        <v>53</v>
      </c>
      <c r="O524" s="1058"/>
      <c r="P524" s="1058"/>
      <c r="Q524" s="1058"/>
      <c r="R524" s="1058"/>
      <c r="S524" s="1059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57" t="s">
        <v>84</v>
      </c>
      <c r="C537" s="1058"/>
      <c r="D537" s="1058"/>
      <c r="E537" s="1058"/>
      <c r="F537" s="1058"/>
      <c r="G537" s="1059"/>
      <c r="H537" s="1057" t="s">
        <v>83</v>
      </c>
      <c r="I537" s="1058"/>
      <c r="J537" s="1058"/>
      <c r="K537" s="1058"/>
      <c r="L537" s="1058"/>
      <c r="M537" s="1059"/>
      <c r="N537" s="1057" t="s">
        <v>53</v>
      </c>
      <c r="O537" s="1058"/>
      <c r="P537" s="1058"/>
      <c r="Q537" s="1058"/>
      <c r="R537" s="1058"/>
      <c r="S537" s="1059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57" t="s">
        <v>84</v>
      </c>
      <c r="C550" s="1058"/>
      <c r="D550" s="1058"/>
      <c r="E550" s="1058"/>
      <c r="F550" s="1058"/>
      <c r="G550" s="1059"/>
      <c r="H550" s="1057" t="s">
        <v>83</v>
      </c>
      <c r="I550" s="1058"/>
      <c r="J550" s="1058"/>
      <c r="K550" s="1058"/>
      <c r="L550" s="1058"/>
      <c r="M550" s="1059"/>
      <c r="N550" s="1057" t="s">
        <v>53</v>
      </c>
      <c r="O550" s="1058"/>
      <c r="P550" s="1058"/>
      <c r="Q550" s="1058"/>
      <c r="R550" s="1058"/>
      <c r="S550" s="1059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  <row r="562" spans="1:23" ht="13.5" thickBot="1" x14ac:dyDescent="0.25"/>
    <row r="563" spans="1:23" ht="13.5" thickBot="1" x14ac:dyDescent="0.25">
      <c r="A563" s="968" t="s">
        <v>184</v>
      </c>
      <c r="B563" s="1057" t="s">
        <v>84</v>
      </c>
      <c r="C563" s="1058"/>
      <c r="D563" s="1058"/>
      <c r="E563" s="1058"/>
      <c r="F563" s="1058"/>
      <c r="G563" s="1059"/>
      <c r="H563" s="1057" t="s">
        <v>83</v>
      </c>
      <c r="I563" s="1058"/>
      <c r="J563" s="1058"/>
      <c r="K563" s="1058"/>
      <c r="L563" s="1058"/>
      <c r="M563" s="1059"/>
      <c r="N563" s="1057" t="s">
        <v>53</v>
      </c>
      <c r="O563" s="1058"/>
      <c r="P563" s="1058"/>
      <c r="Q563" s="1058"/>
      <c r="R563" s="1058"/>
      <c r="S563" s="1059"/>
      <c r="T563" s="948" t="s">
        <v>55</v>
      </c>
      <c r="U563" s="996"/>
      <c r="V563" s="996"/>
      <c r="W563" s="996"/>
    </row>
    <row r="564" spans="1:23" x14ac:dyDescent="0.2">
      <c r="A564" s="969" t="s">
        <v>54</v>
      </c>
      <c r="B564" s="911">
        <v>1</v>
      </c>
      <c r="C564" s="912">
        <v>2</v>
      </c>
      <c r="D564" s="912">
        <v>3</v>
      </c>
      <c r="E564" s="912">
        <v>4</v>
      </c>
      <c r="F564" s="912">
        <v>5</v>
      </c>
      <c r="G564" s="864">
        <v>6</v>
      </c>
      <c r="H564" s="897">
        <v>1</v>
      </c>
      <c r="I564" s="959">
        <v>2</v>
      </c>
      <c r="J564" s="888">
        <v>3</v>
      </c>
      <c r="K564" s="888">
        <v>4</v>
      </c>
      <c r="L564" s="888">
        <v>5</v>
      </c>
      <c r="M564" s="889">
        <v>6</v>
      </c>
      <c r="N564" s="867">
        <v>1</v>
      </c>
      <c r="O564" s="912">
        <v>2</v>
      </c>
      <c r="P564" s="912">
        <v>3</v>
      </c>
      <c r="Q564" s="912">
        <v>4</v>
      </c>
      <c r="R564" s="912">
        <v>5</v>
      </c>
      <c r="S564" s="826">
        <v>6</v>
      </c>
      <c r="T564" s="898">
        <v>615</v>
      </c>
      <c r="U564" s="996"/>
      <c r="V564" s="996"/>
      <c r="W564" s="996"/>
    </row>
    <row r="565" spans="1:23" x14ac:dyDescent="0.2">
      <c r="A565" s="970" t="s">
        <v>3</v>
      </c>
      <c r="B565" s="913">
        <v>4014</v>
      </c>
      <c r="C565" s="914">
        <v>4014</v>
      </c>
      <c r="D565" s="914">
        <v>4014</v>
      </c>
      <c r="E565" s="914">
        <v>4014</v>
      </c>
      <c r="F565" s="914">
        <v>4014</v>
      </c>
      <c r="G565" s="865">
        <v>4014</v>
      </c>
      <c r="H565" s="913">
        <v>4014</v>
      </c>
      <c r="I565" s="914">
        <v>4014</v>
      </c>
      <c r="J565" s="914">
        <v>4014</v>
      </c>
      <c r="K565" s="914">
        <v>4014</v>
      </c>
      <c r="L565" s="914">
        <v>4014</v>
      </c>
      <c r="M565" s="829">
        <v>4014</v>
      </c>
      <c r="N565" s="868">
        <v>4014</v>
      </c>
      <c r="O565" s="914">
        <v>4014</v>
      </c>
      <c r="P565" s="914">
        <v>4014</v>
      </c>
      <c r="Q565" s="914">
        <v>4014</v>
      </c>
      <c r="R565" s="914">
        <v>4014</v>
      </c>
      <c r="S565" s="829">
        <v>4014</v>
      </c>
      <c r="T565" s="856">
        <v>4014</v>
      </c>
      <c r="U565" s="996"/>
      <c r="V565" s="996"/>
      <c r="W565" s="996"/>
    </row>
    <row r="566" spans="1:23" x14ac:dyDescent="0.2">
      <c r="A566" s="971" t="s">
        <v>6</v>
      </c>
      <c r="B566" s="915">
        <v>4444.864864864865</v>
      </c>
      <c r="C566" s="916">
        <v>4447.1794871794873</v>
      </c>
      <c r="D566" s="916">
        <v>4468</v>
      </c>
      <c r="E566" s="916">
        <v>4513.6842105263158</v>
      </c>
      <c r="F566" s="916">
        <v>4541.5384615384619</v>
      </c>
      <c r="G566" s="848">
        <v>4679.5121951219517</v>
      </c>
      <c r="H566" s="915">
        <v>4314.318181818182</v>
      </c>
      <c r="I566" s="916">
        <v>4596.1538461538457</v>
      </c>
      <c r="J566" s="916">
        <v>4414.666666666667</v>
      </c>
      <c r="K566" s="916">
        <v>4565</v>
      </c>
      <c r="L566" s="916">
        <v>4557.8571428571431</v>
      </c>
      <c r="M566" s="832">
        <v>4588.1081081081084</v>
      </c>
      <c r="N566" s="869">
        <v>4468.8235294117649</v>
      </c>
      <c r="O566" s="916">
        <v>4608.8571428571431</v>
      </c>
      <c r="P566" s="916">
        <v>4251.4285714285716</v>
      </c>
      <c r="Q566" s="916">
        <v>4536.8571428571431</v>
      </c>
      <c r="R566" s="916">
        <v>4533.636363636364</v>
      </c>
      <c r="S566" s="832">
        <v>4446.9444444444443</v>
      </c>
      <c r="T566" s="965">
        <v>4512.0325203252032</v>
      </c>
      <c r="U566" s="996"/>
      <c r="V566" s="996"/>
      <c r="W566" s="996"/>
    </row>
    <row r="567" spans="1:23" x14ac:dyDescent="0.2">
      <c r="A567" s="969" t="s">
        <v>7</v>
      </c>
      <c r="B567" s="833">
        <v>89.189189189189193</v>
      </c>
      <c r="C567" s="917">
        <v>84.615384615384613</v>
      </c>
      <c r="D567" s="917">
        <v>100</v>
      </c>
      <c r="E567" s="917">
        <v>86.84210526315789</v>
      </c>
      <c r="F567" s="917">
        <v>82.051282051282058</v>
      </c>
      <c r="G567" s="849">
        <v>87.804878048780495</v>
      </c>
      <c r="H567" s="833">
        <v>75</v>
      </c>
      <c r="I567" s="917">
        <v>82.051282051282058</v>
      </c>
      <c r="J567" s="917">
        <v>86.666666666666671</v>
      </c>
      <c r="K567" s="917">
        <v>80.952380952380949</v>
      </c>
      <c r="L567" s="917">
        <v>83.333333333333329</v>
      </c>
      <c r="M567" s="835">
        <v>86.486486486486484</v>
      </c>
      <c r="N567" s="870">
        <v>70.588235294117652</v>
      </c>
      <c r="O567" s="917">
        <v>77.142857142857139</v>
      </c>
      <c r="P567" s="917">
        <v>71.428571428571431</v>
      </c>
      <c r="Q567" s="917">
        <v>80</v>
      </c>
      <c r="R567" s="917">
        <v>75.757575757575751</v>
      </c>
      <c r="S567" s="835">
        <v>75</v>
      </c>
      <c r="T567" s="858">
        <v>79.024390243902445</v>
      </c>
      <c r="U567" s="996"/>
      <c r="V567" s="996"/>
      <c r="W567" s="996"/>
    </row>
    <row r="568" spans="1:23" x14ac:dyDescent="0.2">
      <c r="A568" s="969" t="s">
        <v>8</v>
      </c>
      <c r="B568" s="918">
        <v>7.1287857372865623E-2</v>
      </c>
      <c r="C568" s="919">
        <v>7.9625977095638151E-2</v>
      </c>
      <c r="D568" s="919">
        <v>4.859182361723155E-2</v>
      </c>
      <c r="E568" s="919">
        <v>7.3136481196182934E-2</v>
      </c>
      <c r="F568" s="919">
        <v>8.1479403366942538E-2</v>
      </c>
      <c r="G568" s="850">
        <v>7.1207744574946844E-2</v>
      </c>
      <c r="H568" s="918">
        <v>8.5737303275162033E-2</v>
      </c>
      <c r="I568" s="919">
        <v>7.3523300190784444E-2</v>
      </c>
      <c r="J568" s="919">
        <v>6.0419055983301842E-2</v>
      </c>
      <c r="K568" s="919">
        <v>7.7722989343530308E-2</v>
      </c>
      <c r="L568" s="919">
        <v>7.2466583667132031E-2</v>
      </c>
      <c r="M568" s="838">
        <v>7.463605705870742E-2</v>
      </c>
      <c r="N568" s="871">
        <v>8.2775852754046794E-2</v>
      </c>
      <c r="O568" s="919">
        <v>7.7954940986323704E-2</v>
      </c>
      <c r="P568" s="919">
        <v>8.8058152414919072E-2</v>
      </c>
      <c r="Q568" s="919">
        <v>7.5024628689764464E-2</v>
      </c>
      <c r="R568" s="919">
        <v>7.9676734400296434E-2</v>
      </c>
      <c r="S568" s="838">
        <v>8.2132412204813501E-2</v>
      </c>
      <c r="T568" s="859">
        <v>7.9446160089971601E-2</v>
      </c>
      <c r="U568" s="996"/>
      <c r="V568" s="996"/>
      <c r="W568" s="996"/>
    </row>
    <row r="569" spans="1:23" x14ac:dyDescent="0.2">
      <c r="A569" s="971" t="s">
        <v>1</v>
      </c>
      <c r="B569" s="920">
        <f t="shared" ref="B569:G569" si="165">B566/B565*100-100</f>
        <v>10.734052438088312</v>
      </c>
      <c r="C569" s="921">
        <f t="shared" si="165"/>
        <v>10.791716172882104</v>
      </c>
      <c r="D569" s="921">
        <f t="shared" si="165"/>
        <v>11.310413552566018</v>
      </c>
      <c r="E569" s="921">
        <f t="shared" si="165"/>
        <v>12.448535389295358</v>
      </c>
      <c r="F569" s="921">
        <f t="shared" si="165"/>
        <v>13.142462918247674</v>
      </c>
      <c r="G569" s="884">
        <f t="shared" si="165"/>
        <v>16.579775663227508</v>
      </c>
      <c r="H569" s="920">
        <f>H566/H565*100-100</f>
        <v>7.481768356207823</v>
      </c>
      <c r="I569" s="921">
        <f>I566/I565*100-100</f>
        <v>14.503085355103281</v>
      </c>
      <c r="J569" s="921">
        <f t="shared" ref="J569:T569" si="166">J566/J565*100-100</f>
        <v>9.9817306095333151</v>
      </c>
      <c r="K569" s="921">
        <f t="shared" si="166"/>
        <v>13.72695565520678</v>
      </c>
      <c r="L569" s="921">
        <f t="shared" si="166"/>
        <v>13.549007046764899</v>
      </c>
      <c r="M569" s="922">
        <f t="shared" si="166"/>
        <v>14.302643450625524</v>
      </c>
      <c r="N569" s="872">
        <f t="shared" si="166"/>
        <v>11.330929980362853</v>
      </c>
      <c r="O569" s="921">
        <f t="shared" si="166"/>
        <v>14.819560111039934</v>
      </c>
      <c r="P569" s="921">
        <f t="shared" si="166"/>
        <v>5.9150117446081509</v>
      </c>
      <c r="Q569" s="921">
        <f t="shared" si="166"/>
        <v>13.025838137945783</v>
      </c>
      <c r="R569" s="921">
        <f t="shared" si="166"/>
        <v>12.945599492684707</v>
      </c>
      <c r="S569" s="922">
        <f t="shared" si="166"/>
        <v>10.785860599014569</v>
      </c>
      <c r="T569" s="966">
        <f t="shared" si="166"/>
        <v>12.407387153094234</v>
      </c>
      <c r="U569" s="996"/>
      <c r="V569" s="996"/>
      <c r="W569" s="996"/>
    </row>
    <row r="570" spans="1:23" ht="13.5" thickBot="1" x14ac:dyDescent="0.25">
      <c r="A570" s="895" t="s">
        <v>27</v>
      </c>
      <c r="B570" s="924">
        <f t="shared" ref="B570:T570" si="167">B566-B553</f>
        <v>41.228501228501045</v>
      </c>
      <c r="C570" s="925">
        <f t="shared" si="167"/>
        <v>-56.320512820512704</v>
      </c>
      <c r="D570" s="925">
        <f t="shared" si="167"/>
        <v>157.28571428571468</v>
      </c>
      <c r="E570" s="925">
        <f t="shared" si="167"/>
        <v>36.657183499289204</v>
      </c>
      <c r="F570" s="925">
        <f t="shared" si="167"/>
        <v>-47.650727650727276</v>
      </c>
      <c r="G570" s="885">
        <f t="shared" si="167"/>
        <v>117.26219512195166</v>
      </c>
      <c r="H570" s="894">
        <f t="shared" si="167"/>
        <v>-56.208133971291318</v>
      </c>
      <c r="I570" s="891">
        <f t="shared" si="167"/>
        <v>161.90384615384573</v>
      </c>
      <c r="J570" s="891">
        <f t="shared" si="167"/>
        <v>-48.862745098039341</v>
      </c>
      <c r="K570" s="891">
        <f t="shared" si="167"/>
        <v>116.38888888888869</v>
      </c>
      <c r="L570" s="891">
        <f t="shared" si="167"/>
        <v>23.008658008658131</v>
      </c>
      <c r="M570" s="892">
        <f t="shared" si="167"/>
        <v>91.996996996997041</v>
      </c>
      <c r="N570" s="873">
        <f t="shared" si="167"/>
        <v>31.879084967320523</v>
      </c>
      <c r="O570" s="925">
        <f t="shared" si="167"/>
        <v>193.42857142857156</v>
      </c>
      <c r="P570" s="925">
        <f t="shared" si="167"/>
        <v>-194.28571428571377</v>
      </c>
      <c r="Q570" s="925">
        <f t="shared" si="167"/>
        <v>100.37065637065643</v>
      </c>
      <c r="R570" s="925">
        <f t="shared" si="167"/>
        <v>25.106951871657657</v>
      </c>
      <c r="S570" s="926">
        <f t="shared" si="167"/>
        <v>36.658730158729668</v>
      </c>
      <c r="T570" s="972">
        <f t="shared" si="167"/>
        <v>47.421033838716539</v>
      </c>
      <c r="U570" s="893"/>
      <c r="V570" s="863"/>
      <c r="W570" s="996"/>
    </row>
    <row r="571" spans="1:23" x14ac:dyDescent="0.2">
      <c r="A571" s="896" t="s">
        <v>51</v>
      </c>
      <c r="B571" s="927">
        <v>630</v>
      </c>
      <c r="C571" s="928">
        <v>628</v>
      </c>
      <c r="D571" s="928">
        <v>167</v>
      </c>
      <c r="E571" s="928">
        <v>636</v>
      </c>
      <c r="F571" s="928">
        <v>633</v>
      </c>
      <c r="G571" s="866">
        <v>629</v>
      </c>
      <c r="H571" s="927">
        <v>649</v>
      </c>
      <c r="I571" s="928">
        <v>677</v>
      </c>
      <c r="J571" s="928">
        <v>149</v>
      </c>
      <c r="K571" s="928">
        <v>656</v>
      </c>
      <c r="L571" s="928">
        <v>660</v>
      </c>
      <c r="M571" s="847">
        <v>656</v>
      </c>
      <c r="N571" s="874">
        <v>665</v>
      </c>
      <c r="O571" s="928">
        <v>692</v>
      </c>
      <c r="P571" s="928">
        <v>157</v>
      </c>
      <c r="Q571" s="928">
        <v>681</v>
      </c>
      <c r="R571" s="928">
        <v>683</v>
      </c>
      <c r="S571" s="847">
        <v>670</v>
      </c>
      <c r="T571" s="861">
        <f>SUM(B571:S571)</f>
        <v>10318</v>
      </c>
      <c r="U571" s="904" t="s">
        <v>56</v>
      </c>
      <c r="V571" s="945">
        <f>T558-T571</f>
        <v>19</v>
      </c>
      <c r="W571" s="961">
        <f>V571/T558</f>
        <v>1.8380574634807004E-3</v>
      </c>
    </row>
    <row r="572" spans="1:23" x14ac:dyDescent="0.2">
      <c r="A572" s="973" t="s">
        <v>28</v>
      </c>
      <c r="B572" s="820"/>
      <c r="C572" s="818"/>
      <c r="D572" s="818"/>
      <c r="E572" s="818"/>
      <c r="F572" s="818"/>
      <c r="G572" s="886"/>
      <c r="H572" s="820"/>
      <c r="I572" s="818"/>
      <c r="J572" s="818"/>
      <c r="K572" s="818"/>
      <c r="L572" s="818"/>
      <c r="M572" s="821"/>
      <c r="N572" s="875"/>
      <c r="O572" s="818"/>
      <c r="P572" s="818"/>
      <c r="Q572" s="818"/>
      <c r="R572" s="818"/>
      <c r="S572" s="821"/>
      <c r="T572" s="964"/>
      <c r="U572" s="904" t="s">
        <v>57</v>
      </c>
      <c r="V572" s="904">
        <v>158.31</v>
      </c>
      <c r="W572" s="996"/>
    </row>
    <row r="573" spans="1:23" ht="13.5" thickBot="1" x14ac:dyDescent="0.25">
      <c r="A573" s="974" t="s">
        <v>26</v>
      </c>
      <c r="B573" s="822">
        <f t="shared" ref="B573:S573" si="168">B572-B559</f>
        <v>0</v>
      </c>
      <c r="C573" s="819">
        <f t="shared" si="168"/>
        <v>0</v>
      </c>
      <c r="D573" s="819">
        <f t="shared" si="168"/>
        <v>0</v>
      </c>
      <c r="E573" s="819">
        <f t="shared" si="168"/>
        <v>0</v>
      </c>
      <c r="F573" s="819">
        <f t="shared" si="168"/>
        <v>0</v>
      </c>
      <c r="G573" s="887">
        <f t="shared" si="168"/>
        <v>0</v>
      </c>
      <c r="H573" s="822">
        <f t="shared" si="168"/>
        <v>0</v>
      </c>
      <c r="I573" s="819">
        <f t="shared" si="168"/>
        <v>0</v>
      </c>
      <c r="J573" s="819">
        <f t="shared" si="168"/>
        <v>0</v>
      </c>
      <c r="K573" s="819">
        <f t="shared" si="168"/>
        <v>0</v>
      </c>
      <c r="L573" s="819">
        <f t="shared" si="168"/>
        <v>0</v>
      </c>
      <c r="M573" s="823">
        <f t="shared" si="168"/>
        <v>0</v>
      </c>
      <c r="N573" s="876">
        <f t="shared" si="168"/>
        <v>0</v>
      </c>
      <c r="O573" s="819">
        <f t="shared" si="168"/>
        <v>0</v>
      </c>
      <c r="P573" s="819">
        <f t="shared" si="168"/>
        <v>0</v>
      </c>
      <c r="Q573" s="819">
        <f t="shared" si="168"/>
        <v>0</v>
      </c>
      <c r="R573" s="819">
        <f t="shared" si="168"/>
        <v>0</v>
      </c>
      <c r="S573" s="823">
        <f t="shared" si="168"/>
        <v>0</v>
      </c>
      <c r="T573" s="967"/>
      <c r="U573" s="904" t="s">
        <v>26</v>
      </c>
      <c r="V573" s="904">
        <f>V572-V559</f>
        <v>-0.62999999999999545</v>
      </c>
      <c r="W573" s="996"/>
    </row>
    <row r="575" spans="1:23" ht="13.5" thickBot="1" x14ac:dyDescent="0.25"/>
    <row r="576" spans="1:23" ht="13.5" thickBot="1" x14ac:dyDescent="0.25">
      <c r="A576" s="968" t="s">
        <v>185</v>
      </c>
      <c r="B576" s="1057" t="s">
        <v>84</v>
      </c>
      <c r="C576" s="1058"/>
      <c r="D576" s="1058"/>
      <c r="E576" s="1058"/>
      <c r="F576" s="1058"/>
      <c r="G576" s="1059"/>
      <c r="H576" s="1057" t="s">
        <v>83</v>
      </c>
      <c r="I576" s="1058"/>
      <c r="J576" s="1058"/>
      <c r="K576" s="1058"/>
      <c r="L576" s="1058"/>
      <c r="M576" s="1059"/>
      <c r="N576" s="1057" t="s">
        <v>53</v>
      </c>
      <c r="O576" s="1058"/>
      <c r="P576" s="1058"/>
      <c r="Q576" s="1058"/>
      <c r="R576" s="1058"/>
      <c r="S576" s="1059"/>
      <c r="T576" s="948" t="s">
        <v>55</v>
      </c>
      <c r="U576" s="1000"/>
      <c r="V576" s="1000"/>
      <c r="W576" s="1000"/>
    </row>
    <row r="577" spans="1:23" x14ac:dyDescent="0.2">
      <c r="A577" s="969" t="s">
        <v>54</v>
      </c>
      <c r="B577" s="911">
        <v>1</v>
      </c>
      <c r="C577" s="912">
        <v>2</v>
      </c>
      <c r="D577" s="912">
        <v>3</v>
      </c>
      <c r="E577" s="912">
        <v>4</v>
      </c>
      <c r="F577" s="912">
        <v>5</v>
      </c>
      <c r="G577" s="864">
        <v>6</v>
      </c>
      <c r="H577" s="897">
        <v>1</v>
      </c>
      <c r="I577" s="959">
        <v>2</v>
      </c>
      <c r="J577" s="888">
        <v>3</v>
      </c>
      <c r="K577" s="888">
        <v>4</v>
      </c>
      <c r="L577" s="888">
        <v>5</v>
      </c>
      <c r="M577" s="889">
        <v>6</v>
      </c>
      <c r="N577" s="867">
        <v>1</v>
      </c>
      <c r="O577" s="912">
        <v>2</v>
      </c>
      <c r="P577" s="912">
        <v>3</v>
      </c>
      <c r="Q577" s="912">
        <v>4</v>
      </c>
      <c r="R577" s="912">
        <v>5</v>
      </c>
      <c r="S577" s="826">
        <v>6</v>
      </c>
      <c r="T577" s="898">
        <v>571</v>
      </c>
      <c r="U577" s="1000"/>
      <c r="V577" s="1000"/>
      <c r="W577" s="1000"/>
    </row>
    <row r="578" spans="1:23" x14ac:dyDescent="0.2">
      <c r="A578" s="970" t="s">
        <v>3</v>
      </c>
      <c r="B578" s="913">
        <v>4032</v>
      </c>
      <c r="C578" s="914">
        <v>4032</v>
      </c>
      <c r="D578" s="914">
        <v>4032</v>
      </c>
      <c r="E578" s="914">
        <v>4032</v>
      </c>
      <c r="F578" s="914">
        <v>4032</v>
      </c>
      <c r="G578" s="865">
        <v>4032</v>
      </c>
      <c r="H578" s="913">
        <v>4032</v>
      </c>
      <c r="I578" s="914">
        <v>4032</v>
      </c>
      <c r="J578" s="914">
        <v>4032</v>
      </c>
      <c r="K578" s="914">
        <v>4032</v>
      </c>
      <c r="L578" s="914">
        <v>4032</v>
      </c>
      <c r="M578" s="829">
        <v>4032</v>
      </c>
      <c r="N578" s="868">
        <v>4032</v>
      </c>
      <c r="O578" s="914">
        <v>4032</v>
      </c>
      <c r="P578" s="914">
        <v>4032</v>
      </c>
      <c r="Q578" s="914">
        <v>4032</v>
      </c>
      <c r="R578" s="914">
        <v>4032</v>
      </c>
      <c r="S578" s="829">
        <v>4032</v>
      </c>
      <c r="T578" s="856">
        <v>4032</v>
      </c>
      <c r="U578" s="1000"/>
      <c r="V578" s="1000"/>
      <c r="W578" s="1000"/>
    </row>
    <row r="579" spans="1:23" x14ac:dyDescent="0.2">
      <c r="A579" s="971" t="s">
        <v>6</v>
      </c>
      <c r="B579" s="915">
        <v>4435.1428571428569</v>
      </c>
      <c r="C579" s="916">
        <v>4475.7142857142853</v>
      </c>
      <c r="D579" s="916">
        <v>4276.666666666667</v>
      </c>
      <c r="E579" s="916">
        <v>4508.5294117647063</v>
      </c>
      <c r="F579" s="916">
        <v>4475.3125</v>
      </c>
      <c r="G579" s="848">
        <v>4469.4285714285716</v>
      </c>
      <c r="H579" s="915">
        <v>4387.3529411764703</v>
      </c>
      <c r="I579" s="916">
        <v>4617.1428571428569</v>
      </c>
      <c r="J579" s="916">
        <v>4626.1538461538457</v>
      </c>
      <c r="K579" s="916">
        <v>4584.3243243243242</v>
      </c>
      <c r="L579" s="916">
        <v>4593.8888888888887</v>
      </c>
      <c r="M579" s="832">
        <v>4725.2777777777774</v>
      </c>
      <c r="N579" s="869">
        <v>4538.8888888888887</v>
      </c>
      <c r="O579" s="916">
        <v>4611.875</v>
      </c>
      <c r="P579" s="916">
        <v>4489.2857142857147</v>
      </c>
      <c r="Q579" s="916">
        <v>4538.2857142857147</v>
      </c>
      <c r="R579" s="916">
        <v>4596.590909090909</v>
      </c>
      <c r="S579" s="832">
        <v>4568.6111111111113</v>
      </c>
      <c r="T579" s="965">
        <v>4538.5989492119088</v>
      </c>
      <c r="U579" s="1000"/>
      <c r="V579" s="1000"/>
      <c r="W579" s="1000"/>
    </row>
    <row r="580" spans="1:23" x14ac:dyDescent="0.2">
      <c r="A580" s="969" t="s">
        <v>7</v>
      </c>
      <c r="B580" s="833">
        <v>77.142857142857139</v>
      </c>
      <c r="C580" s="917">
        <v>77.142857142857139</v>
      </c>
      <c r="D580" s="917">
        <v>75</v>
      </c>
      <c r="E580" s="917">
        <v>85.294117647058826</v>
      </c>
      <c r="F580" s="917">
        <v>84.375</v>
      </c>
      <c r="G580" s="849">
        <v>77.142857142857139</v>
      </c>
      <c r="H580" s="833">
        <v>70.588235294117652</v>
      </c>
      <c r="I580" s="917">
        <v>74.285714285714292</v>
      </c>
      <c r="J580" s="917">
        <v>92.307692307692307</v>
      </c>
      <c r="K580" s="917">
        <v>72.972972972972968</v>
      </c>
      <c r="L580" s="917">
        <v>75</v>
      </c>
      <c r="M580" s="835">
        <v>66.666666666666671</v>
      </c>
      <c r="N580" s="870">
        <v>69.444444444444443</v>
      </c>
      <c r="O580" s="917">
        <v>75</v>
      </c>
      <c r="P580" s="917">
        <v>71.428571428571431</v>
      </c>
      <c r="Q580" s="917">
        <v>88.571428571428569</v>
      </c>
      <c r="R580" s="917">
        <v>79.545454545454547</v>
      </c>
      <c r="S580" s="835">
        <v>86.111111111111114</v>
      </c>
      <c r="T580" s="858">
        <v>78.458844133099831</v>
      </c>
      <c r="U580" s="1000"/>
      <c r="V580" s="1000"/>
      <c r="W580" s="1000"/>
    </row>
    <row r="581" spans="1:23" x14ac:dyDescent="0.2">
      <c r="A581" s="969" t="s">
        <v>8</v>
      </c>
      <c r="B581" s="918">
        <v>8.2401296094404428E-2</v>
      </c>
      <c r="C581" s="919">
        <v>8.779699699802325E-2</v>
      </c>
      <c r="D581" s="919">
        <v>8.2346349786794365E-2</v>
      </c>
      <c r="E581" s="919">
        <v>7.4069328526020189E-2</v>
      </c>
      <c r="F581" s="919">
        <v>7.6484030780993889E-2</v>
      </c>
      <c r="G581" s="850">
        <v>7.5029120740949529E-2</v>
      </c>
      <c r="H581" s="918">
        <v>8.198754284290076E-2</v>
      </c>
      <c r="I581" s="919">
        <v>8.6094503329643871E-2</v>
      </c>
      <c r="J581" s="919">
        <v>5.6122442593227018E-2</v>
      </c>
      <c r="K581" s="919">
        <v>8.2204974970507105E-2</v>
      </c>
      <c r="L581" s="919">
        <v>7.4739219752581174E-2</v>
      </c>
      <c r="M581" s="838">
        <v>7.8318933529160403E-2</v>
      </c>
      <c r="N581" s="871">
        <v>8.4697292316577105E-2</v>
      </c>
      <c r="O581" s="919">
        <v>8.3561836222312766E-2</v>
      </c>
      <c r="P581" s="919">
        <v>8.9043196366045962E-2</v>
      </c>
      <c r="Q581" s="919">
        <v>7.0910411644883722E-2</v>
      </c>
      <c r="R581" s="919">
        <v>7.4697115051226837E-2</v>
      </c>
      <c r="S581" s="838">
        <v>7.3269526279609143E-2</v>
      </c>
      <c r="T581" s="859">
        <v>8.1444272382315247E-2</v>
      </c>
      <c r="U581" s="1000"/>
      <c r="V581" s="1000"/>
      <c r="W581" s="1000"/>
    </row>
    <row r="582" spans="1:23" x14ac:dyDescent="0.2">
      <c r="A582" s="971" t="s">
        <v>1</v>
      </c>
      <c r="B582" s="920">
        <f t="shared" ref="B582:G582" si="169">B579/B578*100-100</f>
        <v>9.9985827664398954</v>
      </c>
      <c r="C582" s="921">
        <f t="shared" si="169"/>
        <v>11.004818594104293</v>
      </c>
      <c r="D582" s="921">
        <f t="shared" si="169"/>
        <v>6.0681216931216966</v>
      </c>
      <c r="E582" s="921">
        <f t="shared" si="169"/>
        <v>11.818685807656408</v>
      </c>
      <c r="F582" s="921">
        <f t="shared" si="169"/>
        <v>10.994853670634924</v>
      </c>
      <c r="G582" s="884">
        <f t="shared" si="169"/>
        <v>10.848922902494323</v>
      </c>
      <c r="H582" s="920">
        <f>H579/H578*100-100</f>
        <v>8.8133169934640421</v>
      </c>
      <c r="I582" s="921">
        <f>I579/I578*100-100</f>
        <v>14.512471655328781</v>
      </c>
      <c r="J582" s="921">
        <f t="shared" ref="J582:T582" si="170">J579/J578*100-100</f>
        <v>14.735958485958477</v>
      </c>
      <c r="K582" s="921">
        <f t="shared" si="170"/>
        <v>13.698519948519944</v>
      </c>
      <c r="L582" s="921">
        <f t="shared" si="170"/>
        <v>13.935736331569657</v>
      </c>
      <c r="M582" s="922">
        <f t="shared" si="170"/>
        <v>17.194389329805986</v>
      </c>
      <c r="N582" s="872">
        <f t="shared" si="170"/>
        <v>12.571649029982353</v>
      </c>
      <c r="O582" s="921">
        <f t="shared" si="170"/>
        <v>14.381820436507937</v>
      </c>
      <c r="P582" s="921">
        <f t="shared" si="170"/>
        <v>11.341411564625872</v>
      </c>
      <c r="Q582" s="921">
        <f t="shared" si="170"/>
        <v>12.556689342403644</v>
      </c>
      <c r="R582" s="921">
        <f t="shared" si="170"/>
        <v>14.002750721500718</v>
      </c>
      <c r="S582" s="922">
        <f t="shared" si="170"/>
        <v>13.308807319223988</v>
      </c>
      <c r="T582" s="966">
        <f t="shared" si="170"/>
        <v>12.564458065771561</v>
      </c>
      <c r="U582" s="1000"/>
      <c r="V582" s="1000"/>
      <c r="W582" s="1000"/>
    </row>
    <row r="583" spans="1:23" ht="13.5" thickBot="1" x14ac:dyDescent="0.25">
      <c r="A583" s="895" t="s">
        <v>27</v>
      </c>
      <c r="B583" s="924">
        <f t="shared" ref="B583:T583" si="171">B579-B566</f>
        <v>-9.7220077220081293</v>
      </c>
      <c r="C583" s="925">
        <f t="shared" si="171"/>
        <v>28.534798534798028</v>
      </c>
      <c r="D583" s="925">
        <f t="shared" si="171"/>
        <v>-191.33333333333303</v>
      </c>
      <c r="E583" s="925">
        <f t="shared" si="171"/>
        <v>-5.154798761609527</v>
      </c>
      <c r="F583" s="925">
        <f t="shared" si="171"/>
        <v>-66.225961538461888</v>
      </c>
      <c r="G583" s="885">
        <f t="shared" si="171"/>
        <v>-210.0836236933801</v>
      </c>
      <c r="H583" s="894">
        <f t="shared" si="171"/>
        <v>73.034759358288284</v>
      </c>
      <c r="I583" s="891">
        <f t="shared" si="171"/>
        <v>20.989010989011149</v>
      </c>
      <c r="J583" s="891">
        <f t="shared" si="171"/>
        <v>211.48717948717876</v>
      </c>
      <c r="K583" s="891">
        <f t="shared" si="171"/>
        <v>19.324324324324152</v>
      </c>
      <c r="L583" s="891">
        <f t="shared" si="171"/>
        <v>36.03174603174557</v>
      </c>
      <c r="M583" s="892">
        <f t="shared" si="171"/>
        <v>137.16966966966902</v>
      </c>
      <c r="N583" s="873">
        <f t="shared" si="171"/>
        <v>70.06535947712382</v>
      </c>
      <c r="O583" s="925">
        <f t="shared" si="171"/>
        <v>3.017857142856883</v>
      </c>
      <c r="P583" s="925">
        <f t="shared" si="171"/>
        <v>237.85714285714312</v>
      </c>
      <c r="Q583" s="925">
        <f t="shared" si="171"/>
        <v>1.4285714285715585</v>
      </c>
      <c r="R583" s="925">
        <f t="shared" si="171"/>
        <v>62.954545454545041</v>
      </c>
      <c r="S583" s="926">
        <f t="shared" si="171"/>
        <v>121.66666666666697</v>
      </c>
      <c r="T583" s="972">
        <f t="shared" si="171"/>
        <v>26.56642888670558</v>
      </c>
      <c r="U583" s="893"/>
      <c r="V583" s="863"/>
      <c r="W583" s="1000"/>
    </row>
    <row r="584" spans="1:23" x14ac:dyDescent="0.2">
      <c r="A584" s="896" t="s">
        <v>51</v>
      </c>
      <c r="B584" s="927">
        <v>628</v>
      </c>
      <c r="C584" s="928">
        <v>626</v>
      </c>
      <c r="D584" s="928">
        <v>164</v>
      </c>
      <c r="E584" s="928">
        <v>633</v>
      </c>
      <c r="F584" s="928">
        <v>632</v>
      </c>
      <c r="G584" s="866">
        <v>628</v>
      </c>
      <c r="H584" s="927">
        <v>647</v>
      </c>
      <c r="I584" s="928">
        <v>674</v>
      </c>
      <c r="J584" s="928">
        <v>149</v>
      </c>
      <c r="K584" s="928">
        <v>654</v>
      </c>
      <c r="L584" s="928">
        <v>659</v>
      </c>
      <c r="M584" s="847">
        <v>655</v>
      </c>
      <c r="N584" s="874">
        <v>664</v>
      </c>
      <c r="O584" s="928">
        <v>692</v>
      </c>
      <c r="P584" s="928">
        <v>155</v>
      </c>
      <c r="Q584" s="928">
        <v>678</v>
      </c>
      <c r="R584" s="928">
        <v>680</v>
      </c>
      <c r="S584" s="847">
        <v>670</v>
      </c>
      <c r="T584" s="861">
        <f>SUM(B584:S584)</f>
        <v>10288</v>
      </c>
      <c r="U584" s="904" t="s">
        <v>56</v>
      </c>
      <c r="V584" s="945">
        <f>T571-T584</f>
        <v>30</v>
      </c>
      <c r="W584" s="961">
        <f>V584/T571</f>
        <v>2.9075402209730568E-3</v>
      </c>
    </row>
    <row r="585" spans="1:23" x14ac:dyDescent="0.2">
      <c r="A585" s="973" t="s">
        <v>28</v>
      </c>
      <c r="B585" s="820"/>
      <c r="C585" s="818"/>
      <c r="D585" s="818"/>
      <c r="E585" s="818"/>
      <c r="F585" s="818"/>
      <c r="G585" s="886"/>
      <c r="H585" s="820"/>
      <c r="I585" s="818"/>
      <c r="J585" s="818"/>
      <c r="K585" s="818"/>
      <c r="L585" s="818"/>
      <c r="M585" s="821"/>
      <c r="N585" s="875"/>
      <c r="O585" s="818"/>
      <c r="P585" s="818"/>
      <c r="Q585" s="818"/>
      <c r="R585" s="818"/>
      <c r="S585" s="821"/>
      <c r="T585" s="964"/>
      <c r="U585" s="904" t="s">
        <v>57</v>
      </c>
      <c r="V585" s="904">
        <v>157.86000000000001</v>
      </c>
      <c r="W585" s="1000"/>
    </row>
    <row r="586" spans="1:23" ht="13.5" thickBot="1" x14ac:dyDescent="0.25">
      <c r="A586" s="974" t="s">
        <v>26</v>
      </c>
      <c r="B586" s="822">
        <f t="shared" ref="B586:S586" si="172">B585-B572</f>
        <v>0</v>
      </c>
      <c r="C586" s="819">
        <f t="shared" si="172"/>
        <v>0</v>
      </c>
      <c r="D586" s="819">
        <f t="shared" si="172"/>
        <v>0</v>
      </c>
      <c r="E586" s="819">
        <f t="shared" si="172"/>
        <v>0</v>
      </c>
      <c r="F586" s="819">
        <f t="shared" si="172"/>
        <v>0</v>
      </c>
      <c r="G586" s="887">
        <f t="shared" si="172"/>
        <v>0</v>
      </c>
      <c r="H586" s="822">
        <f t="shared" si="172"/>
        <v>0</v>
      </c>
      <c r="I586" s="819">
        <f t="shared" si="172"/>
        <v>0</v>
      </c>
      <c r="J586" s="819">
        <f t="shared" si="172"/>
        <v>0</v>
      </c>
      <c r="K586" s="819">
        <f t="shared" si="172"/>
        <v>0</v>
      </c>
      <c r="L586" s="819">
        <f t="shared" si="172"/>
        <v>0</v>
      </c>
      <c r="M586" s="823">
        <f t="shared" si="172"/>
        <v>0</v>
      </c>
      <c r="N586" s="876">
        <f t="shared" si="172"/>
        <v>0</v>
      </c>
      <c r="O586" s="819">
        <f t="shared" si="172"/>
        <v>0</v>
      </c>
      <c r="P586" s="819">
        <f t="shared" si="172"/>
        <v>0</v>
      </c>
      <c r="Q586" s="819">
        <f t="shared" si="172"/>
        <v>0</v>
      </c>
      <c r="R586" s="819">
        <f t="shared" si="172"/>
        <v>0</v>
      </c>
      <c r="S586" s="823">
        <f t="shared" si="172"/>
        <v>0</v>
      </c>
      <c r="T586" s="967"/>
      <c r="U586" s="904" t="s">
        <v>26</v>
      </c>
      <c r="V586" s="904">
        <f>V585-V572</f>
        <v>-0.44999999999998863</v>
      </c>
      <c r="W586" s="1000"/>
    </row>
    <row r="588" spans="1:23" ht="13.5" thickBot="1" x14ac:dyDescent="0.25"/>
    <row r="589" spans="1:23" ht="13.5" thickBot="1" x14ac:dyDescent="0.25">
      <c r="A589" s="968" t="s">
        <v>187</v>
      </c>
      <c r="B589" s="1057" t="s">
        <v>84</v>
      </c>
      <c r="C589" s="1058"/>
      <c r="D589" s="1058"/>
      <c r="E589" s="1058"/>
      <c r="F589" s="1058"/>
      <c r="G589" s="1059"/>
      <c r="H589" s="1057" t="s">
        <v>83</v>
      </c>
      <c r="I589" s="1058"/>
      <c r="J589" s="1058"/>
      <c r="K589" s="1058"/>
      <c r="L589" s="1058"/>
      <c r="M589" s="1059"/>
      <c r="N589" s="1057" t="s">
        <v>53</v>
      </c>
      <c r="O589" s="1058"/>
      <c r="P589" s="1058"/>
      <c r="Q589" s="1058"/>
      <c r="R589" s="1058"/>
      <c r="S589" s="1059"/>
      <c r="T589" s="948" t="s">
        <v>55</v>
      </c>
      <c r="U589" s="1008"/>
      <c r="V589" s="1008"/>
      <c r="W589" s="1008"/>
    </row>
    <row r="590" spans="1:23" x14ac:dyDescent="0.2">
      <c r="A590" s="969" t="s">
        <v>54</v>
      </c>
      <c r="B590" s="911">
        <v>1</v>
      </c>
      <c r="C590" s="912">
        <v>2</v>
      </c>
      <c r="D590" s="912">
        <v>3</v>
      </c>
      <c r="E590" s="912">
        <v>4</v>
      </c>
      <c r="F590" s="912">
        <v>5</v>
      </c>
      <c r="G590" s="864">
        <v>6</v>
      </c>
      <c r="H590" s="897">
        <v>1</v>
      </c>
      <c r="I590" s="959">
        <v>2</v>
      </c>
      <c r="J590" s="888">
        <v>3</v>
      </c>
      <c r="K590" s="888">
        <v>4</v>
      </c>
      <c r="L590" s="888">
        <v>5</v>
      </c>
      <c r="M590" s="889">
        <v>6</v>
      </c>
      <c r="N590" s="867">
        <v>1</v>
      </c>
      <c r="O590" s="912">
        <v>2</v>
      </c>
      <c r="P590" s="912">
        <v>3</v>
      </c>
      <c r="Q590" s="912">
        <v>4</v>
      </c>
      <c r="R590" s="912">
        <v>5</v>
      </c>
      <c r="S590" s="826">
        <v>6</v>
      </c>
      <c r="T590" s="898">
        <v>599</v>
      </c>
      <c r="U590" s="1008"/>
      <c r="V590" s="1008"/>
      <c r="W590" s="1008"/>
    </row>
    <row r="591" spans="1:23" x14ac:dyDescent="0.2">
      <c r="A591" s="970" t="s">
        <v>3</v>
      </c>
      <c r="B591" s="913">
        <v>4068</v>
      </c>
      <c r="C591" s="914">
        <v>4068</v>
      </c>
      <c r="D591" s="914">
        <v>4068</v>
      </c>
      <c r="E591" s="914">
        <v>4068</v>
      </c>
      <c r="F591" s="914">
        <v>4068</v>
      </c>
      <c r="G591" s="865">
        <v>4068</v>
      </c>
      <c r="H591" s="913">
        <v>4068</v>
      </c>
      <c r="I591" s="914">
        <v>4068</v>
      </c>
      <c r="J591" s="914">
        <v>4068</v>
      </c>
      <c r="K591" s="914">
        <v>4068</v>
      </c>
      <c r="L591" s="914">
        <v>4068</v>
      </c>
      <c r="M591" s="829">
        <v>4068</v>
      </c>
      <c r="N591" s="868">
        <v>4068</v>
      </c>
      <c r="O591" s="914">
        <v>4068</v>
      </c>
      <c r="P591" s="914">
        <v>4068</v>
      </c>
      <c r="Q591" s="914">
        <v>4068</v>
      </c>
      <c r="R591" s="914">
        <v>4068</v>
      </c>
      <c r="S591" s="829">
        <v>4068</v>
      </c>
      <c r="T591" s="856">
        <v>4068</v>
      </c>
      <c r="U591" s="1008"/>
      <c r="V591" s="1008"/>
      <c r="W591" s="1008"/>
    </row>
    <row r="592" spans="1:23" x14ac:dyDescent="0.2">
      <c r="A592" s="971" t="s">
        <v>6</v>
      </c>
      <c r="B592" s="915">
        <v>4583.8235294117649</v>
      </c>
      <c r="C592" s="916">
        <v>4754.2857142857147</v>
      </c>
      <c r="D592" s="916">
        <v>4240.666666666667</v>
      </c>
      <c r="E592" s="916">
        <v>4718</v>
      </c>
      <c r="F592" s="916">
        <v>4496.3414634146338</v>
      </c>
      <c r="G592" s="848">
        <v>4541.7948717948721</v>
      </c>
      <c r="H592" s="915">
        <v>4496.666666666667</v>
      </c>
      <c r="I592" s="916">
        <v>4702.7027027027025</v>
      </c>
      <c r="J592" s="916">
        <v>4688.5714285714284</v>
      </c>
      <c r="K592" s="916">
        <v>4554.166666666667</v>
      </c>
      <c r="L592" s="916">
        <v>4612.5</v>
      </c>
      <c r="M592" s="832">
        <v>4621.9444444444443</v>
      </c>
      <c r="N592" s="869">
        <v>4592.7027027027025</v>
      </c>
      <c r="O592" s="916">
        <v>4386.5625</v>
      </c>
      <c r="P592" s="916">
        <v>4466.666666666667</v>
      </c>
      <c r="Q592" s="916">
        <v>4604.0540540540542</v>
      </c>
      <c r="R592" s="916">
        <v>4639.4285714285716</v>
      </c>
      <c r="S592" s="832">
        <v>4608.8571428571431</v>
      </c>
      <c r="T592" s="965">
        <v>4585.8764607679468</v>
      </c>
      <c r="U592" s="1008"/>
      <c r="V592" s="1008"/>
      <c r="W592" s="1008"/>
    </row>
    <row r="593" spans="1:23" x14ac:dyDescent="0.2">
      <c r="A593" s="969" t="s">
        <v>7</v>
      </c>
      <c r="B593" s="833">
        <v>73.529411764705884</v>
      </c>
      <c r="C593" s="917">
        <v>80.952380952380949</v>
      </c>
      <c r="D593" s="917">
        <v>73.333333333333329</v>
      </c>
      <c r="E593" s="917">
        <v>82.857142857142861</v>
      </c>
      <c r="F593" s="917">
        <v>75.609756097560975</v>
      </c>
      <c r="G593" s="849">
        <v>79.487179487179489</v>
      </c>
      <c r="H593" s="833">
        <v>61.53846153846154</v>
      </c>
      <c r="I593" s="917">
        <v>78.378378378378372</v>
      </c>
      <c r="J593" s="917">
        <v>64.285714285714292</v>
      </c>
      <c r="K593" s="917">
        <v>77.777777777777771</v>
      </c>
      <c r="L593" s="917">
        <v>60</v>
      </c>
      <c r="M593" s="835">
        <v>86.111111111111114</v>
      </c>
      <c r="N593" s="870">
        <v>48.648648648648646</v>
      </c>
      <c r="O593" s="917">
        <v>75</v>
      </c>
      <c r="P593" s="917">
        <v>66.666666666666671</v>
      </c>
      <c r="Q593" s="917">
        <v>75.675675675675677</v>
      </c>
      <c r="R593" s="917">
        <v>77.142857142857139</v>
      </c>
      <c r="S593" s="835">
        <v>91.428571428571431</v>
      </c>
      <c r="T593" s="858">
        <v>73.121869782971615</v>
      </c>
      <c r="U593" s="1008"/>
      <c r="V593" s="1008"/>
      <c r="W593" s="1008"/>
    </row>
    <row r="594" spans="1:23" x14ac:dyDescent="0.2">
      <c r="A594" s="969" t="s">
        <v>8</v>
      </c>
      <c r="B594" s="918">
        <v>7.7378932456894658E-2</v>
      </c>
      <c r="C594" s="919">
        <v>7.3943508563653643E-2</v>
      </c>
      <c r="D594" s="919">
        <v>8.1988750219630618E-2</v>
      </c>
      <c r="E594" s="919">
        <v>7.4887100500033693E-2</v>
      </c>
      <c r="F594" s="919">
        <v>8.4850448358843852E-2</v>
      </c>
      <c r="G594" s="850">
        <v>8.0505328491013328E-2</v>
      </c>
      <c r="H594" s="918">
        <v>9.5703051966702299E-2</v>
      </c>
      <c r="I594" s="919">
        <v>8.1460808921493405E-2</v>
      </c>
      <c r="J594" s="919">
        <v>9.1150358918617447E-2</v>
      </c>
      <c r="K594" s="919">
        <v>8.4306150313771464E-2</v>
      </c>
      <c r="L594" s="919">
        <v>9.1519986519454088E-2</v>
      </c>
      <c r="M594" s="838">
        <v>6.673864518910648E-2</v>
      </c>
      <c r="N594" s="871">
        <v>0.12166182148501249</v>
      </c>
      <c r="O594" s="919">
        <v>7.9804615631321116E-2</v>
      </c>
      <c r="P594" s="919">
        <v>0.10705665415947632</v>
      </c>
      <c r="Q594" s="919">
        <v>7.8780777873087016E-2</v>
      </c>
      <c r="R594" s="919">
        <v>8.4236293673666668E-2</v>
      </c>
      <c r="S594" s="838">
        <v>6.3818616941362163E-2</v>
      </c>
      <c r="T594" s="859">
        <v>8.7629438349875063E-2</v>
      </c>
      <c r="U594" s="1008"/>
      <c r="V594" s="1008"/>
      <c r="W594" s="1008"/>
    </row>
    <row r="595" spans="1:23" x14ac:dyDescent="0.2">
      <c r="A595" s="971" t="s">
        <v>1</v>
      </c>
      <c r="B595" s="920">
        <f t="shared" ref="B595:G595" si="173">B592/B591*100-100</f>
        <v>12.68002776331771</v>
      </c>
      <c r="C595" s="921">
        <f t="shared" si="173"/>
        <v>16.870346958842546</v>
      </c>
      <c r="D595" s="921">
        <f t="shared" si="173"/>
        <v>4.2445099967223854</v>
      </c>
      <c r="E595" s="921">
        <f t="shared" si="173"/>
        <v>15.978367748279254</v>
      </c>
      <c r="F595" s="921">
        <f t="shared" si="173"/>
        <v>10.5295344988848</v>
      </c>
      <c r="G595" s="884">
        <f t="shared" si="173"/>
        <v>11.646874921211207</v>
      </c>
      <c r="H595" s="920">
        <f>H592/H591*100-100</f>
        <v>10.537528679121607</v>
      </c>
      <c r="I595" s="921">
        <f>I592/I591*100-100</f>
        <v>15.602327991708506</v>
      </c>
      <c r="J595" s="921">
        <f t="shared" ref="J595:T595" si="174">J592/J591*100-100</f>
        <v>15.254951538137391</v>
      </c>
      <c r="K595" s="921">
        <f t="shared" si="174"/>
        <v>11.950999672238623</v>
      </c>
      <c r="L595" s="921">
        <f t="shared" si="174"/>
        <v>13.384955752212392</v>
      </c>
      <c r="M595" s="922">
        <f t="shared" si="174"/>
        <v>13.617120069922422</v>
      </c>
      <c r="N595" s="872">
        <f t="shared" si="174"/>
        <v>12.898296526615113</v>
      </c>
      <c r="O595" s="921">
        <f t="shared" si="174"/>
        <v>7.8309365781710909</v>
      </c>
      <c r="P595" s="921">
        <f t="shared" si="174"/>
        <v>9.8000655522779425</v>
      </c>
      <c r="Q595" s="921">
        <f t="shared" si="174"/>
        <v>13.177336628664065</v>
      </c>
      <c r="R595" s="921">
        <f t="shared" si="174"/>
        <v>14.046916701783957</v>
      </c>
      <c r="S595" s="922">
        <f t="shared" si="174"/>
        <v>13.29540665823852</v>
      </c>
      <c r="T595" s="966">
        <f t="shared" si="174"/>
        <v>12.730493135888565</v>
      </c>
      <c r="U595" s="1008"/>
      <c r="V595" s="1008"/>
      <c r="W595" s="1008"/>
    </row>
    <row r="596" spans="1:23" ht="13.5" thickBot="1" x14ac:dyDescent="0.25">
      <c r="A596" s="895" t="s">
        <v>27</v>
      </c>
      <c r="B596" s="924">
        <f t="shared" ref="B596:T596" si="175">B592-B579</f>
        <v>148.68067226890798</v>
      </c>
      <c r="C596" s="925">
        <f t="shared" si="175"/>
        <v>278.57142857142935</v>
      </c>
      <c r="D596" s="925">
        <f t="shared" si="175"/>
        <v>-36</v>
      </c>
      <c r="E596" s="925">
        <f t="shared" si="175"/>
        <v>209.47058823529369</v>
      </c>
      <c r="F596" s="925">
        <f t="shared" si="175"/>
        <v>21.028963414633836</v>
      </c>
      <c r="G596" s="885">
        <f t="shared" si="175"/>
        <v>72.366300366300493</v>
      </c>
      <c r="H596" s="894">
        <f t="shared" si="175"/>
        <v>109.3137254901967</v>
      </c>
      <c r="I596" s="891">
        <f t="shared" si="175"/>
        <v>85.559845559845598</v>
      </c>
      <c r="J596" s="891">
        <f t="shared" si="175"/>
        <v>62.417582417582707</v>
      </c>
      <c r="K596" s="891">
        <f t="shared" si="175"/>
        <v>-30.157657657657182</v>
      </c>
      <c r="L596" s="891">
        <f t="shared" si="175"/>
        <v>18.611111111111313</v>
      </c>
      <c r="M596" s="892">
        <f t="shared" si="175"/>
        <v>-103.33333333333303</v>
      </c>
      <c r="N596" s="873">
        <f t="shared" si="175"/>
        <v>53.813813813813795</v>
      </c>
      <c r="O596" s="925">
        <f t="shared" si="175"/>
        <v>-225.3125</v>
      </c>
      <c r="P596" s="925">
        <f t="shared" si="175"/>
        <v>-22.619047619047706</v>
      </c>
      <c r="Q596" s="925">
        <f t="shared" si="175"/>
        <v>65.768339768339501</v>
      </c>
      <c r="R596" s="925">
        <f t="shared" si="175"/>
        <v>42.83766233766255</v>
      </c>
      <c r="S596" s="926">
        <f t="shared" si="175"/>
        <v>40.246031746031804</v>
      </c>
      <c r="T596" s="972">
        <f t="shared" si="175"/>
        <v>47.277511556038007</v>
      </c>
      <c r="U596" s="893"/>
      <c r="V596" s="863"/>
      <c r="W596" s="1008"/>
    </row>
    <row r="597" spans="1:23" x14ac:dyDescent="0.2">
      <c r="A597" s="896" t="s">
        <v>51</v>
      </c>
      <c r="B597" s="927">
        <v>626</v>
      </c>
      <c r="C597" s="928">
        <v>623</v>
      </c>
      <c r="D597" s="928">
        <v>160</v>
      </c>
      <c r="E597" s="928">
        <v>632</v>
      </c>
      <c r="F597" s="928">
        <v>629</v>
      </c>
      <c r="G597" s="866">
        <v>628</v>
      </c>
      <c r="H597" s="927">
        <v>646</v>
      </c>
      <c r="I597" s="928">
        <v>672</v>
      </c>
      <c r="J597" s="928">
        <v>143</v>
      </c>
      <c r="K597" s="928">
        <v>652</v>
      </c>
      <c r="L597" s="928">
        <v>655</v>
      </c>
      <c r="M597" s="847">
        <v>650</v>
      </c>
      <c r="N597" s="874">
        <v>658</v>
      </c>
      <c r="O597" s="928">
        <v>690</v>
      </c>
      <c r="P597" s="928">
        <v>146</v>
      </c>
      <c r="Q597" s="928">
        <v>677</v>
      </c>
      <c r="R597" s="928">
        <v>674</v>
      </c>
      <c r="S597" s="847">
        <v>667</v>
      </c>
      <c r="T597" s="861">
        <f>SUM(B597:S597)</f>
        <v>10228</v>
      </c>
      <c r="U597" s="904" t="s">
        <v>56</v>
      </c>
      <c r="V597" s="945">
        <f>T584-T597</f>
        <v>60</v>
      </c>
      <c r="W597" s="961">
        <f>V597/T584</f>
        <v>5.8320373250388803E-3</v>
      </c>
    </row>
    <row r="598" spans="1:23" x14ac:dyDescent="0.2">
      <c r="A598" s="973" t="s">
        <v>28</v>
      </c>
      <c r="B598" s="820"/>
      <c r="C598" s="818"/>
      <c r="D598" s="818"/>
      <c r="E598" s="818"/>
      <c r="F598" s="818"/>
      <c r="G598" s="886"/>
      <c r="H598" s="820"/>
      <c r="I598" s="818"/>
      <c r="J598" s="818"/>
      <c r="K598" s="818"/>
      <c r="L598" s="818"/>
      <c r="M598" s="821"/>
      <c r="N598" s="875"/>
      <c r="O598" s="818"/>
      <c r="P598" s="818"/>
      <c r="Q598" s="818"/>
      <c r="R598" s="818"/>
      <c r="S598" s="821"/>
      <c r="T598" s="964"/>
      <c r="U598" s="904" t="s">
        <v>57</v>
      </c>
      <c r="V598" s="904">
        <v>156.63</v>
      </c>
      <c r="W598" s="1008"/>
    </row>
    <row r="599" spans="1:23" ht="13.5" thickBot="1" x14ac:dyDescent="0.25">
      <c r="A599" s="974" t="s">
        <v>26</v>
      </c>
      <c r="B599" s="822">
        <f t="shared" ref="B599:S599" si="176">B598-B585</f>
        <v>0</v>
      </c>
      <c r="C599" s="819">
        <f t="shared" si="176"/>
        <v>0</v>
      </c>
      <c r="D599" s="819">
        <f t="shared" si="176"/>
        <v>0</v>
      </c>
      <c r="E599" s="819">
        <f t="shared" si="176"/>
        <v>0</v>
      </c>
      <c r="F599" s="819">
        <f t="shared" si="176"/>
        <v>0</v>
      </c>
      <c r="G599" s="887">
        <f t="shared" si="176"/>
        <v>0</v>
      </c>
      <c r="H599" s="822">
        <f t="shared" si="176"/>
        <v>0</v>
      </c>
      <c r="I599" s="819">
        <f t="shared" si="176"/>
        <v>0</v>
      </c>
      <c r="J599" s="819">
        <f t="shared" si="176"/>
        <v>0</v>
      </c>
      <c r="K599" s="819">
        <f t="shared" si="176"/>
        <v>0</v>
      </c>
      <c r="L599" s="819">
        <f t="shared" si="176"/>
        <v>0</v>
      </c>
      <c r="M599" s="823">
        <f t="shared" si="176"/>
        <v>0</v>
      </c>
      <c r="N599" s="876">
        <f t="shared" si="176"/>
        <v>0</v>
      </c>
      <c r="O599" s="819">
        <f t="shared" si="176"/>
        <v>0</v>
      </c>
      <c r="P599" s="819">
        <f t="shared" si="176"/>
        <v>0</v>
      </c>
      <c r="Q599" s="819">
        <f t="shared" si="176"/>
        <v>0</v>
      </c>
      <c r="R599" s="819">
        <f t="shared" si="176"/>
        <v>0</v>
      </c>
      <c r="S599" s="823">
        <f t="shared" si="176"/>
        <v>0</v>
      </c>
      <c r="T599" s="967"/>
      <c r="U599" s="904" t="s">
        <v>26</v>
      </c>
      <c r="V599" s="904">
        <f>V598-V585</f>
        <v>-1.2300000000000182</v>
      </c>
      <c r="W599" s="1008"/>
    </row>
    <row r="601" spans="1:23" ht="13.5" thickBot="1" x14ac:dyDescent="0.25"/>
    <row r="602" spans="1:23" s="1012" customFormat="1" ht="13.5" thickBot="1" x14ac:dyDescent="0.25">
      <c r="A602" s="968" t="s">
        <v>189</v>
      </c>
      <c r="B602" s="1057" t="s">
        <v>84</v>
      </c>
      <c r="C602" s="1058"/>
      <c r="D602" s="1058"/>
      <c r="E602" s="1058"/>
      <c r="F602" s="1058"/>
      <c r="G602" s="1059"/>
      <c r="H602" s="1057" t="s">
        <v>83</v>
      </c>
      <c r="I602" s="1058"/>
      <c r="J602" s="1058"/>
      <c r="K602" s="1058"/>
      <c r="L602" s="1058"/>
      <c r="M602" s="1059"/>
      <c r="N602" s="1057" t="s">
        <v>53</v>
      </c>
      <c r="O602" s="1058"/>
      <c r="P602" s="1058"/>
      <c r="Q602" s="1058"/>
      <c r="R602" s="1058"/>
      <c r="S602" s="1059"/>
      <c r="T602" s="948" t="s">
        <v>55</v>
      </c>
    </row>
    <row r="603" spans="1:23" s="1012" customFormat="1" x14ac:dyDescent="0.2">
      <c r="A603" s="969" t="s">
        <v>54</v>
      </c>
      <c r="B603" s="911">
        <v>1</v>
      </c>
      <c r="C603" s="912">
        <v>2</v>
      </c>
      <c r="D603" s="912">
        <v>3</v>
      </c>
      <c r="E603" s="912">
        <v>4</v>
      </c>
      <c r="F603" s="912">
        <v>5</v>
      </c>
      <c r="G603" s="864">
        <v>6</v>
      </c>
      <c r="H603" s="897">
        <v>1</v>
      </c>
      <c r="I603" s="959">
        <v>2</v>
      </c>
      <c r="J603" s="888">
        <v>3</v>
      </c>
      <c r="K603" s="888">
        <v>4</v>
      </c>
      <c r="L603" s="888">
        <v>5</v>
      </c>
      <c r="M603" s="889">
        <v>6</v>
      </c>
      <c r="N603" s="867">
        <v>1</v>
      </c>
      <c r="O603" s="912">
        <v>2</v>
      </c>
      <c r="P603" s="912">
        <v>3</v>
      </c>
      <c r="Q603" s="912">
        <v>4</v>
      </c>
      <c r="R603" s="912">
        <v>5</v>
      </c>
      <c r="S603" s="826">
        <v>6</v>
      </c>
      <c r="T603" s="898">
        <v>599</v>
      </c>
    </row>
    <row r="604" spans="1:23" s="1012" customFormat="1" x14ac:dyDescent="0.2">
      <c r="A604" s="970" t="s">
        <v>3</v>
      </c>
      <c r="B604" s="913">
        <v>4104</v>
      </c>
      <c r="C604" s="914">
        <v>4104</v>
      </c>
      <c r="D604" s="914">
        <v>4104</v>
      </c>
      <c r="E604" s="914">
        <v>4104</v>
      </c>
      <c r="F604" s="914">
        <v>4104</v>
      </c>
      <c r="G604" s="865">
        <v>4104</v>
      </c>
      <c r="H604" s="913">
        <v>4104</v>
      </c>
      <c r="I604" s="914">
        <v>4104</v>
      </c>
      <c r="J604" s="914">
        <v>4104</v>
      </c>
      <c r="K604" s="914">
        <v>4104</v>
      </c>
      <c r="L604" s="914">
        <v>4104</v>
      </c>
      <c r="M604" s="829">
        <v>4104</v>
      </c>
      <c r="N604" s="868">
        <v>4104</v>
      </c>
      <c r="O604" s="914">
        <v>4104</v>
      </c>
      <c r="P604" s="914">
        <v>4104</v>
      </c>
      <c r="Q604" s="914">
        <v>4104</v>
      </c>
      <c r="R604" s="914">
        <v>4104</v>
      </c>
      <c r="S604" s="829">
        <v>4104</v>
      </c>
      <c r="T604" s="856">
        <v>4104</v>
      </c>
    </row>
    <row r="605" spans="1:23" s="1012" customFormat="1" x14ac:dyDescent="0.2">
      <c r="A605" s="971" t="s">
        <v>6</v>
      </c>
      <c r="B605" s="915">
        <v>4574.72</v>
      </c>
      <c r="C605" s="916">
        <v>4706.67</v>
      </c>
      <c r="D605" s="916">
        <v>4149.29</v>
      </c>
      <c r="E605" s="916">
        <v>4596</v>
      </c>
      <c r="F605" s="916">
        <v>4582.22</v>
      </c>
      <c r="G605" s="848">
        <v>4619.7</v>
      </c>
      <c r="H605" s="915">
        <v>4476.9399999999996</v>
      </c>
      <c r="I605" s="916">
        <v>4669.1899999999996</v>
      </c>
      <c r="J605" s="916">
        <v>4486.67</v>
      </c>
      <c r="K605" s="916">
        <v>4688.57</v>
      </c>
      <c r="L605" s="916">
        <v>4739.71</v>
      </c>
      <c r="M605" s="832">
        <v>4755.43</v>
      </c>
      <c r="N605" s="869">
        <v>4511.71</v>
      </c>
      <c r="O605" s="916">
        <v>4488.6099999999997</v>
      </c>
      <c r="P605" s="916">
        <v>4710.63</v>
      </c>
      <c r="Q605" s="916">
        <v>4620.83</v>
      </c>
      <c r="R605" s="916">
        <v>4724.57</v>
      </c>
      <c r="S605" s="832">
        <v>4728.8900000000003</v>
      </c>
      <c r="T605" s="965">
        <v>4618.21</v>
      </c>
    </row>
    <row r="606" spans="1:23" s="1012" customFormat="1" x14ac:dyDescent="0.2">
      <c r="A606" s="969" t="s">
        <v>7</v>
      </c>
      <c r="B606" s="833">
        <v>75</v>
      </c>
      <c r="C606" s="917">
        <v>72.73</v>
      </c>
      <c r="D606" s="917">
        <v>92.86</v>
      </c>
      <c r="E606" s="917">
        <v>82.86</v>
      </c>
      <c r="F606" s="917">
        <v>77.78</v>
      </c>
      <c r="G606" s="849">
        <v>81.819999999999993</v>
      </c>
      <c r="H606" s="833">
        <v>77.78</v>
      </c>
      <c r="I606" s="917">
        <v>83.78</v>
      </c>
      <c r="J606" s="917">
        <v>53.33</v>
      </c>
      <c r="K606" s="917">
        <v>85.71</v>
      </c>
      <c r="L606" s="917">
        <v>85.71</v>
      </c>
      <c r="M606" s="835">
        <v>88.57</v>
      </c>
      <c r="N606" s="870">
        <v>77.14</v>
      </c>
      <c r="O606" s="917">
        <v>88.89</v>
      </c>
      <c r="P606" s="917">
        <v>75</v>
      </c>
      <c r="Q606" s="917">
        <v>88.89</v>
      </c>
      <c r="R606" s="917">
        <v>85.71</v>
      </c>
      <c r="S606" s="835">
        <v>94.44</v>
      </c>
      <c r="T606" s="858">
        <v>79.97</v>
      </c>
    </row>
    <row r="607" spans="1:23" s="1012" customFormat="1" x14ac:dyDescent="0.2">
      <c r="A607" s="969" t="s">
        <v>8</v>
      </c>
      <c r="B607" s="918">
        <v>7.7700000000000005E-2</v>
      </c>
      <c r="C607" s="919">
        <v>8.5699999999999998E-2</v>
      </c>
      <c r="D607" s="919">
        <v>6.0900000000000003E-2</v>
      </c>
      <c r="E607" s="919">
        <v>7.5899999999999995E-2</v>
      </c>
      <c r="F607" s="919">
        <v>7.2800000000000004E-2</v>
      </c>
      <c r="G607" s="850">
        <v>6.8599999999999994E-2</v>
      </c>
      <c r="H607" s="918">
        <v>8.3199999999999996E-2</v>
      </c>
      <c r="I607" s="919">
        <v>7.3200000000000001E-2</v>
      </c>
      <c r="J607" s="919">
        <v>9.5000000000000001E-2</v>
      </c>
      <c r="K607" s="919">
        <v>6.4399999999999999E-2</v>
      </c>
      <c r="L607" s="919">
        <v>7.0000000000000007E-2</v>
      </c>
      <c r="M607" s="838">
        <v>6.4199999999999993E-2</v>
      </c>
      <c r="N607" s="871">
        <v>7.7899999999999997E-2</v>
      </c>
      <c r="O607" s="919">
        <v>6.1400000000000003E-2</v>
      </c>
      <c r="P607" s="919">
        <v>8.3000000000000004E-2</v>
      </c>
      <c r="Q607" s="919">
        <v>6.7000000000000004E-2</v>
      </c>
      <c r="R607" s="919">
        <v>7.1800000000000003E-2</v>
      </c>
      <c r="S607" s="838">
        <v>5.6000000000000001E-2</v>
      </c>
      <c r="T607" s="859">
        <v>7.6799999999999993E-2</v>
      </c>
    </row>
    <row r="608" spans="1:23" s="1012" customFormat="1" x14ac:dyDescent="0.2">
      <c r="A608" s="971" t="s">
        <v>1</v>
      </c>
      <c r="B608" s="920">
        <f t="shared" ref="B608:G608" si="177">B605/B604*100-100</f>
        <v>11.469785575048746</v>
      </c>
      <c r="C608" s="921">
        <f t="shared" si="177"/>
        <v>14.684941520467845</v>
      </c>
      <c r="D608" s="921">
        <f t="shared" si="177"/>
        <v>1.1035575048732937</v>
      </c>
      <c r="E608" s="921">
        <f t="shared" si="177"/>
        <v>11.988304093567265</v>
      </c>
      <c r="F608" s="921">
        <f t="shared" si="177"/>
        <v>11.65253411306044</v>
      </c>
      <c r="G608" s="884">
        <f t="shared" si="177"/>
        <v>12.565789473684205</v>
      </c>
      <c r="H608" s="920">
        <f>H605/H604*100-100</f>
        <v>9.0872319688109116</v>
      </c>
      <c r="I608" s="921">
        <f>I605/I604*100-100</f>
        <v>13.771686159844052</v>
      </c>
      <c r="J608" s="921">
        <f t="shared" ref="J608:T608" si="178">J605/J604*100-100</f>
        <v>9.3243177387914358</v>
      </c>
      <c r="K608" s="921">
        <f t="shared" si="178"/>
        <v>14.243908382066266</v>
      </c>
      <c r="L608" s="921">
        <f t="shared" si="178"/>
        <v>15.490009746588697</v>
      </c>
      <c r="M608" s="922">
        <f t="shared" si="178"/>
        <v>15.873050682261209</v>
      </c>
      <c r="N608" s="872">
        <f t="shared" si="178"/>
        <v>9.9344541910331401</v>
      </c>
      <c r="O608" s="921">
        <f t="shared" si="178"/>
        <v>9.3715886939571078</v>
      </c>
      <c r="P608" s="921">
        <f t="shared" si="178"/>
        <v>14.781432748538009</v>
      </c>
      <c r="Q608" s="921">
        <f t="shared" si="178"/>
        <v>12.593323586744631</v>
      </c>
      <c r="R608" s="921">
        <f t="shared" si="178"/>
        <v>15.121101364522403</v>
      </c>
      <c r="S608" s="922">
        <f t="shared" si="178"/>
        <v>15.226364522417171</v>
      </c>
      <c r="T608" s="966">
        <f t="shared" si="178"/>
        <v>12.529483430799232</v>
      </c>
    </row>
    <row r="609" spans="1:23" s="1012" customFormat="1" ht="13.5" thickBot="1" x14ac:dyDescent="0.25">
      <c r="A609" s="895" t="s">
        <v>27</v>
      </c>
      <c r="B609" s="924">
        <f t="shared" ref="B609:T609" si="179">B605-B592</f>
        <v>-9.1035294117646117</v>
      </c>
      <c r="C609" s="925">
        <f t="shared" si="179"/>
        <v>-47.615714285714603</v>
      </c>
      <c r="D609" s="925">
        <f t="shared" si="179"/>
        <v>-91.376666666667006</v>
      </c>
      <c r="E609" s="925">
        <f t="shared" si="179"/>
        <v>-122</v>
      </c>
      <c r="F609" s="925">
        <f t="shared" si="179"/>
        <v>85.878536585366419</v>
      </c>
      <c r="G609" s="885">
        <f t="shared" si="179"/>
        <v>77.905128205127767</v>
      </c>
      <c r="H609" s="894">
        <f t="shared" si="179"/>
        <v>-19.72666666666737</v>
      </c>
      <c r="I609" s="891">
        <f t="shared" si="179"/>
        <v>-33.512702702702882</v>
      </c>
      <c r="J609" s="891">
        <f t="shared" si="179"/>
        <v>-201.90142857142837</v>
      </c>
      <c r="K609" s="891">
        <f t="shared" si="179"/>
        <v>134.40333333333274</v>
      </c>
      <c r="L609" s="891">
        <f t="shared" si="179"/>
        <v>127.21000000000004</v>
      </c>
      <c r="M609" s="892">
        <f t="shared" si="179"/>
        <v>133.48555555555595</v>
      </c>
      <c r="N609" s="873">
        <f t="shared" si="179"/>
        <v>-80.992702702702445</v>
      </c>
      <c r="O609" s="925">
        <f t="shared" si="179"/>
        <v>102.04749999999967</v>
      </c>
      <c r="P609" s="925">
        <f t="shared" si="179"/>
        <v>243.96333333333314</v>
      </c>
      <c r="Q609" s="925">
        <f t="shared" si="179"/>
        <v>16.77594594594575</v>
      </c>
      <c r="R609" s="925">
        <f t="shared" si="179"/>
        <v>85.14142857142815</v>
      </c>
      <c r="S609" s="926">
        <f t="shared" si="179"/>
        <v>120.03285714285721</v>
      </c>
      <c r="T609" s="972">
        <f t="shared" si="179"/>
        <v>32.333539232053226</v>
      </c>
      <c r="U609" s="893"/>
      <c r="V609" s="863"/>
    </row>
    <row r="610" spans="1:23" s="1012" customFormat="1" x14ac:dyDescent="0.2">
      <c r="A610" s="896" t="s">
        <v>51</v>
      </c>
      <c r="B610" s="927">
        <v>625</v>
      </c>
      <c r="C610" s="928">
        <v>621</v>
      </c>
      <c r="D610" s="928">
        <v>156</v>
      </c>
      <c r="E610" s="928">
        <v>630</v>
      </c>
      <c r="F610" s="928">
        <v>625</v>
      </c>
      <c r="G610" s="866">
        <v>626</v>
      </c>
      <c r="H610" s="927">
        <v>641</v>
      </c>
      <c r="I610" s="928">
        <v>667</v>
      </c>
      <c r="J610" s="928">
        <v>137</v>
      </c>
      <c r="K610" s="928">
        <v>649</v>
      </c>
      <c r="L610" s="928">
        <v>651</v>
      </c>
      <c r="M610" s="847">
        <v>647</v>
      </c>
      <c r="N610" s="874">
        <v>657</v>
      </c>
      <c r="O610" s="928">
        <v>688</v>
      </c>
      <c r="P610" s="928">
        <v>142</v>
      </c>
      <c r="Q610" s="928">
        <v>676</v>
      </c>
      <c r="R610" s="928">
        <v>673</v>
      </c>
      <c r="S610" s="847">
        <v>666</v>
      </c>
      <c r="T610" s="861">
        <f>SUM(B610:S610)</f>
        <v>10177</v>
      </c>
      <c r="U610" s="904" t="s">
        <v>56</v>
      </c>
      <c r="V610" s="945">
        <f>T597-T610</f>
        <v>51</v>
      </c>
      <c r="W610" s="961">
        <f>V610/T597</f>
        <v>4.9863120844739926E-3</v>
      </c>
    </row>
    <row r="611" spans="1:23" s="1012" customFormat="1" x14ac:dyDescent="0.2">
      <c r="A611" s="973" t="s">
        <v>28</v>
      </c>
      <c r="B611" s="820"/>
      <c r="C611" s="818"/>
      <c r="D611" s="818"/>
      <c r="E611" s="818"/>
      <c r="F611" s="818"/>
      <c r="G611" s="886"/>
      <c r="H611" s="820"/>
      <c r="I611" s="818"/>
      <c r="J611" s="818"/>
      <c r="K611" s="818"/>
      <c r="L611" s="818"/>
      <c r="M611" s="821"/>
      <c r="N611" s="875"/>
      <c r="O611" s="818"/>
      <c r="P611" s="818"/>
      <c r="Q611" s="818"/>
      <c r="R611" s="818"/>
      <c r="S611" s="821"/>
      <c r="T611" s="964"/>
      <c r="U611" s="904" t="s">
        <v>57</v>
      </c>
      <c r="V611" s="904">
        <v>155.28</v>
      </c>
    </row>
    <row r="612" spans="1:23" s="1012" customFormat="1" ht="13.5" thickBot="1" x14ac:dyDescent="0.25">
      <c r="A612" s="974" t="s">
        <v>26</v>
      </c>
      <c r="B612" s="822">
        <f t="shared" ref="B612:S612" si="180">B611-B598</f>
        <v>0</v>
      </c>
      <c r="C612" s="819">
        <f t="shared" si="180"/>
        <v>0</v>
      </c>
      <c r="D612" s="819">
        <f t="shared" si="180"/>
        <v>0</v>
      </c>
      <c r="E612" s="819">
        <f t="shared" si="180"/>
        <v>0</v>
      </c>
      <c r="F612" s="819">
        <f t="shared" si="180"/>
        <v>0</v>
      </c>
      <c r="G612" s="887">
        <f t="shared" si="180"/>
        <v>0</v>
      </c>
      <c r="H612" s="822">
        <f t="shared" si="180"/>
        <v>0</v>
      </c>
      <c r="I612" s="819">
        <f t="shared" si="180"/>
        <v>0</v>
      </c>
      <c r="J612" s="819">
        <f t="shared" si="180"/>
        <v>0</v>
      </c>
      <c r="K612" s="819">
        <f t="shared" si="180"/>
        <v>0</v>
      </c>
      <c r="L612" s="819">
        <f t="shared" si="180"/>
        <v>0</v>
      </c>
      <c r="M612" s="823">
        <f t="shared" si="180"/>
        <v>0</v>
      </c>
      <c r="N612" s="876">
        <f t="shared" si="180"/>
        <v>0</v>
      </c>
      <c r="O612" s="819">
        <f t="shared" si="180"/>
        <v>0</v>
      </c>
      <c r="P612" s="819">
        <f t="shared" si="180"/>
        <v>0</v>
      </c>
      <c r="Q612" s="819">
        <f t="shared" si="180"/>
        <v>0</v>
      </c>
      <c r="R612" s="819">
        <f t="shared" si="180"/>
        <v>0</v>
      </c>
      <c r="S612" s="823">
        <f t="shared" si="180"/>
        <v>0</v>
      </c>
      <c r="T612" s="967"/>
      <c r="U612" s="904" t="s">
        <v>26</v>
      </c>
      <c r="V612" s="904">
        <f>V611-V598</f>
        <v>-1.3499999999999943</v>
      </c>
    </row>
    <row r="614" spans="1:23" ht="13.5" thickBot="1" x14ac:dyDescent="0.25"/>
    <row r="615" spans="1:23" ht="13.5" thickBot="1" x14ac:dyDescent="0.25">
      <c r="A615" s="968" t="s">
        <v>194</v>
      </c>
      <c r="B615" s="1057" t="s">
        <v>84</v>
      </c>
      <c r="C615" s="1058"/>
      <c r="D615" s="1058"/>
      <c r="E615" s="1058"/>
      <c r="F615" s="1058"/>
      <c r="G615" s="1059"/>
      <c r="H615" s="1057" t="s">
        <v>83</v>
      </c>
      <c r="I615" s="1058"/>
      <c r="J615" s="1058"/>
      <c r="K615" s="1058"/>
      <c r="L615" s="1058"/>
      <c r="M615" s="1059"/>
      <c r="N615" s="1057" t="s">
        <v>53</v>
      </c>
      <c r="O615" s="1058"/>
      <c r="P615" s="1058"/>
      <c r="Q615" s="1058"/>
      <c r="R615" s="1058"/>
      <c r="S615" s="1059"/>
      <c r="T615" s="948" t="s">
        <v>55</v>
      </c>
      <c r="U615" s="1018"/>
      <c r="V615" s="1018"/>
      <c r="W615" s="1018"/>
    </row>
    <row r="616" spans="1:23" x14ac:dyDescent="0.2">
      <c r="A616" s="969" t="s">
        <v>54</v>
      </c>
      <c r="B616" s="911">
        <v>1</v>
      </c>
      <c r="C616" s="912">
        <v>2</v>
      </c>
      <c r="D616" s="912">
        <v>3</v>
      </c>
      <c r="E616" s="912">
        <v>4</v>
      </c>
      <c r="F616" s="912">
        <v>5</v>
      </c>
      <c r="G616" s="864">
        <v>6</v>
      </c>
      <c r="H616" s="897">
        <v>1</v>
      </c>
      <c r="I616" s="959">
        <v>2</v>
      </c>
      <c r="J616" s="888">
        <v>3</v>
      </c>
      <c r="K616" s="888">
        <v>4</v>
      </c>
      <c r="L616" s="888">
        <v>5</v>
      </c>
      <c r="M616" s="889">
        <v>6</v>
      </c>
      <c r="N616" s="867">
        <v>1</v>
      </c>
      <c r="O616" s="912">
        <v>2</v>
      </c>
      <c r="P616" s="912">
        <v>3</v>
      </c>
      <c r="Q616" s="912">
        <v>4</v>
      </c>
      <c r="R616" s="912">
        <v>5</v>
      </c>
      <c r="S616" s="826">
        <v>6</v>
      </c>
      <c r="T616" s="898">
        <v>599</v>
      </c>
      <c r="U616" s="1018"/>
      <c r="V616" s="1018"/>
      <c r="W616" s="1018"/>
    </row>
    <row r="617" spans="1:23" x14ac:dyDescent="0.2">
      <c r="A617" s="970" t="s">
        <v>3</v>
      </c>
      <c r="B617" s="913">
        <v>4140</v>
      </c>
      <c r="C617" s="914">
        <v>4140</v>
      </c>
      <c r="D617" s="914">
        <v>4140</v>
      </c>
      <c r="E617" s="914">
        <v>4140</v>
      </c>
      <c r="F617" s="914">
        <v>4140</v>
      </c>
      <c r="G617" s="865">
        <v>4140</v>
      </c>
      <c r="H617" s="913">
        <v>4140</v>
      </c>
      <c r="I617" s="914">
        <v>4140</v>
      </c>
      <c r="J617" s="914">
        <v>4140</v>
      </c>
      <c r="K617" s="914">
        <v>4140</v>
      </c>
      <c r="L617" s="914">
        <v>4140</v>
      </c>
      <c r="M617" s="829">
        <v>4140</v>
      </c>
      <c r="N617" s="868">
        <v>4140</v>
      </c>
      <c r="O617" s="914">
        <v>4140</v>
      </c>
      <c r="P617" s="914">
        <v>4140</v>
      </c>
      <c r="Q617" s="914">
        <v>4140</v>
      </c>
      <c r="R617" s="914">
        <v>4140</v>
      </c>
      <c r="S617" s="829">
        <v>4140</v>
      </c>
      <c r="T617" s="856">
        <v>4140</v>
      </c>
      <c r="U617" s="1018"/>
      <c r="V617" s="1018"/>
      <c r="W617" s="1018"/>
    </row>
    <row r="618" spans="1:23" x14ac:dyDescent="0.2">
      <c r="A618" s="971" t="s">
        <v>6</v>
      </c>
      <c r="B618" s="915">
        <v>4603.2299999999996</v>
      </c>
      <c r="C618" s="916">
        <v>4855.88</v>
      </c>
      <c r="D618" s="916">
        <v>4465</v>
      </c>
      <c r="E618" s="916">
        <v>4725.88</v>
      </c>
      <c r="F618" s="916">
        <v>4559.43</v>
      </c>
      <c r="G618" s="848">
        <v>4724.29</v>
      </c>
      <c r="H618" s="915">
        <v>4533.79</v>
      </c>
      <c r="I618" s="916">
        <v>4649.1400000000003</v>
      </c>
      <c r="J618" s="916">
        <v>4883.75</v>
      </c>
      <c r="K618" s="916">
        <v>4617.1000000000004</v>
      </c>
      <c r="L618" s="916">
        <v>4695</v>
      </c>
      <c r="M618" s="832">
        <v>4752.3100000000004</v>
      </c>
      <c r="N618" s="869">
        <v>4512.57</v>
      </c>
      <c r="O618" s="916">
        <v>4720</v>
      </c>
      <c r="P618" s="916">
        <v>4713</v>
      </c>
      <c r="Q618" s="916">
        <v>4608</v>
      </c>
      <c r="R618" s="916">
        <v>4524.29</v>
      </c>
      <c r="S618" s="832">
        <v>4643</v>
      </c>
      <c r="T618" s="965">
        <v>4649.2700000000004</v>
      </c>
      <c r="U618" s="1018"/>
      <c r="V618" s="1018"/>
      <c r="W618" s="1018"/>
    </row>
    <row r="619" spans="1:23" x14ac:dyDescent="0.2">
      <c r="A619" s="969" t="s">
        <v>7</v>
      </c>
      <c r="B619" s="833">
        <v>80.650000000000006</v>
      </c>
      <c r="C619" s="917">
        <v>88.24</v>
      </c>
      <c r="D619" s="917">
        <v>62.5</v>
      </c>
      <c r="E619" s="917">
        <v>82.35</v>
      </c>
      <c r="F619" s="917">
        <v>77.14</v>
      </c>
      <c r="G619" s="849">
        <v>77.14</v>
      </c>
      <c r="H619" s="833">
        <v>79.31</v>
      </c>
      <c r="I619" s="917">
        <v>71.430000000000007</v>
      </c>
      <c r="J619" s="917">
        <v>100</v>
      </c>
      <c r="K619" s="917">
        <v>67.739999999999995</v>
      </c>
      <c r="L619" s="917">
        <v>78.13</v>
      </c>
      <c r="M619" s="835">
        <v>79.489999999999995</v>
      </c>
      <c r="N619" s="870">
        <v>80</v>
      </c>
      <c r="O619" s="917">
        <v>85.71</v>
      </c>
      <c r="P619" s="917">
        <v>80</v>
      </c>
      <c r="Q619" s="917">
        <v>91.43</v>
      </c>
      <c r="R619" s="917">
        <v>82.86</v>
      </c>
      <c r="S619" s="835">
        <v>80</v>
      </c>
      <c r="T619" s="858">
        <v>78.14</v>
      </c>
      <c r="U619" s="1018"/>
      <c r="V619" s="1018"/>
      <c r="W619" s="1018"/>
    </row>
    <row r="620" spans="1:23" x14ac:dyDescent="0.2">
      <c r="A620" s="969" t="s">
        <v>8</v>
      </c>
      <c r="B620" s="918">
        <v>8.4900000000000003E-2</v>
      </c>
      <c r="C620" s="919">
        <v>6.4299999999999996E-2</v>
      </c>
      <c r="D620" s="919">
        <v>9.7900000000000001E-2</v>
      </c>
      <c r="E620" s="919">
        <v>7.2700000000000001E-2</v>
      </c>
      <c r="F620" s="919">
        <v>8.4599999999999995E-2</v>
      </c>
      <c r="G620" s="850">
        <v>8.5000000000000006E-2</v>
      </c>
      <c r="H620" s="918">
        <v>7.5399999999999995E-2</v>
      </c>
      <c r="I620" s="919">
        <v>9.6199999999999994E-2</v>
      </c>
      <c r="J620" s="919">
        <v>5.8299999999999998E-2</v>
      </c>
      <c r="K620" s="919">
        <v>8.4699999999999998E-2</v>
      </c>
      <c r="L620" s="919">
        <v>7.7100000000000002E-2</v>
      </c>
      <c r="M620" s="838">
        <v>8.0100000000000005E-2</v>
      </c>
      <c r="N620" s="871">
        <v>7.1400000000000005E-2</v>
      </c>
      <c r="O620" s="919">
        <v>7.0999999999999994E-2</v>
      </c>
      <c r="P620" s="919">
        <v>6.7000000000000004E-2</v>
      </c>
      <c r="Q620" s="919">
        <v>6.6100000000000006E-2</v>
      </c>
      <c r="R620" s="919">
        <v>7.2400000000000006E-2</v>
      </c>
      <c r="S620" s="838">
        <v>7.1499999999999994E-2</v>
      </c>
      <c r="T620" s="859">
        <v>8.0600000000000005E-2</v>
      </c>
      <c r="U620" s="1018"/>
      <c r="V620" s="1018"/>
      <c r="W620" s="1018"/>
    </row>
    <row r="621" spans="1:23" x14ac:dyDescent="0.2">
      <c r="A621" s="971" t="s">
        <v>1</v>
      </c>
      <c r="B621" s="920">
        <f t="shared" ref="B621:G621" si="181">B618/B617*100-100</f>
        <v>11.189130434782598</v>
      </c>
      <c r="C621" s="921">
        <f t="shared" si="181"/>
        <v>17.291787439613529</v>
      </c>
      <c r="D621" s="921">
        <f t="shared" si="181"/>
        <v>7.8502415458937094</v>
      </c>
      <c r="E621" s="921">
        <f t="shared" si="181"/>
        <v>14.151690821256039</v>
      </c>
      <c r="F621" s="921">
        <f t="shared" si="181"/>
        <v>10.131159420289862</v>
      </c>
      <c r="G621" s="884">
        <f t="shared" si="181"/>
        <v>14.113285024154592</v>
      </c>
      <c r="H621" s="920">
        <f>H618/H617*100-100</f>
        <v>9.5118357487922651</v>
      </c>
      <c r="I621" s="921">
        <f>I618/I617*100-100</f>
        <v>12.298067632850234</v>
      </c>
      <c r="J621" s="921">
        <f t="shared" ref="J621:T621" si="182">J618/J617*100-100</f>
        <v>17.964975845410635</v>
      </c>
      <c r="K621" s="921">
        <f t="shared" si="182"/>
        <v>11.524154589371989</v>
      </c>
      <c r="L621" s="921">
        <f t="shared" si="182"/>
        <v>13.405797101449267</v>
      </c>
      <c r="M621" s="922">
        <f t="shared" si="182"/>
        <v>14.790096618357509</v>
      </c>
      <c r="N621" s="872">
        <f t="shared" si="182"/>
        <v>8.9992753623188406</v>
      </c>
      <c r="O621" s="921">
        <f t="shared" si="182"/>
        <v>14.009661835748787</v>
      </c>
      <c r="P621" s="921">
        <f t="shared" si="182"/>
        <v>13.840579710144922</v>
      </c>
      <c r="Q621" s="921">
        <f t="shared" si="182"/>
        <v>11.304347826086953</v>
      </c>
      <c r="R621" s="921">
        <f t="shared" si="182"/>
        <v>9.282367149758457</v>
      </c>
      <c r="S621" s="922">
        <f t="shared" si="182"/>
        <v>12.149758454106291</v>
      </c>
      <c r="T621" s="966">
        <f t="shared" si="182"/>
        <v>12.301207729468615</v>
      </c>
      <c r="U621" s="1018"/>
      <c r="V621" s="1018"/>
      <c r="W621" s="1018"/>
    </row>
    <row r="622" spans="1:23" ht="13.5" thickBot="1" x14ac:dyDescent="0.25">
      <c r="A622" s="895" t="s">
        <v>27</v>
      </c>
      <c r="B622" s="924">
        <f t="shared" ref="B622:T622" si="183">B618-B605</f>
        <v>28.509999999999309</v>
      </c>
      <c r="C622" s="925">
        <f t="shared" si="183"/>
        <v>149.21000000000004</v>
      </c>
      <c r="D622" s="925">
        <f t="shared" si="183"/>
        <v>315.71000000000004</v>
      </c>
      <c r="E622" s="925">
        <f t="shared" si="183"/>
        <v>129.88000000000011</v>
      </c>
      <c r="F622" s="925">
        <f t="shared" si="183"/>
        <v>-22.789999999999964</v>
      </c>
      <c r="G622" s="885">
        <f t="shared" si="183"/>
        <v>104.59000000000015</v>
      </c>
      <c r="H622" s="894">
        <f t="shared" si="183"/>
        <v>56.850000000000364</v>
      </c>
      <c r="I622" s="891">
        <f t="shared" si="183"/>
        <v>-20.049999999999272</v>
      </c>
      <c r="J622" s="891">
        <f t="shared" si="183"/>
        <v>397.07999999999993</v>
      </c>
      <c r="K622" s="891">
        <f t="shared" si="183"/>
        <v>-71.469999999999345</v>
      </c>
      <c r="L622" s="891">
        <f t="shared" si="183"/>
        <v>-44.710000000000036</v>
      </c>
      <c r="M622" s="892">
        <f t="shared" si="183"/>
        <v>-3.1199999999998909</v>
      </c>
      <c r="N622" s="873">
        <f t="shared" si="183"/>
        <v>0.85999999999967258</v>
      </c>
      <c r="O622" s="925">
        <f t="shared" si="183"/>
        <v>231.39000000000033</v>
      </c>
      <c r="P622" s="925">
        <f t="shared" si="183"/>
        <v>2.3699999999998909</v>
      </c>
      <c r="Q622" s="925">
        <f t="shared" si="183"/>
        <v>-12.829999999999927</v>
      </c>
      <c r="R622" s="925">
        <f t="shared" si="183"/>
        <v>-200.27999999999975</v>
      </c>
      <c r="S622" s="926">
        <f t="shared" si="183"/>
        <v>-85.890000000000327</v>
      </c>
      <c r="T622" s="972">
        <f t="shared" si="183"/>
        <v>31.0600000000004</v>
      </c>
      <c r="U622" s="893"/>
      <c r="V622" s="863"/>
      <c r="W622" s="1018"/>
    </row>
    <row r="623" spans="1:23" x14ac:dyDescent="0.2">
      <c r="A623" s="896" t="s">
        <v>51</v>
      </c>
      <c r="B623" s="927">
        <v>624</v>
      </c>
      <c r="C623" s="928">
        <v>620</v>
      </c>
      <c r="D623" s="928">
        <v>150</v>
      </c>
      <c r="E623" s="928">
        <v>629</v>
      </c>
      <c r="F623" s="928">
        <v>625</v>
      </c>
      <c r="G623" s="866">
        <v>624</v>
      </c>
      <c r="H623" s="927">
        <v>639</v>
      </c>
      <c r="I623" s="928">
        <v>666</v>
      </c>
      <c r="J623" s="928">
        <v>131</v>
      </c>
      <c r="K623" s="928">
        <v>648</v>
      </c>
      <c r="L623" s="928">
        <v>649</v>
      </c>
      <c r="M623" s="847">
        <v>646</v>
      </c>
      <c r="N623" s="874">
        <v>651</v>
      </c>
      <c r="O623" s="928">
        <v>687</v>
      </c>
      <c r="P623" s="928">
        <v>130</v>
      </c>
      <c r="Q623" s="928">
        <v>676</v>
      </c>
      <c r="R623" s="928">
        <v>671</v>
      </c>
      <c r="S623" s="847">
        <v>665</v>
      </c>
      <c r="T623" s="861">
        <f>SUM(B623:S623)</f>
        <v>10131</v>
      </c>
      <c r="U623" s="904" t="s">
        <v>56</v>
      </c>
      <c r="V623" s="945">
        <f>T610-T623</f>
        <v>46</v>
      </c>
      <c r="W623" s="961">
        <f>V623/T610</f>
        <v>4.5199960695686348E-3</v>
      </c>
    </row>
    <row r="624" spans="1:23" x14ac:dyDescent="0.2">
      <c r="A624" s="973" t="s">
        <v>28</v>
      </c>
      <c r="B624" s="820"/>
      <c r="C624" s="818"/>
      <c r="D624" s="818"/>
      <c r="E624" s="818"/>
      <c r="F624" s="818"/>
      <c r="G624" s="886"/>
      <c r="H624" s="820"/>
      <c r="I624" s="818"/>
      <c r="J624" s="818"/>
      <c r="K624" s="818"/>
      <c r="L624" s="818"/>
      <c r="M624" s="821"/>
      <c r="N624" s="875"/>
      <c r="O624" s="818"/>
      <c r="P624" s="818"/>
      <c r="Q624" s="818"/>
      <c r="R624" s="818"/>
      <c r="S624" s="821"/>
      <c r="T624" s="964"/>
      <c r="U624" s="904" t="s">
        <v>57</v>
      </c>
      <c r="V624" s="904">
        <v>154.13999999999999</v>
      </c>
      <c r="W624" s="1018"/>
    </row>
    <row r="625" spans="1:23" ht="13.5" thickBot="1" x14ac:dyDescent="0.25">
      <c r="A625" s="974" t="s">
        <v>26</v>
      </c>
      <c r="B625" s="822">
        <f t="shared" ref="B625:S625" si="184">B624-B611</f>
        <v>0</v>
      </c>
      <c r="C625" s="819">
        <f t="shared" si="184"/>
        <v>0</v>
      </c>
      <c r="D625" s="819">
        <f t="shared" si="184"/>
        <v>0</v>
      </c>
      <c r="E625" s="819">
        <f t="shared" si="184"/>
        <v>0</v>
      </c>
      <c r="F625" s="819">
        <f t="shared" si="184"/>
        <v>0</v>
      </c>
      <c r="G625" s="887">
        <f t="shared" si="184"/>
        <v>0</v>
      </c>
      <c r="H625" s="822">
        <f t="shared" si="184"/>
        <v>0</v>
      </c>
      <c r="I625" s="819">
        <f t="shared" si="184"/>
        <v>0</v>
      </c>
      <c r="J625" s="819">
        <f t="shared" si="184"/>
        <v>0</v>
      </c>
      <c r="K625" s="819">
        <f t="shared" si="184"/>
        <v>0</v>
      </c>
      <c r="L625" s="819">
        <f t="shared" si="184"/>
        <v>0</v>
      </c>
      <c r="M625" s="823">
        <f t="shared" si="184"/>
        <v>0</v>
      </c>
      <c r="N625" s="876">
        <f t="shared" si="184"/>
        <v>0</v>
      </c>
      <c r="O625" s="819">
        <f t="shared" si="184"/>
        <v>0</v>
      </c>
      <c r="P625" s="819">
        <f t="shared" si="184"/>
        <v>0</v>
      </c>
      <c r="Q625" s="819">
        <f t="shared" si="184"/>
        <v>0</v>
      </c>
      <c r="R625" s="819">
        <f t="shared" si="184"/>
        <v>0</v>
      </c>
      <c r="S625" s="823">
        <f t="shared" si="184"/>
        <v>0</v>
      </c>
      <c r="T625" s="967"/>
      <c r="U625" s="904" t="s">
        <v>26</v>
      </c>
      <c r="V625" s="904">
        <f>V624-V611</f>
        <v>-1.1400000000000148</v>
      </c>
      <c r="W625" s="1018"/>
    </row>
    <row r="627" spans="1:23" ht="13.5" thickBot="1" x14ac:dyDescent="0.25"/>
    <row r="628" spans="1:23" ht="13.5" thickBot="1" x14ac:dyDescent="0.25">
      <c r="A628" s="968" t="s">
        <v>197</v>
      </c>
      <c r="B628" s="1057" t="s">
        <v>84</v>
      </c>
      <c r="C628" s="1058"/>
      <c r="D628" s="1058"/>
      <c r="E628" s="1058"/>
      <c r="F628" s="1058"/>
      <c r="G628" s="1059"/>
      <c r="H628" s="1057" t="s">
        <v>83</v>
      </c>
      <c r="I628" s="1058"/>
      <c r="J628" s="1058"/>
      <c r="K628" s="1058"/>
      <c r="L628" s="1058"/>
      <c r="M628" s="1059"/>
      <c r="N628" s="1057" t="s">
        <v>53</v>
      </c>
      <c r="O628" s="1058"/>
      <c r="P628" s="1058"/>
      <c r="Q628" s="1058"/>
      <c r="R628" s="1058"/>
      <c r="S628" s="1059"/>
      <c r="T628" s="948" t="s">
        <v>55</v>
      </c>
      <c r="U628" s="1021"/>
      <c r="V628" s="1021"/>
      <c r="W628" s="1021"/>
    </row>
    <row r="629" spans="1:23" x14ac:dyDescent="0.2">
      <c r="A629" s="969" t="s">
        <v>54</v>
      </c>
      <c r="B629" s="911">
        <v>1</v>
      </c>
      <c r="C629" s="912">
        <v>2</v>
      </c>
      <c r="D629" s="912">
        <v>3</v>
      </c>
      <c r="E629" s="912">
        <v>4</v>
      </c>
      <c r="F629" s="912">
        <v>5</v>
      </c>
      <c r="G629" s="864">
        <v>6</v>
      </c>
      <c r="H629" s="897">
        <v>1</v>
      </c>
      <c r="I629" s="959">
        <v>2</v>
      </c>
      <c r="J629" s="888">
        <v>3</v>
      </c>
      <c r="K629" s="888">
        <v>4</v>
      </c>
      <c r="L629" s="888">
        <v>5</v>
      </c>
      <c r="M629" s="889">
        <v>6</v>
      </c>
      <c r="N629" s="867">
        <v>1</v>
      </c>
      <c r="O629" s="912">
        <v>2</v>
      </c>
      <c r="P629" s="912">
        <v>3</v>
      </c>
      <c r="Q629" s="912">
        <v>4</v>
      </c>
      <c r="R629" s="912">
        <v>5</v>
      </c>
      <c r="S629" s="826">
        <v>6</v>
      </c>
      <c r="T629" s="898">
        <v>599</v>
      </c>
      <c r="U629" s="1021"/>
      <c r="V629" s="1021"/>
      <c r="W629" s="1021"/>
    </row>
    <row r="630" spans="1:23" x14ac:dyDescent="0.2">
      <c r="A630" s="970" t="s">
        <v>3</v>
      </c>
      <c r="B630" s="913">
        <v>4176</v>
      </c>
      <c r="C630" s="914">
        <v>4176</v>
      </c>
      <c r="D630" s="914">
        <v>4176</v>
      </c>
      <c r="E630" s="914">
        <v>4176</v>
      </c>
      <c r="F630" s="914">
        <v>4176</v>
      </c>
      <c r="G630" s="865">
        <v>4176</v>
      </c>
      <c r="H630" s="913">
        <v>4176</v>
      </c>
      <c r="I630" s="914">
        <v>4176</v>
      </c>
      <c r="J630" s="914">
        <v>4176</v>
      </c>
      <c r="K630" s="914">
        <v>4176</v>
      </c>
      <c r="L630" s="914">
        <v>4176</v>
      </c>
      <c r="M630" s="829">
        <v>4176</v>
      </c>
      <c r="N630" s="868">
        <v>4176</v>
      </c>
      <c r="O630" s="914">
        <v>4176</v>
      </c>
      <c r="P630" s="914">
        <v>4176</v>
      </c>
      <c r="Q630" s="914">
        <v>4176</v>
      </c>
      <c r="R630" s="914">
        <v>4176</v>
      </c>
      <c r="S630" s="829">
        <v>4176</v>
      </c>
      <c r="T630" s="856">
        <v>4176</v>
      </c>
      <c r="U630" s="1021"/>
      <c r="V630" s="1021"/>
      <c r="W630" s="1021"/>
    </row>
    <row r="631" spans="1:23" x14ac:dyDescent="0.2">
      <c r="A631" s="971" t="s">
        <v>6</v>
      </c>
      <c r="B631" s="915">
        <v>4597.1794871794873</v>
      </c>
      <c r="C631" s="916">
        <v>4921.7948717948721</v>
      </c>
      <c r="D631" s="916">
        <v>4417.5</v>
      </c>
      <c r="E631" s="916">
        <v>4846.0526315789475</v>
      </c>
      <c r="F631" s="916">
        <v>4677</v>
      </c>
      <c r="G631" s="848">
        <v>4672.6470588235297</v>
      </c>
      <c r="H631" s="915">
        <v>4746.1111111111113</v>
      </c>
      <c r="I631" s="916">
        <v>4759.7435897435898</v>
      </c>
      <c r="J631" s="916">
        <v>4438.125</v>
      </c>
      <c r="K631" s="916">
        <v>4673.6842105263158</v>
      </c>
      <c r="L631" s="916">
        <v>4806.5789473684208</v>
      </c>
      <c r="M631" s="832">
        <v>4880.333333333333</v>
      </c>
      <c r="N631" s="869">
        <v>4695.6410256410254</v>
      </c>
      <c r="O631" s="916">
        <v>4570.75</v>
      </c>
      <c r="P631" s="916">
        <v>4488.5714285714284</v>
      </c>
      <c r="Q631" s="916">
        <v>4627.4358974358975</v>
      </c>
      <c r="R631" s="916">
        <v>4690.9756097560976</v>
      </c>
      <c r="S631" s="832">
        <v>4836.5789473684208</v>
      </c>
      <c r="T631" s="965">
        <v>4709.3973941368076</v>
      </c>
      <c r="U631" s="1021"/>
      <c r="V631" s="1021"/>
      <c r="W631" s="1021"/>
    </row>
    <row r="632" spans="1:23" x14ac:dyDescent="0.2">
      <c r="A632" s="969" t="s">
        <v>7</v>
      </c>
      <c r="B632" s="833">
        <v>82.051282051282058</v>
      </c>
      <c r="C632" s="917">
        <v>64.102564102564102</v>
      </c>
      <c r="D632" s="917">
        <v>87.5</v>
      </c>
      <c r="E632" s="917">
        <v>71.05263157894737</v>
      </c>
      <c r="F632" s="917">
        <v>77.5</v>
      </c>
      <c r="G632" s="849">
        <v>67.647058823529406</v>
      </c>
      <c r="H632" s="833">
        <v>69.444444444444443</v>
      </c>
      <c r="I632" s="917">
        <v>69.230769230769226</v>
      </c>
      <c r="J632" s="917">
        <v>56.25</v>
      </c>
      <c r="K632" s="917">
        <v>84.21052631578948</v>
      </c>
      <c r="L632" s="917">
        <v>84.21052631578948</v>
      </c>
      <c r="M632" s="835">
        <v>83.333333333333329</v>
      </c>
      <c r="N632" s="870">
        <v>87.179487179487182</v>
      </c>
      <c r="O632" s="917">
        <v>87.5</v>
      </c>
      <c r="P632" s="917">
        <v>100</v>
      </c>
      <c r="Q632" s="917">
        <v>76.92307692307692</v>
      </c>
      <c r="R632" s="917">
        <v>78.048780487804876</v>
      </c>
      <c r="S632" s="835">
        <v>89.473684210526315</v>
      </c>
      <c r="T632" s="858">
        <v>75.570032573289907</v>
      </c>
      <c r="U632" s="1021"/>
      <c r="V632" s="1021"/>
      <c r="W632" s="1021"/>
    </row>
    <row r="633" spans="1:23" x14ac:dyDescent="0.2">
      <c r="A633" s="969" t="s">
        <v>8</v>
      </c>
      <c r="B633" s="918">
        <v>7.2645776250773633E-2</v>
      </c>
      <c r="C633" s="919">
        <v>8.4779538088944742E-2</v>
      </c>
      <c r="D633" s="919">
        <v>7.5832636448649557E-2</v>
      </c>
      <c r="E633" s="919">
        <v>8.5836404368130503E-2</v>
      </c>
      <c r="F633" s="919">
        <v>8.590385366396866E-2</v>
      </c>
      <c r="G633" s="850">
        <v>9.0570552477745314E-2</v>
      </c>
      <c r="H633" s="918">
        <v>9.0080798788124097E-2</v>
      </c>
      <c r="I633" s="919">
        <v>9.8400344507145715E-2</v>
      </c>
      <c r="J633" s="919">
        <v>0.10915318520662012</v>
      </c>
      <c r="K633" s="919">
        <v>7.9852189382484937E-2</v>
      </c>
      <c r="L633" s="919">
        <v>7.1215069754696908E-2</v>
      </c>
      <c r="M633" s="838">
        <v>6.6788414068261817E-2</v>
      </c>
      <c r="N633" s="871">
        <v>6.7802381433111431E-2</v>
      </c>
      <c r="O633" s="919">
        <v>6.7327418709619849E-2</v>
      </c>
      <c r="P633" s="919">
        <v>3.6207164657908124E-2</v>
      </c>
      <c r="Q633" s="919">
        <v>8.4706822535133508E-2</v>
      </c>
      <c r="R633" s="919">
        <v>8.4864637897773543E-2</v>
      </c>
      <c r="S633" s="838">
        <v>6.2793885307824177E-2</v>
      </c>
      <c r="T633" s="859">
        <v>8.4553234108827896E-2</v>
      </c>
      <c r="U633" s="1021"/>
      <c r="V633" s="1021"/>
      <c r="W633" s="1021"/>
    </row>
    <row r="634" spans="1:23" x14ac:dyDescent="0.2">
      <c r="A634" s="971" t="s">
        <v>1</v>
      </c>
      <c r="B634" s="920">
        <f t="shared" ref="B634:G634" si="185">B631/B630*100-100</f>
        <v>10.085715689163962</v>
      </c>
      <c r="C634" s="921">
        <f t="shared" si="185"/>
        <v>17.859072600451924</v>
      </c>
      <c r="D634" s="921">
        <f t="shared" si="185"/>
        <v>5.783045977011497</v>
      </c>
      <c r="E634" s="921">
        <f t="shared" si="185"/>
        <v>16.045321637426909</v>
      </c>
      <c r="F634" s="921">
        <f t="shared" si="185"/>
        <v>11.997126436781613</v>
      </c>
      <c r="G634" s="884">
        <f t="shared" si="185"/>
        <v>11.892889339643915</v>
      </c>
      <c r="H634" s="920">
        <f>H631/H630*100-100</f>
        <v>13.652085994040021</v>
      </c>
      <c r="I634" s="921">
        <f>I631/I630*100-100</f>
        <v>13.978534237154932</v>
      </c>
      <c r="J634" s="921">
        <f t="shared" ref="J634:T634" si="186">J631/J630*100-100</f>
        <v>6.2769396551724128</v>
      </c>
      <c r="K634" s="921">
        <f t="shared" si="186"/>
        <v>11.917725347852382</v>
      </c>
      <c r="L634" s="921">
        <f t="shared" si="186"/>
        <v>15.100070578745715</v>
      </c>
      <c r="M634" s="922">
        <f t="shared" si="186"/>
        <v>16.866219667943795</v>
      </c>
      <c r="N634" s="872">
        <f t="shared" si="186"/>
        <v>12.443511150407687</v>
      </c>
      <c r="O634" s="921">
        <f t="shared" si="186"/>
        <v>9.452825670498072</v>
      </c>
      <c r="P634" s="921">
        <f t="shared" si="186"/>
        <v>7.4849480021893697</v>
      </c>
      <c r="Q634" s="921">
        <f t="shared" si="186"/>
        <v>10.810246586108647</v>
      </c>
      <c r="R634" s="921">
        <f t="shared" si="186"/>
        <v>12.331791421362496</v>
      </c>
      <c r="S634" s="922">
        <f t="shared" si="186"/>
        <v>15.818461383343418</v>
      </c>
      <c r="T634" s="966">
        <f t="shared" si="186"/>
        <v>12.772926104808604</v>
      </c>
      <c r="U634" s="1021"/>
      <c r="V634" s="1021"/>
      <c r="W634" s="1021"/>
    </row>
    <row r="635" spans="1:23" ht="13.5" thickBot="1" x14ac:dyDescent="0.25">
      <c r="A635" s="895" t="s">
        <v>27</v>
      </c>
      <c r="B635" s="924">
        <f t="shared" ref="B635:T635" si="187">B631-B618</f>
        <v>-6.0505128205122674</v>
      </c>
      <c r="C635" s="925">
        <f t="shared" si="187"/>
        <v>65.914871794871942</v>
      </c>
      <c r="D635" s="925">
        <f t="shared" si="187"/>
        <v>-47.5</v>
      </c>
      <c r="E635" s="925">
        <f t="shared" si="187"/>
        <v>120.1726315789474</v>
      </c>
      <c r="F635" s="925">
        <f t="shared" si="187"/>
        <v>117.56999999999971</v>
      </c>
      <c r="G635" s="885">
        <f t="shared" si="187"/>
        <v>-51.642941176470231</v>
      </c>
      <c r="H635" s="894">
        <f t="shared" si="187"/>
        <v>212.32111111111135</v>
      </c>
      <c r="I635" s="891">
        <f t="shared" si="187"/>
        <v>110.60358974358951</v>
      </c>
      <c r="J635" s="891">
        <f t="shared" si="187"/>
        <v>-445.625</v>
      </c>
      <c r="K635" s="891">
        <f t="shared" si="187"/>
        <v>56.584210526315474</v>
      </c>
      <c r="L635" s="891">
        <f t="shared" si="187"/>
        <v>111.57894736842081</v>
      </c>
      <c r="M635" s="892">
        <f t="shared" si="187"/>
        <v>128.02333333333263</v>
      </c>
      <c r="N635" s="873">
        <f t="shared" si="187"/>
        <v>183.0710256410257</v>
      </c>
      <c r="O635" s="925">
        <f t="shared" si="187"/>
        <v>-149.25</v>
      </c>
      <c r="P635" s="925">
        <f t="shared" si="187"/>
        <v>-224.42857142857156</v>
      </c>
      <c r="Q635" s="925">
        <f t="shared" si="187"/>
        <v>19.435897435897459</v>
      </c>
      <c r="R635" s="925">
        <f t="shared" si="187"/>
        <v>166.68560975609762</v>
      </c>
      <c r="S635" s="926">
        <f t="shared" si="187"/>
        <v>193.57894736842081</v>
      </c>
      <c r="T635" s="972">
        <f t="shared" si="187"/>
        <v>60.127394136807197</v>
      </c>
      <c r="U635" s="893"/>
      <c r="V635" s="863"/>
      <c r="W635" s="1021"/>
    </row>
    <row r="636" spans="1:23" x14ac:dyDescent="0.2">
      <c r="A636" s="896" t="s">
        <v>51</v>
      </c>
      <c r="B636" s="927">
        <v>620</v>
      </c>
      <c r="C636" s="928">
        <v>616</v>
      </c>
      <c r="D636" s="928">
        <v>147</v>
      </c>
      <c r="E636" s="928">
        <v>626</v>
      </c>
      <c r="F636" s="928">
        <v>624</v>
      </c>
      <c r="G636" s="866">
        <v>622</v>
      </c>
      <c r="H636" s="927">
        <v>592</v>
      </c>
      <c r="I636" s="928">
        <v>652</v>
      </c>
      <c r="J636" s="928">
        <v>195</v>
      </c>
      <c r="K636" s="928">
        <v>632</v>
      </c>
      <c r="L636" s="928">
        <v>646</v>
      </c>
      <c r="M636" s="847">
        <v>644</v>
      </c>
      <c r="N636" s="874">
        <v>648</v>
      </c>
      <c r="O636" s="928">
        <v>685</v>
      </c>
      <c r="P636" s="928">
        <v>128</v>
      </c>
      <c r="Q636" s="928">
        <v>674</v>
      </c>
      <c r="R636" s="928">
        <v>671</v>
      </c>
      <c r="S636" s="847">
        <v>664</v>
      </c>
      <c r="T636" s="861">
        <f>SUM(B636:S636)</f>
        <v>10086</v>
      </c>
      <c r="U636" s="904" t="s">
        <v>56</v>
      </c>
      <c r="V636" s="945">
        <f>T623-T636</f>
        <v>45</v>
      </c>
      <c r="W636" s="961">
        <f>V636/T623</f>
        <v>4.4418122594018358E-3</v>
      </c>
    </row>
    <row r="637" spans="1:23" x14ac:dyDescent="0.2">
      <c r="A637" s="973" t="s">
        <v>28</v>
      </c>
      <c r="B637" s="820"/>
      <c r="C637" s="818"/>
      <c r="D637" s="818"/>
      <c r="E637" s="818"/>
      <c r="F637" s="818"/>
      <c r="G637" s="886"/>
      <c r="H637" s="820"/>
      <c r="I637" s="818"/>
      <c r="J637" s="818"/>
      <c r="K637" s="818"/>
      <c r="L637" s="818"/>
      <c r="M637" s="821"/>
      <c r="N637" s="875"/>
      <c r="O637" s="818"/>
      <c r="P637" s="818"/>
      <c r="Q637" s="818"/>
      <c r="R637" s="818"/>
      <c r="S637" s="821"/>
      <c r="T637" s="964"/>
      <c r="U637" s="904" t="s">
        <v>57</v>
      </c>
      <c r="V637" s="904">
        <v>152.84</v>
      </c>
      <c r="W637" s="1021"/>
    </row>
    <row r="638" spans="1:23" ht="13.5" thickBot="1" x14ac:dyDescent="0.25">
      <c r="A638" s="974" t="s">
        <v>26</v>
      </c>
      <c r="B638" s="822">
        <f t="shared" ref="B638:S638" si="188">B637-B624</f>
        <v>0</v>
      </c>
      <c r="C638" s="819">
        <f t="shared" si="188"/>
        <v>0</v>
      </c>
      <c r="D638" s="819">
        <f t="shared" si="188"/>
        <v>0</v>
      </c>
      <c r="E638" s="819">
        <f t="shared" si="188"/>
        <v>0</v>
      </c>
      <c r="F638" s="819">
        <f t="shared" si="188"/>
        <v>0</v>
      </c>
      <c r="G638" s="887">
        <f t="shared" si="188"/>
        <v>0</v>
      </c>
      <c r="H638" s="822">
        <f t="shared" si="188"/>
        <v>0</v>
      </c>
      <c r="I638" s="819">
        <f t="shared" si="188"/>
        <v>0</v>
      </c>
      <c r="J638" s="819">
        <f t="shared" si="188"/>
        <v>0</v>
      </c>
      <c r="K638" s="819">
        <f t="shared" si="188"/>
        <v>0</v>
      </c>
      <c r="L638" s="819">
        <f t="shared" si="188"/>
        <v>0</v>
      </c>
      <c r="M638" s="823">
        <f t="shared" si="188"/>
        <v>0</v>
      </c>
      <c r="N638" s="876">
        <f t="shared" si="188"/>
        <v>0</v>
      </c>
      <c r="O638" s="819">
        <f t="shared" si="188"/>
        <v>0</v>
      </c>
      <c r="P638" s="819">
        <f t="shared" si="188"/>
        <v>0</v>
      </c>
      <c r="Q638" s="819">
        <f t="shared" si="188"/>
        <v>0</v>
      </c>
      <c r="R638" s="819">
        <f t="shared" si="188"/>
        <v>0</v>
      </c>
      <c r="S638" s="823">
        <f t="shared" si="188"/>
        <v>0</v>
      </c>
      <c r="T638" s="967"/>
      <c r="U638" s="904" t="s">
        <v>26</v>
      </c>
      <c r="V638" s="904">
        <f>V637-V624</f>
        <v>-1.2999999999999829</v>
      </c>
      <c r="W638" s="1021"/>
    </row>
    <row r="640" spans="1:23" ht="13.5" thickBot="1" x14ac:dyDescent="0.25"/>
    <row r="641" spans="1:23" ht="13.5" thickBot="1" x14ac:dyDescent="0.25">
      <c r="A641" s="968" t="s">
        <v>199</v>
      </c>
      <c r="B641" s="1057" t="s">
        <v>84</v>
      </c>
      <c r="C641" s="1058"/>
      <c r="D641" s="1058"/>
      <c r="E641" s="1058"/>
      <c r="F641" s="1058"/>
      <c r="G641" s="1059"/>
      <c r="H641" s="1057" t="s">
        <v>83</v>
      </c>
      <c r="I641" s="1058"/>
      <c r="J641" s="1058"/>
      <c r="K641" s="1058"/>
      <c r="L641" s="1058"/>
      <c r="M641" s="1059"/>
      <c r="N641" s="1057" t="s">
        <v>53</v>
      </c>
      <c r="O641" s="1058"/>
      <c r="P641" s="1058"/>
      <c r="Q641" s="1058"/>
      <c r="R641" s="1058"/>
      <c r="S641" s="1059"/>
      <c r="T641" s="948" t="s">
        <v>55</v>
      </c>
      <c r="U641" s="1025"/>
      <c r="V641" s="1025"/>
      <c r="W641" s="1025"/>
    </row>
    <row r="642" spans="1:23" x14ac:dyDescent="0.2">
      <c r="A642" s="969" t="s">
        <v>54</v>
      </c>
      <c r="B642" s="911">
        <v>1</v>
      </c>
      <c r="C642" s="912">
        <v>2</v>
      </c>
      <c r="D642" s="912">
        <v>3</v>
      </c>
      <c r="E642" s="912">
        <v>4</v>
      </c>
      <c r="F642" s="912">
        <v>5</v>
      </c>
      <c r="G642" s="864">
        <v>6</v>
      </c>
      <c r="H642" s="897">
        <v>1</v>
      </c>
      <c r="I642" s="959">
        <v>2</v>
      </c>
      <c r="J642" s="888">
        <v>3</v>
      </c>
      <c r="K642" s="888">
        <v>4</v>
      </c>
      <c r="L642" s="888">
        <v>5</v>
      </c>
      <c r="M642" s="889">
        <v>6</v>
      </c>
      <c r="N642" s="867">
        <v>1</v>
      </c>
      <c r="O642" s="912">
        <v>2</v>
      </c>
      <c r="P642" s="912">
        <v>3</v>
      </c>
      <c r="Q642" s="912">
        <v>4</v>
      </c>
      <c r="R642" s="912">
        <v>5</v>
      </c>
      <c r="S642" s="826">
        <v>6</v>
      </c>
      <c r="T642" s="898">
        <v>599</v>
      </c>
      <c r="U642" s="1025"/>
      <c r="V642" s="1025"/>
      <c r="W642" s="1025"/>
    </row>
    <row r="643" spans="1:23" x14ac:dyDescent="0.2">
      <c r="A643" s="970" t="s">
        <v>3</v>
      </c>
      <c r="B643" s="913">
        <v>4212</v>
      </c>
      <c r="C643" s="914">
        <v>4212</v>
      </c>
      <c r="D643" s="914">
        <v>4212</v>
      </c>
      <c r="E643" s="914">
        <v>4212</v>
      </c>
      <c r="F643" s="914">
        <v>4212</v>
      </c>
      <c r="G643" s="865">
        <v>4212</v>
      </c>
      <c r="H643" s="913">
        <v>4212</v>
      </c>
      <c r="I643" s="914">
        <v>4212</v>
      </c>
      <c r="J643" s="914">
        <v>4212</v>
      </c>
      <c r="K643" s="914">
        <v>4212</v>
      </c>
      <c r="L643" s="914">
        <v>4212</v>
      </c>
      <c r="M643" s="829">
        <v>4212</v>
      </c>
      <c r="N643" s="868">
        <v>4212</v>
      </c>
      <c r="O643" s="914">
        <v>4212</v>
      </c>
      <c r="P643" s="914">
        <v>4212</v>
      </c>
      <c r="Q643" s="914">
        <v>4212</v>
      </c>
      <c r="R643" s="914">
        <v>4212</v>
      </c>
      <c r="S643" s="829">
        <v>4212</v>
      </c>
      <c r="T643" s="856">
        <v>4212</v>
      </c>
      <c r="U643" s="1025"/>
      <c r="V643" s="1025"/>
      <c r="W643" s="1025"/>
    </row>
    <row r="644" spans="1:23" x14ac:dyDescent="0.2">
      <c r="A644" s="971" t="s">
        <v>6</v>
      </c>
      <c r="B644" s="915">
        <v>4614.375</v>
      </c>
      <c r="C644" s="916">
        <v>4853.8235294117649</v>
      </c>
      <c r="D644" s="916">
        <v>4323.75</v>
      </c>
      <c r="E644" s="916">
        <v>4763.5483870967746</v>
      </c>
      <c r="F644" s="916">
        <v>4788.787878787879</v>
      </c>
      <c r="G644" s="848">
        <v>4740.2777777777774</v>
      </c>
      <c r="H644" s="915">
        <v>4738</v>
      </c>
      <c r="I644" s="916">
        <v>4776.2162162162158</v>
      </c>
      <c r="J644" s="916">
        <v>4425.833333333333</v>
      </c>
      <c r="K644" s="916">
        <v>4742.5</v>
      </c>
      <c r="L644" s="916">
        <v>4816.060606060606</v>
      </c>
      <c r="M644" s="832">
        <v>4711.1764705882351</v>
      </c>
      <c r="N644" s="869">
        <v>4594.1176470588234</v>
      </c>
      <c r="O644" s="916">
        <v>4741.666666666667</v>
      </c>
      <c r="P644" s="916">
        <v>4363.75</v>
      </c>
      <c r="Q644" s="916">
        <v>4831.4285714285716</v>
      </c>
      <c r="R644" s="916">
        <v>4681.7647058823532</v>
      </c>
      <c r="S644" s="832">
        <v>4799.1176470588234</v>
      </c>
      <c r="T644" s="965">
        <v>4716.4620938628159</v>
      </c>
      <c r="U644" s="1025"/>
      <c r="V644" s="1025"/>
      <c r="W644" s="1025"/>
    </row>
    <row r="645" spans="1:23" x14ac:dyDescent="0.2">
      <c r="A645" s="969" t="s">
        <v>7</v>
      </c>
      <c r="B645" s="833">
        <v>68.75</v>
      </c>
      <c r="C645" s="917">
        <v>82.352941176470594</v>
      </c>
      <c r="D645" s="917">
        <v>75</v>
      </c>
      <c r="E645" s="917">
        <v>70.967741935483872</v>
      </c>
      <c r="F645" s="917">
        <v>75.757575757575751</v>
      </c>
      <c r="G645" s="849">
        <v>72.222222222222229</v>
      </c>
      <c r="H645" s="833">
        <v>82.857142857142861</v>
      </c>
      <c r="I645" s="917">
        <v>78.378378378378372</v>
      </c>
      <c r="J645" s="917">
        <v>83.333333333333329</v>
      </c>
      <c r="K645" s="917">
        <v>81.25</v>
      </c>
      <c r="L645" s="917">
        <v>57.575757575757578</v>
      </c>
      <c r="M645" s="835">
        <v>82.352941176470594</v>
      </c>
      <c r="N645" s="870">
        <v>70.588235294117652</v>
      </c>
      <c r="O645" s="917">
        <v>63.888888888888886</v>
      </c>
      <c r="P645" s="917">
        <v>81.25</v>
      </c>
      <c r="Q645" s="917">
        <v>85.714285714285708</v>
      </c>
      <c r="R645" s="917">
        <v>82.352941176470594</v>
      </c>
      <c r="S645" s="835">
        <v>79.411764705882348</v>
      </c>
      <c r="T645" s="858">
        <v>73.826714801444041</v>
      </c>
      <c r="U645" s="1025"/>
      <c r="V645" s="1025"/>
      <c r="W645" s="1025"/>
    </row>
    <row r="646" spans="1:23" x14ac:dyDescent="0.2">
      <c r="A646" s="969" t="s">
        <v>8</v>
      </c>
      <c r="B646" s="918">
        <v>9.4708540076934092E-2</v>
      </c>
      <c r="C646" s="919">
        <v>7.0217001787433425E-2</v>
      </c>
      <c r="D646" s="919">
        <v>7.3086513420856369E-2</v>
      </c>
      <c r="E646" s="919">
        <v>8.3953320386153121E-2</v>
      </c>
      <c r="F646" s="919">
        <v>7.5284075897399994E-2</v>
      </c>
      <c r="G646" s="850">
        <v>8.7754916238125244E-2</v>
      </c>
      <c r="H646" s="918">
        <v>7.6880315447425768E-2</v>
      </c>
      <c r="I646" s="919">
        <v>7.6457100535152048E-2</v>
      </c>
      <c r="J646" s="919">
        <v>6.8193442267924287E-2</v>
      </c>
      <c r="K646" s="919">
        <v>7.6882345276847522E-2</v>
      </c>
      <c r="L646" s="919">
        <v>9.4044240129527071E-2</v>
      </c>
      <c r="M646" s="838">
        <v>7.9091098133406479E-2</v>
      </c>
      <c r="N646" s="871">
        <v>0.10275748790035986</v>
      </c>
      <c r="O646" s="919">
        <v>9.5163997961144761E-2</v>
      </c>
      <c r="P646" s="919">
        <v>7.1366520365851643E-2</v>
      </c>
      <c r="Q646" s="919">
        <v>6.5004015599309115E-2</v>
      </c>
      <c r="R646" s="919">
        <v>7.7853927788764973E-2</v>
      </c>
      <c r="S646" s="838">
        <v>8.1641785603270456E-2</v>
      </c>
      <c r="T646" s="859">
        <v>8.6248121897654087E-2</v>
      </c>
      <c r="U646" s="1025"/>
      <c r="V646" s="1025"/>
      <c r="W646" s="1025"/>
    </row>
    <row r="647" spans="1:23" x14ac:dyDescent="0.2">
      <c r="A647" s="971" t="s">
        <v>1</v>
      </c>
      <c r="B647" s="920">
        <f t="shared" ref="B647:G647" si="189">B644/B643*100-100</f>
        <v>9.5530626780626875</v>
      </c>
      <c r="C647" s="921">
        <f t="shared" si="189"/>
        <v>15.237975532093188</v>
      </c>
      <c r="D647" s="921">
        <f t="shared" si="189"/>
        <v>2.6531339031339058</v>
      </c>
      <c r="E647" s="921">
        <f t="shared" si="189"/>
        <v>13.094691051680314</v>
      </c>
      <c r="F647" s="921">
        <f t="shared" si="189"/>
        <v>13.693919249474803</v>
      </c>
      <c r="G647" s="884">
        <f t="shared" si="189"/>
        <v>12.54220744961485</v>
      </c>
      <c r="H647" s="920">
        <f>H644/H643*100-100</f>
        <v>12.488129154795828</v>
      </c>
      <c r="I647" s="921">
        <f>I644/I643*100-100</f>
        <v>13.395446728780058</v>
      </c>
      <c r="J647" s="921">
        <f t="shared" ref="J647:T647" si="190">J644/J643*100-100</f>
        <v>5.0767647989870284</v>
      </c>
      <c r="K647" s="921">
        <f t="shared" si="190"/>
        <v>12.59496676163343</v>
      </c>
      <c r="L647" s="921">
        <f t="shared" si="190"/>
        <v>14.341419896975466</v>
      </c>
      <c r="M647" s="922">
        <f t="shared" si="190"/>
        <v>11.851293223842248</v>
      </c>
      <c r="N647" s="872">
        <f t="shared" si="190"/>
        <v>9.0721188760404488</v>
      </c>
      <c r="O647" s="921">
        <f t="shared" si="190"/>
        <v>12.575182019626467</v>
      </c>
      <c r="P647" s="921">
        <f t="shared" si="190"/>
        <v>3.6028015194681871</v>
      </c>
      <c r="Q647" s="921">
        <f t="shared" si="190"/>
        <v>14.706281372948055</v>
      </c>
      <c r="R647" s="921">
        <f t="shared" si="190"/>
        <v>11.153008211831732</v>
      </c>
      <c r="S647" s="922">
        <f t="shared" si="190"/>
        <v>13.939165409753642</v>
      </c>
      <c r="T647" s="966">
        <f t="shared" si="190"/>
        <v>11.976782855242547</v>
      </c>
      <c r="U647" s="1025"/>
      <c r="V647" s="1025"/>
      <c r="W647" s="1025"/>
    </row>
    <row r="648" spans="1:23" ht="13.5" thickBot="1" x14ac:dyDescent="0.25">
      <c r="A648" s="895" t="s">
        <v>27</v>
      </c>
      <c r="B648" s="924">
        <f t="shared" ref="B648:T648" si="191">B644-B631</f>
        <v>17.195512820512704</v>
      </c>
      <c r="C648" s="925">
        <f t="shared" si="191"/>
        <v>-67.971342383107185</v>
      </c>
      <c r="D648" s="925">
        <f t="shared" si="191"/>
        <v>-93.75</v>
      </c>
      <c r="E648" s="925">
        <f t="shared" si="191"/>
        <v>-82.504244482172908</v>
      </c>
      <c r="F648" s="925">
        <f t="shared" si="191"/>
        <v>111.78787878787898</v>
      </c>
      <c r="G648" s="885">
        <f t="shared" si="191"/>
        <v>67.630718954247641</v>
      </c>
      <c r="H648" s="894">
        <f t="shared" si="191"/>
        <v>-8.1111111111113132</v>
      </c>
      <c r="I648" s="891">
        <f t="shared" si="191"/>
        <v>16.472626472625961</v>
      </c>
      <c r="J648" s="891">
        <f t="shared" si="191"/>
        <v>-12.29166666666697</v>
      </c>
      <c r="K648" s="891">
        <f t="shared" si="191"/>
        <v>68.815789473684163</v>
      </c>
      <c r="L648" s="891">
        <f t="shared" si="191"/>
        <v>9.4816586921851922</v>
      </c>
      <c r="M648" s="892">
        <f t="shared" si="191"/>
        <v>-169.1568627450979</v>
      </c>
      <c r="N648" s="873">
        <f t="shared" si="191"/>
        <v>-101.52337858220199</v>
      </c>
      <c r="O648" s="925">
        <f t="shared" si="191"/>
        <v>170.91666666666697</v>
      </c>
      <c r="P648" s="925">
        <f t="shared" si="191"/>
        <v>-124.82142857142844</v>
      </c>
      <c r="Q648" s="925">
        <f t="shared" si="191"/>
        <v>203.9926739926741</v>
      </c>
      <c r="R648" s="925">
        <f t="shared" si="191"/>
        <v>-9.210903873744428</v>
      </c>
      <c r="S648" s="926">
        <f t="shared" si="191"/>
        <v>-37.461300309597391</v>
      </c>
      <c r="T648" s="972">
        <f t="shared" si="191"/>
        <v>7.0646997260082571</v>
      </c>
      <c r="U648" s="893"/>
      <c r="V648" s="863"/>
      <c r="W648" s="1025"/>
    </row>
    <row r="649" spans="1:23" x14ac:dyDescent="0.2">
      <c r="A649" s="896" t="s">
        <v>51</v>
      </c>
      <c r="B649" s="927">
        <v>616</v>
      </c>
      <c r="C649" s="928">
        <v>613</v>
      </c>
      <c r="D649" s="928">
        <v>144</v>
      </c>
      <c r="E649" s="928">
        <v>623</v>
      </c>
      <c r="F649" s="928">
        <v>623</v>
      </c>
      <c r="G649" s="866">
        <v>621</v>
      </c>
      <c r="H649" s="927">
        <v>591</v>
      </c>
      <c r="I649" s="928">
        <v>649</v>
      </c>
      <c r="J649" s="928">
        <v>191</v>
      </c>
      <c r="K649" s="928">
        <v>630</v>
      </c>
      <c r="L649" s="928">
        <v>644</v>
      </c>
      <c r="M649" s="847">
        <v>642</v>
      </c>
      <c r="N649" s="874">
        <v>646</v>
      </c>
      <c r="O649" s="928">
        <v>682</v>
      </c>
      <c r="P649" s="928">
        <v>120</v>
      </c>
      <c r="Q649" s="928">
        <v>673</v>
      </c>
      <c r="R649" s="928">
        <v>669</v>
      </c>
      <c r="S649" s="847">
        <v>661</v>
      </c>
      <c r="T649" s="861">
        <f>SUM(B649:S649)</f>
        <v>10038</v>
      </c>
      <c r="U649" s="904" t="s">
        <v>56</v>
      </c>
      <c r="V649" s="945">
        <f>T636-T649</f>
        <v>48</v>
      </c>
      <c r="W649" s="961">
        <f>V649/T636</f>
        <v>4.7590719809637123E-3</v>
      </c>
    </row>
    <row r="650" spans="1:23" x14ac:dyDescent="0.2">
      <c r="A650" s="973" t="s">
        <v>28</v>
      </c>
      <c r="B650" s="820"/>
      <c r="C650" s="818"/>
      <c r="D650" s="818"/>
      <c r="E650" s="818"/>
      <c r="F650" s="818"/>
      <c r="G650" s="886"/>
      <c r="H650" s="820"/>
      <c r="I650" s="818"/>
      <c r="J650" s="818"/>
      <c r="K650" s="818"/>
      <c r="L650" s="818"/>
      <c r="M650" s="821"/>
      <c r="N650" s="875"/>
      <c r="O650" s="818"/>
      <c r="P650" s="818"/>
      <c r="Q650" s="818"/>
      <c r="R650" s="818"/>
      <c r="S650" s="821"/>
      <c r="T650" s="964"/>
      <c r="U650" s="904" t="s">
        <v>57</v>
      </c>
      <c r="V650" s="904">
        <v>151.72999999999999</v>
      </c>
      <c r="W650" s="1025"/>
    </row>
    <row r="651" spans="1:23" ht="13.5" thickBot="1" x14ac:dyDescent="0.25">
      <c r="A651" s="974" t="s">
        <v>26</v>
      </c>
      <c r="B651" s="822">
        <f t="shared" ref="B651:S651" si="192">B650-B637</f>
        <v>0</v>
      </c>
      <c r="C651" s="819">
        <f t="shared" si="192"/>
        <v>0</v>
      </c>
      <c r="D651" s="819">
        <f t="shared" si="192"/>
        <v>0</v>
      </c>
      <c r="E651" s="819">
        <f t="shared" si="192"/>
        <v>0</v>
      </c>
      <c r="F651" s="819">
        <f t="shared" si="192"/>
        <v>0</v>
      </c>
      <c r="G651" s="887">
        <f t="shared" si="192"/>
        <v>0</v>
      </c>
      <c r="H651" s="822">
        <f t="shared" si="192"/>
        <v>0</v>
      </c>
      <c r="I651" s="819">
        <f t="shared" si="192"/>
        <v>0</v>
      </c>
      <c r="J651" s="819">
        <f t="shared" si="192"/>
        <v>0</v>
      </c>
      <c r="K651" s="819">
        <f t="shared" si="192"/>
        <v>0</v>
      </c>
      <c r="L651" s="819">
        <f t="shared" si="192"/>
        <v>0</v>
      </c>
      <c r="M651" s="823">
        <f t="shared" si="192"/>
        <v>0</v>
      </c>
      <c r="N651" s="876">
        <f t="shared" si="192"/>
        <v>0</v>
      </c>
      <c r="O651" s="819">
        <f t="shared" si="192"/>
        <v>0</v>
      </c>
      <c r="P651" s="819">
        <f t="shared" si="192"/>
        <v>0</v>
      </c>
      <c r="Q651" s="819">
        <f t="shared" si="192"/>
        <v>0</v>
      </c>
      <c r="R651" s="819">
        <f t="shared" si="192"/>
        <v>0</v>
      </c>
      <c r="S651" s="823">
        <f t="shared" si="192"/>
        <v>0</v>
      </c>
      <c r="T651" s="967"/>
      <c r="U651" s="904" t="s">
        <v>26</v>
      </c>
      <c r="V651" s="904">
        <f>V650-V637</f>
        <v>-1.1100000000000136</v>
      </c>
      <c r="W651" s="1025"/>
    </row>
    <row r="653" spans="1:23" ht="13.5" thickBot="1" x14ac:dyDescent="0.25"/>
    <row r="654" spans="1:23" ht="13.5" thickBot="1" x14ac:dyDescent="0.25">
      <c r="A654" s="968" t="s">
        <v>202</v>
      </c>
      <c r="B654" s="1057" t="s">
        <v>84</v>
      </c>
      <c r="C654" s="1058"/>
      <c r="D654" s="1058"/>
      <c r="E654" s="1058"/>
      <c r="F654" s="1058"/>
      <c r="G654" s="1059"/>
      <c r="H654" s="1057" t="s">
        <v>83</v>
      </c>
      <c r="I654" s="1058"/>
      <c r="J654" s="1058"/>
      <c r="K654" s="1058"/>
      <c r="L654" s="1058"/>
      <c r="M654" s="1059"/>
      <c r="N654" s="1057" t="s">
        <v>53</v>
      </c>
      <c r="O654" s="1058"/>
      <c r="P654" s="1058"/>
      <c r="Q654" s="1058"/>
      <c r="R654" s="1058"/>
      <c r="S654" s="1059"/>
      <c r="T654" s="948" t="s">
        <v>55</v>
      </c>
      <c r="U654" s="1029"/>
      <c r="V654" s="1029"/>
      <c r="W654" s="1029"/>
    </row>
    <row r="655" spans="1:23" x14ac:dyDescent="0.2">
      <c r="A655" s="969" t="s">
        <v>54</v>
      </c>
      <c r="B655" s="911">
        <v>1</v>
      </c>
      <c r="C655" s="912">
        <v>2</v>
      </c>
      <c r="D655" s="912">
        <v>3</v>
      </c>
      <c r="E655" s="912">
        <v>4</v>
      </c>
      <c r="F655" s="912">
        <v>5</v>
      </c>
      <c r="G655" s="864">
        <v>6</v>
      </c>
      <c r="H655" s="897">
        <v>1</v>
      </c>
      <c r="I655" s="959">
        <v>2</v>
      </c>
      <c r="J655" s="888">
        <v>3</v>
      </c>
      <c r="K655" s="888">
        <v>4</v>
      </c>
      <c r="L655" s="888">
        <v>5</v>
      </c>
      <c r="M655" s="889">
        <v>6</v>
      </c>
      <c r="N655" s="867">
        <v>1</v>
      </c>
      <c r="O655" s="912">
        <v>2</v>
      </c>
      <c r="P655" s="912">
        <v>3</v>
      </c>
      <c r="Q655" s="912">
        <v>4</v>
      </c>
      <c r="R655" s="912">
        <v>5</v>
      </c>
      <c r="S655" s="826">
        <v>6</v>
      </c>
      <c r="T655" s="898">
        <v>599</v>
      </c>
      <c r="U655" s="1029"/>
      <c r="V655" s="1029"/>
      <c r="W655" s="1029"/>
    </row>
    <row r="656" spans="1:23" x14ac:dyDescent="0.2">
      <c r="A656" s="970" t="s">
        <v>3</v>
      </c>
      <c r="B656" s="913">
        <v>4248</v>
      </c>
      <c r="C656" s="914">
        <v>4248</v>
      </c>
      <c r="D656" s="914">
        <v>4248</v>
      </c>
      <c r="E656" s="914">
        <v>4248</v>
      </c>
      <c r="F656" s="914">
        <v>4248</v>
      </c>
      <c r="G656" s="865">
        <v>4248</v>
      </c>
      <c r="H656" s="913">
        <v>4248</v>
      </c>
      <c r="I656" s="914">
        <v>4248</v>
      </c>
      <c r="J656" s="914">
        <v>4248</v>
      </c>
      <c r="K656" s="914">
        <v>4248</v>
      </c>
      <c r="L656" s="914">
        <v>4248</v>
      </c>
      <c r="M656" s="829">
        <v>4248</v>
      </c>
      <c r="N656" s="868">
        <v>4248</v>
      </c>
      <c r="O656" s="914">
        <v>4248</v>
      </c>
      <c r="P656" s="914">
        <v>4248</v>
      </c>
      <c r="Q656" s="914">
        <v>4248</v>
      </c>
      <c r="R656" s="914">
        <v>4248</v>
      </c>
      <c r="S656" s="829">
        <v>4248</v>
      </c>
      <c r="T656" s="856">
        <v>4248</v>
      </c>
      <c r="U656" s="1029"/>
      <c r="V656" s="1029"/>
      <c r="W656" s="1029"/>
    </row>
    <row r="657" spans="1:23" x14ac:dyDescent="0.2">
      <c r="A657" s="971" t="s">
        <v>6</v>
      </c>
      <c r="B657" s="915">
        <v>4750.625</v>
      </c>
      <c r="C657" s="916">
        <v>5039.411764705882</v>
      </c>
      <c r="D657" s="916">
        <v>4554.4444444444443</v>
      </c>
      <c r="E657" s="916">
        <v>4977.6470588235297</v>
      </c>
      <c r="F657" s="916">
        <v>4963.4285714285716</v>
      </c>
      <c r="G657" s="848">
        <v>4937.7142857142853</v>
      </c>
      <c r="H657" s="915">
        <v>4857.8125</v>
      </c>
      <c r="I657" s="916">
        <v>4786.666666666667</v>
      </c>
      <c r="J657" s="916">
        <v>4525.7142857142853</v>
      </c>
      <c r="K657" s="916">
        <v>4722.8571428571431</v>
      </c>
      <c r="L657" s="916">
        <v>4718.5714285714284</v>
      </c>
      <c r="M657" s="832">
        <v>4896.5714285714284</v>
      </c>
      <c r="N657" s="869">
        <v>4741.3888888888887</v>
      </c>
      <c r="O657" s="916">
        <v>4782.0588235294117</v>
      </c>
      <c r="P657" s="916">
        <v>4533.333333333333</v>
      </c>
      <c r="Q657" s="916">
        <v>4939.7142857142853</v>
      </c>
      <c r="R657" s="916">
        <v>4716</v>
      </c>
      <c r="S657" s="832">
        <v>4803.8235294117649</v>
      </c>
      <c r="T657" s="965">
        <v>4821.177536231884</v>
      </c>
      <c r="U657" s="1029"/>
      <c r="V657" s="1029"/>
      <c r="W657" s="1029"/>
    </row>
    <row r="658" spans="1:23" x14ac:dyDescent="0.2">
      <c r="A658" s="969" t="s">
        <v>7</v>
      </c>
      <c r="B658" s="833">
        <v>68.75</v>
      </c>
      <c r="C658" s="917">
        <v>76.470588235294116</v>
      </c>
      <c r="D658" s="917">
        <v>66.666666666666671</v>
      </c>
      <c r="E658" s="917">
        <v>82.352941176470594</v>
      </c>
      <c r="F658" s="917">
        <v>80</v>
      </c>
      <c r="G658" s="849">
        <v>74.285714285714292</v>
      </c>
      <c r="H658" s="833">
        <v>84.375</v>
      </c>
      <c r="I658" s="917">
        <v>81.818181818181813</v>
      </c>
      <c r="J658" s="917">
        <v>71.428571428571431</v>
      </c>
      <c r="K658" s="917">
        <v>80</v>
      </c>
      <c r="L658" s="917">
        <v>77.142857142857139</v>
      </c>
      <c r="M658" s="835">
        <v>88.571428571428569</v>
      </c>
      <c r="N658" s="870">
        <v>86.111111111111114</v>
      </c>
      <c r="O658" s="917">
        <v>88.235294117647058</v>
      </c>
      <c r="P658" s="917">
        <v>80</v>
      </c>
      <c r="Q658" s="917">
        <v>74.285714285714292</v>
      </c>
      <c r="R658" s="917">
        <v>88.571428571428569</v>
      </c>
      <c r="S658" s="835">
        <v>79.411764705882348</v>
      </c>
      <c r="T658" s="858">
        <v>76.992753623188406</v>
      </c>
      <c r="U658" s="1029"/>
      <c r="V658" s="1029"/>
      <c r="W658" s="1029"/>
    </row>
    <row r="659" spans="1:23" x14ac:dyDescent="0.2">
      <c r="A659" s="969" t="s">
        <v>8</v>
      </c>
      <c r="B659" s="918">
        <v>9.9104866533986938E-2</v>
      </c>
      <c r="C659" s="919">
        <v>8.3965974067767679E-2</v>
      </c>
      <c r="D659" s="919">
        <v>8.2519022442697348E-2</v>
      </c>
      <c r="E659" s="919">
        <v>8.1911646209249359E-2</v>
      </c>
      <c r="F659" s="919">
        <v>7.6625005497005988E-2</v>
      </c>
      <c r="G659" s="850">
        <v>7.5767967243141776E-2</v>
      </c>
      <c r="H659" s="918">
        <v>7.2879891544603129E-2</v>
      </c>
      <c r="I659" s="919">
        <v>6.7550378126400121E-2</v>
      </c>
      <c r="J659" s="919">
        <v>8.1008200947830164E-2</v>
      </c>
      <c r="K659" s="919">
        <v>7.4081875081997053E-2</v>
      </c>
      <c r="L659" s="919">
        <v>7.9492205390126927E-2</v>
      </c>
      <c r="M659" s="838">
        <v>6.4995202829372073E-2</v>
      </c>
      <c r="N659" s="871">
        <v>6.5785160487872307E-2</v>
      </c>
      <c r="O659" s="919">
        <v>6.4626490213388538E-2</v>
      </c>
      <c r="P659" s="919">
        <v>6.629727535670768E-2</v>
      </c>
      <c r="Q659" s="919">
        <v>7.6903908071060123E-2</v>
      </c>
      <c r="R659" s="919">
        <v>6.6390367399275146E-2</v>
      </c>
      <c r="S659" s="838">
        <v>6.6577269804004441E-2</v>
      </c>
      <c r="T659" s="859">
        <v>7.9594373211876457E-2</v>
      </c>
      <c r="U659" s="1029"/>
      <c r="V659" s="1029"/>
      <c r="W659" s="1029"/>
    </row>
    <row r="660" spans="1:23" x14ac:dyDescent="0.2">
      <c r="A660" s="971" t="s">
        <v>1</v>
      </c>
      <c r="B660" s="920">
        <f t="shared" ref="B660:G660" si="193">B657/B656*100-100</f>
        <v>11.832038606403003</v>
      </c>
      <c r="C660" s="921">
        <f t="shared" si="193"/>
        <v>18.630220449761808</v>
      </c>
      <c r="D660" s="921">
        <f t="shared" si="193"/>
        <v>7.2138522703494488</v>
      </c>
      <c r="E660" s="921">
        <f t="shared" si="193"/>
        <v>17.176249030685725</v>
      </c>
      <c r="F660" s="921">
        <f t="shared" si="193"/>
        <v>16.84153887543718</v>
      </c>
      <c r="G660" s="884">
        <f t="shared" si="193"/>
        <v>16.236211998923849</v>
      </c>
      <c r="H660" s="920">
        <f>H657/H656*100-100</f>
        <v>14.355284839924678</v>
      </c>
      <c r="I660" s="921">
        <f>I657/I656*100-100</f>
        <v>12.680477087256747</v>
      </c>
      <c r="J660" s="921">
        <f t="shared" ref="J660:T660" si="194">J657/J656*100-100</f>
        <v>6.5375302663438219</v>
      </c>
      <c r="K660" s="921">
        <f t="shared" si="194"/>
        <v>11.178369652945946</v>
      </c>
      <c r="L660" s="921">
        <f t="shared" si="194"/>
        <v>11.077481840193698</v>
      </c>
      <c r="M660" s="922">
        <f t="shared" si="194"/>
        <v>15.267688996502542</v>
      </c>
      <c r="N660" s="872">
        <f t="shared" si="194"/>
        <v>11.614616028457831</v>
      </c>
      <c r="O660" s="921">
        <f t="shared" si="194"/>
        <v>12.57200620361138</v>
      </c>
      <c r="P660" s="921">
        <f t="shared" si="194"/>
        <v>6.7168863779033359</v>
      </c>
      <c r="Q660" s="921">
        <f t="shared" si="194"/>
        <v>16.283292978208237</v>
      </c>
      <c r="R660" s="921">
        <f t="shared" si="194"/>
        <v>11.016949152542367</v>
      </c>
      <c r="S660" s="922">
        <f t="shared" si="194"/>
        <v>13.084358037000115</v>
      </c>
      <c r="T660" s="966">
        <f t="shared" si="194"/>
        <v>13.492879854799526</v>
      </c>
      <c r="U660" s="1029"/>
      <c r="V660" s="1029"/>
      <c r="W660" s="1029"/>
    </row>
    <row r="661" spans="1:23" ht="13.5" thickBot="1" x14ac:dyDescent="0.25">
      <c r="A661" s="895" t="s">
        <v>27</v>
      </c>
      <c r="B661" s="924">
        <f t="shared" ref="B661:T661" si="195">B657-B644</f>
        <v>136.25</v>
      </c>
      <c r="C661" s="925">
        <f t="shared" si="195"/>
        <v>185.58823529411711</v>
      </c>
      <c r="D661" s="925">
        <f t="shared" si="195"/>
        <v>230.69444444444434</v>
      </c>
      <c r="E661" s="925">
        <f t="shared" si="195"/>
        <v>214.09867172675513</v>
      </c>
      <c r="F661" s="925">
        <f t="shared" si="195"/>
        <v>174.64069264069258</v>
      </c>
      <c r="G661" s="885">
        <f t="shared" si="195"/>
        <v>197.43650793650795</v>
      </c>
      <c r="H661" s="894">
        <f t="shared" si="195"/>
        <v>119.8125</v>
      </c>
      <c r="I661" s="891">
        <f t="shared" si="195"/>
        <v>10.450450450451171</v>
      </c>
      <c r="J661" s="891">
        <f t="shared" si="195"/>
        <v>99.880952380952294</v>
      </c>
      <c r="K661" s="891">
        <f t="shared" si="195"/>
        <v>-19.642857142856883</v>
      </c>
      <c r="L661" s="891">
        <f t="shared" si="195"/>
        <v>-97.489177489177564</v>
      </c>
      <c r="M661" s="892">
        <f t="shared" si="195"/>
        <v>185.39495798319331</v>
      </c>
      <c r="N661" s="873">
        <f t="shared" si="195"/>
        <v>147.27124183006526</v>
      </c>
      <c r="O661" s="925">
        <f t="shared" si="195"/>
        <v>40.392156862744741</v>
      </c>
      <c r="P661" s="925">
        <f t="shared" si="195"/>
        <v>169.58333333333303</v>
      </c>
      <c r="Q661" s="925">
        <f t="shared" si="195"/>
        <v>108.28571428571377</v>
      </c>
      <c r="R661" s="925">
        <f t="shared" si="195"/>
        <v>34.235294117646845</v>
      </c>
      <c r="S661" s="926">
        <f t="shared" si="195"/>
        <v>4.705882352941444</v>
      </c>
      <c r="T661" s="972">
        <f t="shared" si="195"/>
        <v>104.71544236906811</v>
      </c>
      <c r="U661" s="893"/>
      <c r="V661" s="863"/>
      <c r="W661" s="1029"/>
    </row>
    <row r="662" spans="1:23" x14ac:dyDescent="0.2">
      <c r="A662" s="896" t="s">
        <v>51</v>
      </c>
      <c r="B662" s="927">
        <v>616</v>
      </c>
      <c r="C662" s="928">
        <v>611</v>
      </c>
      <c r="D662" s="928">
        <v>138</v>
      </c>
      <c r="E662" s="928">
        <v>621</v>
      </c>
      <c r="F662" s="928">
        <v>622</v>
      </c>
      <c r="G662" s="866">
        <v>620</v>
      </c>
      <c r="H662" s="927">
        <v>590</v>
      </c>
      <c r="I662" s="928">
        <v>645</v>
      </c>
      <c r="J662" s="928">
        <v>189</v>
      </c>
      <c r="K662" s="928">
        <v>627</v>
      </c>
      <c r="L662" s="928">
        <v>641</v>
      </c>
      <c r="M662" s="847">
        <v>638</v>
      </c>
      <c r="N662" s="874">
        <v>643</v>
      </c>
      <c r="O662" s="928">
        <v>679</v>
      </c>
      <c r="P662" s="928">
        <v>114</v>
      </c>
      <c r="Q662" s="928">
        <v>672</v>
      </c>
      <c r="R662" s="928">
        <v>669</v>
      </c>
      <c r="S662" s="847">
        <v>659</v>
      </c>
      <c r="T662" s="861">
        <f>SUM(B662:S662)</f>
        <v>9994</v>
      </c>
      <c r="U662" s="904" t="s">
        <v>56</v>
      </c>
      <c r="V662" s="945">
        <f>T649-T662</f>
        <v>44</v>
      </c>
      <c r="W662" s="961">
        <f>V662/T649</f>
        <v>4.3833432954771866E-3</v>
      </c>
    </row>
    <row r="663" spans="1:23" x14ac:dyDescent="0.2">
      <c r="A663" s="973" t="s">
        <v>28</v>
      </c>
      <c r="B663" s="820"/>
      <c r="C663" s="818"/>
      <c r="D663" s="818"/>
      <c r="E663" s="818"/>
      <c r="F663" s="818"/>
      <c r="G663" s="886"/>
      <c r="H663" s="820"/>
      <c r="I663" s="818"/>
      <c r="J663" s="818"/>
      <c r="K663" s="818"/>
      <c r="L663" s="818"/>
      <c r="M663" s="821"/>
      <c r="N663" s="875"/>
      <c r="O663" s="818"/>
      <c r="P663" s="818"/>
      <c r="Q663" s="818"/>
      <c r="R663" s="818"/>
      <c r="S663" s="821"/>
      <c r="T663" s="964"/>
      <c r="U663" s="904" t="s">
        <v>57</v>
      </c>
      <c r="V663" s="904">
        <v>151.79</v>
      </c>
      <c r="W663" s="1029"/>
    </row>
    <row r="664" spans="1:23" ht="13.5" thickBot="1" x14ac:dyDescent="0.25">
      <c r="A664" s="974" t="s">
        <v>26</v>
      </c>
      <c r="B664" s="822">
        <f t="shared" ref="B664:S664" si="196">B663-B650</f>
        <v>0</v>
      </c>
      <c r="C664" s="819">
        <f t="shared" si="196"/>
        <v>0</v>
      </c>
      <c r="D664" s="819">
        <f t="shared" si="196"/>
        <v>0</v>
      </c>
      <c r="E664" s="819">
        <f t="shared" si="196"/>
        <v>0</v>
      </c>
      <c r="F664" s="819">
        <f t="shared" si="196"/>
        <v>0</v>
      </c>
      <c r="G664" s="887">
        <f t="shared" si="196"/>
        <v>0</v>
      </c>
      <c r="H664" s="822">
        <f t="shared" si="196"/>
        <v>0</v>
      </c>
      <c r="I664" s="819">
        <f t="shared" si="196"/>
        <v>0</v>
      </c>
      <c r="J664" s="819">
        <f t="shared" si="196"/>
        <v>0</v>
      </c>
      <c r="K664" s="819">
        <f t="shared" si="196"/>
        <v>0</v>
      </c>
      <c r="L664" s="819">
        <f t="shared" si="196"/>
        <v>0</v>
      </c>
      <c r="M664" s="823">
        <f t="shared" si="196"/>
        <v>0</v>
      </c>
      <c r="N664" s="876">
        <f t="shared" si="196"/>
        <v>0</v>
      </c>
      <c r="O664" s="819">
        <f t="shared" si="196"/>
        <v>0</v>
      </c>
      <c r="P664" s="819">
        <f t="shared" si="196"/>
        <v>0</v>
      </c>
      <c r="Q664" s="819">
        <f t="shared" si="196"/>
        <v>0</v>
      </c>
      <c r="R664" s="819">
        <f t="shared" si="196"/>
        <v>0</v>
      </c>
      <c r="S664" s="823">
        <f t="shared" si="196"/>
        <v>0</v>
      </c>
      <c r="T664" s="967"/>
      <c r="U664" s="904" t="s">
        <v>26</v>
      </c>
      <c r="V664" s="904">
        <f>V663-V650</f>
        <v>6.0000000000002274E-2</v>
      </c>
      <c r="W664" s="1029"/>
    </row>
    <row r="666" spans="1:23" ht="13.5" thickBot="1" x14ac:dyDescent="0.25"/>
    <row r="667" spans="1:23" ht="13.5" thickBot="1" x14ac:dyDescent="0.25">
      <c r="A667" s="968" t="s">
        <v>204</v>
      </c>
      <c r="B667" s="1057" t="s">
        <v>84</v>
      </c>
      <c r="C667" s="1058"/>
      <c r="D667" s="1058"/>
      <c r="E667" s="1058"/>
      <c r="F667" s="1058"/>
      <c r="G667" s="1059"/>
      <c r="H667" s="1057" t="s">
        <v>83</v>
      </c>
      <c r="I667" s="1058"/>
      <c r="J667" s="1058"/>
      <c r="K667" s="1058"/>
      <c r="L667" s="1058"/>
      <c r="M667" s="1059"/>
      <c r="N667" s="1057" t="s">
        <v>53</v>
      </c>
      <c r="O667" s="1058"/>
      <c r="P667" s="1058"/>
      <c r="Q667" s="1058"/>
      <c r="R667" s="1058"/>
      <c r="S667" s="1059"/>
      <c r="T667" s="948" t="s">
        <v>55</v>
      </c>
      <c r="U667" s="1035"/>
      <c r="V667" s="1035"/>
      <c r="W667" s="1035"/>
    </row>
    <row r="668" spans="1:23" x14ac:dyDescent="0.2">
      <c r="A668" s="969" t="s">
        <v>54</v>
      </c>
      <c r="B668" s="911">
        <v>1</v>
      </c>
      <c r="C668" s="912">
        <v>2</v>
      </c>
      <c r="D668" s="912">
        <v>3</v>
      </c>
      <c r="E668" s="912">
        <v>4</v>
      </c>
      <c r="F668" s="912">
        <v>5</v>
      </c>
      <c r="G668" s="864">
        <v>6</v>
      </c>
      <c r="H668" s="897">
        <v>1</v>
      </c>
      <c r="I668" s="959">
        <v>2</v>
      </c>
      <c r="J668" s="888">
        <v>3</v>
      </c>
      <c r="K668" s="888">
        <v>4</v>
      </c>
      <c r="L668" s="888">
        <v>5</v>
      </c>
      <c r="M668" s="889">
        <v>6</v>
      </c>
      <c r="N668" s="867">
        <v>1</v>
      </c>
      <c r="O668" s="912">
        <v>2</v>
      </c>
      <c r="P668" s="912">
        <v>3</v>
      </c>
      <c r="Q668" s="912">
        <v>4</v>
      </c>
      <c r="R668" s="912">
        <v>5</v>
      </c>
      <c r="S668" s="826">
        <v>6</v>
      </c>
      <c r="T668" s="898">
        <v>599</v>
      </c>
      <c r="U668" s="1035"/>
      <c r="V668" s="1035"/>
      <c r="W668" s="1035"/>
    </row>
    <row r="669" spans="1:23" x14ac:dyDescent="0.2">
      <c r="A669" s="970" t="s">
        <v>3</v>
      </c>
      <c r="B669" s="913">
        <v>4284</v>
      </c>
      <c r="C669" s="914">
        <v>4284</v>
      </c>
      <c r="D669" s="914">
        <v>4284</v>
      </c>
      <c r="E669" s="914">
        <v>4284</v>
      </c>
      <c r="F669" s="914">
        <v>4284</v>
      </c>
      <c r="G669" s="865">
        <v>4284</v>
      </c>
      <c r="H669" s="913">
        <v>4284</v>
      </c>
      <c r="I669" s="914">
        <v>4284</v>
      </c>
      <c r="J669" s="914">
        <v>4284</v>
      </c>
      <c r="K669" s="914">
        <v>4284</v>
      </c>
      <c r="L669" s="914">
        <v>4284</v>
      </c>
      <c r="M669" s="829">
        <v>4284</v>
      </c>
      <c r="N669" s="868">
        <v>4284</v>
      </c>
      <c r="O669" s="914">
        <v>4284</v>
      </c>
      <c r="P669" s="914">
        <v>4284</v>
      </c>
      <c r="Q669" s="914">
        <v>4284</v>
      </c>
      <c r="R669" s="914">
        <v>4284</v>
      </c>
      <c r="S669" s="829">
        <v>4284</v>
      </c>
      <c r="T669" s="856">
        <v>4284</v>
      </c>
      <c r="U669" s="1035"/>
      <c r="V669" s="1035"/>
      <c r="W669" s="1035"/>
    </row>
    <row r="670" spans="1:23" x14ac:dyDescent="0.2">
      <c r="A670" s="971" t="s">
        <v>6</v>
      </c>
      <c r="B670" s="915">
        <v>4806.9444444444443</v>
      </c>
      <c r="C670" s="916">
        <v>4979.4285714285716</v>
      </c>
      <c r="D670" s="916">
        <v>4701.5789473684208</v>
      </c>
      <c r="E670" s="916">
        <v>4893.7837837837842</v>
      </c>
      <c r="F670" s="916">
        <v>5005</v>
      </c>
      <c r="G670" s="848">
        <v>4905.2777777777774</v>
      </c>
      <c r="H670" s="915">
        <v>4856.1111111111113</v>
      </c>
      <c r="I670" s="916">
        <v>4847.5</v>
      </c>
      <c r="J670" s="916">
        <v>4633.6842105263158</v>
      </c>
      <c r="K670" s="916">
        <v>4811.8918918918916</v>
      </c>
      <c r="L670" s="916">
        <v>5067.894736842105</v>
      </c>
      <c r="M670" s="832">
        <v>4950.2564102564102</v>
      </c>
      <c r="N670" s="869">
        <v>4710</v>
      </c>
      <c r="O670" s="916">
        <v>4824.864864864865</v>
      </c>
      <c r="P670" s="916">
        <v>4573</v>
      </c>
      <c r="Q670" s="916">
        <v>4950</v>
      </c>
      <c r="R670" s="916">
        <v>4695.5555555555557</v>
      </c>
      <c r="S670" s="832">
        <v>4952.3076923076924</v>
      </c>
      <c r="T670" s="965">
        <v>4860.9477124183004</v>
      </c>
      <c r="U670" s="1035"/>
      <c r="V670" s="1035"/>
      <c r="W670" s="1035"/>
    </row>
    <row r="671" spans="1:23" x14ac:dyDescent="0.2">
      <c r="A671" s="969" t="s">
        <v>7</v>
      </c>
      <c r="B671" s="833">
        <v>63.888888888888886</v>
      </c>
      <c r="C671" s="917">
        <v>91.428571428571431</v>
      </c>
      <c r="D671" s="917">
        <v>78.94736842105263</v>
      </c>
      <c r="E671" s="917">
        <v>64.86486486486487</v>
      </c>
      <c r="F671" s="917">
        <v>63.157894736842103</v>
      </c>
      <c r="G671" s="849">
        <v>83.333333333333329</v>
      </c>
      <c r="H671" s="833">
        <v>77.777777777777771</v>
      </c>
      <c r="I671" s="917">
        <v>75</v>
      </c>
      <c r="J671" s="917">
        <v>89.473684210526315</v>
      </c>
      <c r="K671" s="917">
        <v>67.567567567567565</v>
      </c>
      <c r="L671" s="917">
        <v>71.05263157894737</v>
      </c>
      <c r="M671" s="835">
        <v>84.615384615384613</v>
      </c>
      <c r="N671" s="870">
        <v>68.421052631578945</v>
      </c>
      <c r="O671" s="917">
        <v>72.972972972972968</v>
      </c>
      <c r="P671" s="917">
        <v>75</v>
      </c>
      <c r="Q671" s="917">
        <v>80.555555555555557</v>
      </c>
      <c r="R671" s="917">
        <v>75</v>
      </c>
      <c r="S671" s="835">
        <v>76.92307692307692</v>
      </c>
      <c r="T671" s="858">
        <v>75.16339869281046</v>
      </c>
      <c r="U671" s="1035"/>
      <c r="V671" s="1035"/>
      <c r="W671" s="1035"/>
    </row>
    <row r="672" spans="1:23" x14ac:dyDescent="0.2">
      <c r="A672" s="969" t="s">
        <v>8</v>
      </c>
      <c r="B672" s="918">
        <v>0.10600107819957058</v>
      </c>
      <c r="C672" s="919">
        <v>5.9827434455488653E-2</v>
      </c>
      <c r="D672" s="919">
        <v>7.48569619287488E-2</v>
      </c>
      <c r="E672" s="919">
        <v>0.10270842104544034</v>
      </c>
      <c r="F672" s="919">
        <v>8.8182632714744594E-2</v>
      </c>
      <c r="G672" s="850">
        <v>7.2171335683315532E-2</v>
      </c>
      <c r="H672" s="918">
        <v>7.9122080055603311E-2</v>
      </c>
      <c r="I672" s="919">
        <v>7.8021161055992216E-2</v>
      </c>
      <c r="J672" s="919">
        <v>6.1125685661082896E-2</v>
      </c>
      <c r="K672" s="919">
        <v>8.2771138790073098E-2</v>
      </c>
      <c r="L672" s="919">
        <v>8.123152647258812E-2</v>
      </c>
      <c r="M672" s="838">
        <v>7.0722625704438907E-2</v>
      </c>
      <c r="N672" s="871">
        <v>9.5675400500007765E-2</v>
      </c>
      <c r="O672" s="919">
        <v>9.3975105618930979E-2</v>
      </c>
      <c r="P672" s="919">
        <v>7.8522535695601886E-2</v>
      </c>
      <c r="Q672" s="919">
        <v>7.6891624198724223E-2</v>
      </c>
      <c r="R672" s="919">
        <v>8.0136688177181767E-2</v>
      </c>
      <c r="S672" s="838">
        <v>7.7874003805540534E-2</v>
      </c>
      <c r="T672" s="859">
        <v>8.6549503682215131E-2</v>
      </c>
      <c r="U672" s="1035"/>
      <c r="V672" s="1035"/>
      <c r="W672" s="1035"/>
    </row>
    <row r="673" spans="1:23" x14ac:dyDescent="0.2">
      <c r="A673" s="971" t="s">
        <v>1</v>
      </c>
      <c r="B673" s="920">
        <f t="shared" ref="B673:G673" si="197">B670/B669*100-100</f>
        <v>12.206919804959028</v>
      </c>
      <c r="C673" s="921">
        <f t="shared" si="197"/>
        <v>16.233159930638919</v>
      </c>
      <c r="D673" s="921">
        <f t="shared" si="197"/>
        <v>9.7474077350238275</v>
      </c>
      <c r="E673" s="921">
        <f t="shared" si="197"/>
        <v>14.233981881040719</v>
      </c>
      <c r="F673" s="921">
        <f t="shared" si="197"/>
        <v>16.830065359477132</v>
      </c>
      <c r="G673" s="884">
        <f t="shared" si="197"/>
        <v>14.502282394439248</v>
      </c>
      <c r="H673" s="920">
        <f>H670/H669*100-100</f>
        <v>13.354601099699153</v>
      </c>
      <c r="I673" s="921">
        <f>I670/I669*100-100</f>
        <v>13.153594771241828</v>
      </c>
      <c r="J673" s="921">
        <f t="shared" ref="J673:T673" si="198">J670/J669*100-100</f>
        <v>8.1625632709223908</v>
      </c>
      <c r="K673" s="921">
        <f t="shared" si="198"/>
        <v>12.322406440053484</v>
      </c>
      <c r="L673" s="921">
        <f t="shared" si="198"/>
        <v>18.298196471571075</v>
      </c>
      <c r="M673" s="922">
        <f t="shared" si="198"/>
        <v>15.552203787497916</v>
      </c>
      <c r="N673" s="872">
        <f t="shared" si="198"/>
        <v>9.943977591036429</v>
      </c>
      <c r="O673" s="921">
        <f t="shared" si="198"/>
        <v>12.625230272289102</v>
      </c>
      <c r="P673" s="921">
        <f t="shared" si="198"/>
        <v>6.7460317460317469</v>
      </c>
      <c r="Q673" s="921">
        <f t="shared" si="198"/>
        <v>15.546218487394952</v>
      </c>
      <c r="R673" s="921">
        <f t="shared" si="198"/>
        <v>9.6068056852370631</v>
      </c>
      <c r="S673" s="922">
        <f t="shared" si="198"/>
        <v>15.600086188321498</v>
      </c>
      <c r="T673" s="966">
        <f t="shared" si="198"/>
        <v>13.467500289876284</v>
      </c>
      <c r="U673" s="1035"/>
      <c r="V673" s="1035"/>
      <c r="W673" s="1035"/>
    </row>
    <row r="674" spans="1:23" ht="13.5" thickBot="1" x14ac:dyDescent="0.25">
      <c r="A674" s="895" t="s">
        <v>27</v>
      </c>
      <c r="B674" s="924">
        <f t="shared" ref="B674:T674" si="199">B670-B657</f>
        <v>56.319444444444343</v>
      </c>
      <c r="C674" s="925">
        <f t="shared" si="199"/>
        <v>-59.98319327731042</v>
      </c>
      <c r="D674" s="925">
        <f t="shared" si="199"/>
        <v>147.13450292397647</v>
      </c>
      <c r="E674" s="925">
        <f t="shared" si="199"/>
        <v>-83.863275039745531</v>
      </c>
      <c r="F674" s="925">
        <f t="shared" si="199"/>
        <v>41.571428571428442</v>
      </c>
      <c r="G674" s="885">
        <f t="shared" si="199"/>
        <v>-32.436507936507951</v>
      </c>
      <c r="H674" s="894">
        <f t="shared" si="199"/>
        <v>-1.7013888888886868</v>
      </c>
      <c r="I674" s="891">
        <f t="shared" si="199"/>
        <v>60.83333333333303</v>
      </c>
      <c r="J674" s="891">
        <f t="shared" si="199"/>
        <v>107.96992481203051</v>
      </c>
      <c r="K674" s="891">
        <f t="shared" si="199"/>
        <v>89.034749034748529</v>
      </c>
      <c r="L674" s="891">
        <f t="shared" si="199"/>
        <v>349.32330827067653</v>
      </c>
      <c r="M674" s="892">
        <f t="shared" si="199"/>
        <v>53.684981684981722</v>
      </c>
      <c r="N674" s="873">
        <f t="shared" si="199"/>
        <v>-31.388888888888687</v>
      </c>
      <c r="O674" s="925">
        <f t="shared" si="199"/>
        <v>42.806041335453301</v>
      </c>
      <c r="P674" s="925">
        <f t="shared" si="199"/>
        <v>39.66666666666697</v>
      </c>
      <c r="Q674" s="925">
        <f t="shared" si="199"/>
        <v>10.285714285714675</v>
      </c>
      <c r="R674" s="925">
        <f t="shared" si="199"/>
        <v>-20.444444444444343</v>
      </c>
      <c r="S674" s="926">
        <f t="shared" si="199"/>
        <v>148.48416289592751</v>
      </c>
      <c r="T674" s="972">
        <f t="shared" si="199"/>
        <v>39.770176186416393</v>
      </c>
      <c r="U674" s="893"/>
      <c r="V674" s="863"/>
      <c r="W674" s="1035"/>
    </row>
    <row r="675" spans="1:23" x14ac:dyDescent="0.2">
      <c r="A675" s="896" t="s">
        <v>51</v>
      </c>
      <c r="B675" s="927">
        <v>605</v>
      </c>
      <c r="C675" s="928">
        <v>600</v>
      </c>
      <c r="D675" s="928">
        <v>200</v>
      </c>
      <c r="E675" s="928">
        <v>609</v>
      </c>
      <c r="F675" s="928">
        <v>607</v>
      </c>
      <c r="G675" s="866">
        <v>597</v>
      </c>
      <c r="H675" s="927">
        <v>585</v>
      </c>
      <c r="I675" s="928">
        <v>680</v>
      </c>
      <c r="J675" s="928">
        <v>218</v>
      </c>
      <c r="K675" s="928">
        <v>595</v>
      </c>
      <c r="L675" s="928">
        <v>621</v>
      </c>
      <c r="M675" s="847">
        <v>611</v>
      </c>
      <c r="N675" s="874">
        <v>602</v>
      </c>
      <c r="O675" s="928">
        <v>638</v>
      </c>
      <c r="P675" s="928">
        <v>267</v>
      </c>
      <c r="Q675" s="928">
        <v>637</v>
      </c>
      <c r="R675" s="928">
        <v>627</v>
      </c>
      <c r="S675" s="847">
        <v>646</v>
      </c>
      <c r="T675" s="861">
        <f>SUM(B675:S675)</f>
        <v>9945</v>
      </c>
      <c r="U675" s="904" t="s">
        <v>56</v>
      </c>
      <c r="V675" s="945">
        <f>T662-T675</f>
        <v>49</v>
      </c>
      <c r="W675" s="961">
        <f>V675/T662</f>
        <v>4.9029417650590353E-3</v>
      </c>
    </row>
    <row r="676" spans="1:23" x14ac:dyDescent="0.2">
      <c r="A676" s="973" t="s">
        <v>28</v>
      </c>
      <c r="B676" s="820"/>
      <c r="C676" s="818"/>
      <c r="D676" s="818"/>
      <c r="E676" s="818"/>
      <c r="F676" s="818"/>
      <c r="G676" s="886"/>
      <c r="H676" s="820"/>
      <c r="I676" s="818"/>
      <c r="J676" s="818"/>
      <c r="K676" s="818"/>
      <c r="L676" s="818"/>
      <c r="M676" s="821"/>
      <c r="N676" s="875"/>
      <c r="O676" s="818"/>
      <c r="P676" s="818"/>
      <c r="Q676" s="818"/>
      <c r="R676" s="818"/>
      <c r="S676" s="821"/>
      <c r="T676" s="964"/>
      <c r="U676" s="904" t="s">
        <v>57</v>
      </c>
      <c r="V676" s="904">
        <v>151.69999999999999</v>
      </c>
      <c r="W676" s="1035"/>
    </row>
    <row r="677" spans="1:23" ht="13.5" thickBot="1" x14ac:dyDescent="0.25">
      <c r="A677" s="974" t="s">
        <v>26</v>
      </c>
      <c r="B677" s="822">
        <f t="shared" ref="B677:S677" si="200">B676-B663</f>
        <v>0</v>
      </c>
      <c r="C677" s="819">
        <f t="shared" si="200"/>
        <v>0</v>
      </c>
      <c r="D677" s="819">
        <f t="shared" si="200"/>
        <v>0</v>
      </c>
      <c r="E677" s="819">
        <f t="shared" si="200"/>
        <v>0</v>
      </c>
      <c r="F677" s="819">
        <f t="shared" si="200"/>
        <v>0</v>
      </c>
      <c r="G677" s="887">
        <f t="shared" si="200"/>
        <v>0</v>
      </c>
      <c r="H677" s="822">
        <f t="shared" si="200"/>
        <v>0</v>
      </c>
      <c r="I677" s="819">
        <f t="shared" si="200"/>
        <v>0</v>
      </c>
      <c r="J677" s="819">
        <f t="shared" si="200"/>
        <v>0</v>
      </c>
      <c r="K677" s="819">
        <f t="shared" si="200"/>
        <v>0</v>
      </c>
      <c r="L677" s="819">
        <f t="shared" si="200"/>
        <v>0</v>
      </c>
      <c r="M677" s="823">
        <f t="shared" si="200"/>
        <v>0</v>
      </c>
      <c r="N677" s="876">
        <f t="shared" si="200"/>
        <v>0</v>
      </c>
      <c r="O677" s="819">
        <f t="shared" si="200"/>
        <v>0</v>
      </c>
      <c r="P677" s="819">
        <f t="shared" si="200"/>
        <v>0</v>
      </c>
      <c r="Q677" s="819">
        <f t="shared" si="200"/>
        <v>0</v>
      </c>
      <c r="R677" s="819">
        <f t="shared" si="200"/>
        <v>0</v>
      </c>
      <c r="S677" s="823">
        <f t="shared" si="200"/>
        <v>0</v>
      </c>
      <c r="T677" s="967"/>
      <c r="U677" s="904" t="s">
        <v>26</v>
      </c>
      <c r="V677" s="904">
        <f>V676-V663</f>
        <v>-9.0000000000003411E-2</v>
      </c>
      <c r="W677" s="1035"/>
    </row>
    <row r="679" spans="1:23" ht="13.5" thickBot="1" x14ac:dyDescent="0.25"/>
    <row r="680" spans="1:23" ht="13.5" thickBot="1" x14ac:dyDescent="0.25">
      <c r="A680" s="968" t="s">
        <v>205</v>
      </c>
      <c r="B680" s="1057" t="s">
        <v>84</v>
      </c>
      <c r="C680" s="1058"/>
      <c r="D680" s="1058"/>
      <c r="E680" s="1058"/>
      <c r="F680" s="1058"/>
      <c r="G680" s="1059"/>
      <c r="H680" s="1057" t="s">
        <v>83</v>
      </c>
      <c r="I680" s="1058"/>
      <c r="J680" s="1058"/>
      <c r="K680" s="1058"/>
      <c r="L680" s="1058"/>
      <c r="M680" s="1059"/>
      <c r="N680" s="1057" t="s">
        <v>53</v>
      </c>
      <c r="O680" s="1058"/>
      <c r="P680" s="1058"/>
      <c r="Q680" s="1058"/>
      <c r="R680" s="1058"/>
      <c r="S680" s="1059"/>
      <c r="T680" s="948" t="s">
        <v>55</v>
      </c>
      <c r="U680" s="1037"/>
      <c r="V680" s="1037"/>
      <c r="W680" s="1037"/>
    </row>
    <row r="681" spans="1:23" x14ac:dyDescent="0.2">
      <c r="A681" s="969" t="s">
        <v>54</v>
      </c>
      <c r="B681" s="911">
        <v>1</v>
      </c>
      <c r="C681" s="912">
        <v>2</v>
      </c>
      <c r="D681" s="912">
        <v>3</v>
      </c>
      <c r="E681" s="912">
        <v>4</v>
      </c>
      <c r="F681" s="912">
        <v>5</v>
      </c>
      <c r="G681" s="864">
        <v>6</v>
      </c>
      <c r="H681" s="897">
        <v>1</v>
      </c>
      <c r="I681" s="959">
        <v>2</v>
      </c>
      <c r="J681" s="888">
        <v>3</v>
      </c>
      <c r="K681" s="888">
        <v>4</v>
      </c>
      <c r="L681" s="888">
        <v>5</v>
      </c>
      <c r="M681" s="889">
        <v>6</v>
      </c>
      <c r="N681" s="867">
        <v>1</v>
      </c>
      <c r="O681" s="912">
        <v>2</v>
      </c>
      <c r="P681" s="912">
        <v>3</v>
      </c>
      <c r="Q681" s="912">
        <v>4</v>
      </c>
      <c r="R681" s="912">
        <v>5</v>
      </c>
      <c r="S681" s="826">
        <v>6</v>
      </c>
      <c r="T681" s="898">
        <v>599</v>
      </c>
      <c r="U681" s="1037"/>
      <c r="V681" s="1037"/>
      <c r="W681" s="1037"/>
    </row>
    <row r="682" spans="1:23" x14ac:dyDescent="0.2">
      <c r="A682" s="970" t="s">
        <v>3</v>
      </c>
      <c r="B682" s="913">
        <v>4320</v>
      </c>
      <c r="C682" s="914">
        <v>4320</v>
      </c>
      <c r="D682" s="914">
        <v>4320</v>
      </c>
      <c r="E682" s="914">
        <v>4320</v>
      </c>
      <c r="F682" s="914">
        <v>4320</v>
      </c>
      <c r="G682" s="865">
        <v>4320</v>
      </c>
      <c r="H682" s="913">
        <v>4320</v>
      </c>
      <c r="I682" s="914">
        <v>4320</v>
      </c>
      <c r="J682" s="914">
        <v>4320</v>
      </c>
      <c r="K682" s="914">
        <v>4320</v>
      </c>
      <c r="L682" s="914">
        <v>4320</v>
      </c>
      <c r="M682" s="829">
        <v>4320</v>
      </c>
      <c r="N682" s="868">
        <v>4320</v>
      </c>
      <c r="O682" s="914">
        <v>4320</v>
      </c>
      <c r="P682" s="914">
        <v>4320</v>
      </c>
      <c r="Q682" s="914">
        <v>4320</v>
      </c>
      <c r="R682" s="914">
        <v>4320</v>
      </c>
      <c r="S682" s="829">
        <v>4320</v>
      </c>
      <c r="T682" s="856">
        <v>4320</v>
      </c>
      <c r="U682" s="1037"/>
      <c r="V682" s="1037"/>
      <c r="W682" s="1037"/>
    </row>
    <row r="683" spans="1:23" x14ac:dyDescent="0.2">
      <c r="A683" s="971" t="s">
        <v>6</v>
      </c>
      <c r="B683" s="915">
        <v>5013.8900000000003</v>
      </c>
      <c r="C683" s="916">
        <v>5135.1400000000003</v>
      </c>
      <c r="D683" s="916">
        <v>5093.08</v>
      </c>
      <c r="E683" s="916">
        <v>4909.67</v>
      </c>
      <c r="F683" s="916">
        <v>5074.57</v>
      </c>
      <c r="G683" s="848">
        <v>5070.57</v>
      </c>
      <c r="H683" s="915">
        <v>4905.1400000000003</v>
      </c>
      <c r="I683" s="916">
        <v>4836.67</v>
      </c>
      <c r="J683" s="916">
        <v>4559.4399999999996</v>
      </c>
      <c r="K683" s="916">
        <v>4831.76</v>
      </c>
      <c r="L683" s="916">
        <v>4994.72</v>
      </c>
      <c r="M683" s="832">
        <v>4956.92</v>
      </c>
      <c r="N683" s="869">
        <v>4744.72</v>
      </c>
      <c r="O683" s="916">
        <v>4757.63</v>
      </c>
      <c r="P683" s="916">
        <v>4528.67</v>
      </c>
      <c r="Q683" s="916">
        <v>4918.8900000000003</v>
      </c>
      <c r="R683" s="916">
        <v>4716.49</v>
      </c>
      <c r="S683" s="832">
        <v>4849.46</v>
      </c>
      <c r="T683" s="965">
        <v>4896.1099999999997</v>
      </c>
      <c r="U683" s="1037"/>
      <c r="V683" s="1037"/>
      <c r="W683" s="1037"/>
    </row>
    <row r="684" spans="1:23" x14ac:dyDescent="0.2">
      <c r="A684" s="969" t="s">
        <v>7</v>
      </c>
      <c r="B684" s="833">
        <v>75</v>
      </c>
      <c r="C684" s="917">
        <v>85.71</v>
      </c>
      <c r="D684" s="917">
        <v>76.92</v>
      </c>
      <c r="E684" s="917">
        <v>73.33</v>
      </c>
      <c r="F684" s="917">
        <v>71.430000000000007</v>
      </c>
      <c r="G684" s="849">
        <v>74.290000000000006</v>
      </c>
      <c r="H684" s="833">
        <v>80</v>
      </c>
      <c r="I684" s="917">
        <v>75</v>
      </c>
      <c r="J684" s="917">
        <v>77.78</v>
      </c>
      <c r="K684" s="917">
        <v>85.29</v>
      </c>
      <c r="L684" s="917">
        <v>75</v>
      </c>
      <c r="M684" s="835">
        <v>89.74</v>
      </c>
      <c r="N684" s="870">
        <v>80.56</v>
      </c>
      <c r="O684" s="917">
        <v>78.95</v>
      </c>
      <c r="P684" s="917">
        <v>80</v>
      </c>
      <c r="Q684" s="917">
        <v>77.78</v>
      </c>
      <c r="R684" s="917">
        <v>72.97</v>
      </c>
      <c r="S684" s="835">
        <v>78.38</v>
      </c>
      <c r="T684" s="858">
        <v>75.900000000000006</v>
      </c>
      <c r="U684" s="1037"/>
      <c r="V684" s="1037"/>
      <c r="W684" s="1037"/>
    </row>
    <row r="685" spans="1:23" x14ac:dyDescent="0.2">
      <c r="A685" s="969" t="s">
        <v>8</v>
      </c>
      <c r="B685" s="918">
        <v>8.7800000000000003E-2</v>
      </c>
      <c r="C685" s="919">
        <v>7.0400000000000004E-2</v>
      </c>
      <c r="D685" s="919">
        <v>7.3599999999999999E-2</v>
      </c>
      <c r="E685" s="919">
        <v>8.3199999999999996E-2</v>
      </c>
      <c r="F685" s="919">
        <v>9.6199999999999994E-2</v>
      </c>
      <c r="G685" s="850">
        <v>8.3299999999999999E-2</v>
      </c>
      <c r="H685" s="918">
        <v>7.2999999999999995E-2</v>
      </c>
      <c r="I685" s="919">
        <v>9.4399999999999998E-2</v>
      </c>
      <c r="J685" s="919">
        <v>7.5899999999999995E-2</v>
      </c>
      <c r="K685" s="919">
        <v>7.1599999999999997E-2</v>
      </c>
      <c r="L685" s="919">
        <v>8.4400000000000003E-2</v>
      </c>
      <c r="M685" s="838">
        <v>6.4600000000000005E-2</v>
      </c>
      <c r="N685" s="871">
        <v>7.4399999999999994E-2</v>
      </c>
      <c r="O685" s="919">
        <v>7.2900000000000006E-2</v>
      </c>
      <c r="P685" s="919">
        <v>7.5700000000000003E-2</v>
      </c>
      <c r="Q685" s="919">
        <v>7.9500000000000001E-2</v>
      </c>
      <c r="R685" s="919">
        <v>8.3299999999999999E-2</v>
      </c>
      <c r="S685" s="838">
        <v>8.3500000000000005E-2</v>
      </c>
      <c r="T685" s="859">
        <v>8.5800000000000001E-2</v>
      </c>
      <c r="U685" s="1037"/>
      <c r="V685" s="1037"/>
      <c r="W685" s="1037"/>
    </row>
    <row r="686" spans="1:23" x14ac:dyDescent="0.2">
      <c r="A686" s="971" t="s">
        <v>1</v>
      </c>
      <c r="B686" s="920">
        <f t="shared" ref="B686:G686" si="201">B683/B682*100-100</f>
        <v>16.062268518518536</v>
      </c>
      <c r="C686" s="921">
        <f t="shared" si="201"/>
        <v>18.868981481481484</v>
      </c>
      <c r="D686" s="921">
        <f t="shared" si="201"/>
        <v>17.895370370370372</v>
      </c>
      <c r="E686" s="921">
        <f t="shared" si="201"/>
        <v>13.649768518518513</v>
      </c>
      <c r="F686" s="921">
        <f t="shared" si="201"/>
        <v>17.466898148148147</v>
      </c>
      <c r="G686" s="884">
        <f t="shared" si="201"/>
        <v>17.374305555555551</v>
      </c>
      <c r="H686" s="920">
        <f>H683/H682*100-100</f>
        <v>13.544907407407408</v>
      </c>
      <c r="I686" s="921">
        <f>I683/I682*100-100</f>
        <v>11.959953703703704</v>
      </c>
      <c r="J686" s="921">
        <f t="shared" ref="J686:T686" si="202">J683/J682*100-100</f>
        <v>5.5425925925925696</v>
      </c>
      <c r="K686" s="921">
        <f t="shared" si="202"/>
        <v>11.846296296296302</v>
      </c>
      <c r="L686" s="921">
        <f t="shared" si="202"/>
        <v>15.618518518518528</v>
      </c>
      <c r="M686" s="922">
        <f t="shared" si="202"/>
        <v>14.743518518518513</v>
      </c>
      <c r="N686" s="872">
        <f t="shared" si="202"/>
        <v>9.8314814814814895</v>
      </c>
      <c r="O686" s="921">
        <f t="shared" si="202"/>
        <v>10.130324074074082</v>
      </c>
      <c r="P686" s="921">
        <f t="shared" si="202"/>
        <v>4.8303240740740705</v>
      </c>
      <c r="Q686" s="921">
        <f t="shared" si="202"/>
        <v>13.86319444444446</v>
      </c>
      <c r="R686" s="921">
        <f t="shared" si="202"/>
        <v>9.178009259259241</v>
      </c>
      <c r="S686" s="922">
        <f t="shared" si="202"/>
        <v>12.256018518518516</v>
      </c>
      <c r="T686" s="966">
        <f t="shared" si="202"/>
        <v>13.33587962962963</v>
      </c>
      <c r="U686" s="1037"/>
      <c r="V686" s="1037"/>
      <c r="W686" s="1037"/>
    </row>
    <row r="687" spans="1:23" ht="13.5" thickBot="1" x14ac:dyDescent="0.25">
      <c r="A687" s="895" t="s">
        <v>27</v>
      </c>
      <c r="B687" s="924">
        <f t="shared" ref="B687:T687" si="203">B683-B670</f>
        <v>206.94555555555598</v>
      </c>
      <c r="C687" s="925">
        <f t="shared" si="203"/>
        <v>155.71142857142877</v>
      </c>
      <c r="D687" s="925">
        <f t="shared" si="203"/>
        <v>391.50105263157911</v>
      </c>
      <c r="E687" s="925">
        <f t="shared" si="203"/>
        <v>15.886216216215871</v>
      </c>
      <c r="F687" s="925">
        <f t="shared" si="203"/>
        <v>69.569999999999709</v>
      </c>
      <c r="G687" s="885">
        <f t="shared" si="203"/>
        <v>165.29222222222234</v>
      </c>
      <c r="H687" s="894">
        <f t="shared" si="203"/>
        <v>49.028888888889014</v>
      </c>
      <c r="I687" s="891">
        <f t="shared" si="203"/>
        <v>-10.829999999999927</v>
      </c>
      <c r="J687" s="891">
        <f t="shared" si="203"/>
        <v>-74.244210526316238</v>
      </c>
      <c r="K687" s="891">
        <f t="shared" si="203"/>
        <v>19.868108108108572</v>
      </c>
      <c r="L687" s="891">
        <f t="shared" si="203"/>
        <v>-73.174736842104721</v>
      </c>
      <c r="M687" s="892">
        <f t="shared" si="203"/>
        <v>6.6635897435899096</v>
      </c>
      <c r="N687" s="873">
        <f t="shared" si="203"/>
        <v>34.720000000000255</v>
      </c>
      <c r="O687" s="925">
        <f t="shared" si="203"/>
        <v>-67.234864864864903</v>
      </c>
      <c r="P687" s="925">
        <f t="shared" si="203"/>
        <v>-44.329999999999927</v>
      </c>
      <c r="Q687" s="925">
        <f t="shared" si="203"/>
        <v>-31.109999999999673</v>
      </c>
      <c r="R687" s="925">
        <f t="shared" si="203"/>
        <v>20.934444444444125</v>
      </c>
      <c r="S687" s="926">
        <f t="shared" si="203"/>
        <v>-102.84769230769234</v>
      </c>
      <c r="T687" s="972">
        <f t="shared" si="203"/>
        <v>35.162287581699275</v>
      </c>
      <c r="U687" s="893"/>
      <c r="V687" s="863"/>
      <c r="W687" s="1037"/>
    </row>
    <row r="688" spans="1:23" x14ac:dyDescent="0.2">
      <c r="A688" s="896" t="s">
        <v>51</v>
      </c>
      <c r="B688" s="927">
        <v>604</v>
      </c>
      <c r="C688" s="928">
        <v>597</v>
      </c>
      <c r="D688" s="928">
        <v>199</v>
      </c>
      <c r="E688" s="928">
        <v>606</v>
      </c>
      <c r="F688" s="928">
        <v>606</v>
      </c>
      <c r="G688" s="866">
        <v>596</v>
      </c>
      <c r="H688" s="927">
        <v>584</v>
      </c>
      <c r="I688" s="928">
        <v>678</v>
      </c>
      <c r="J688" s="928">
        <v>214</v>
      </c>
      <c r="K688" s="928">
        <v>594</v>
      </c>
      <c r="L688" s="928">
        <v>621</v>
      </c>
      <c r="M688" s="847">
        <v>609</v>
      </c>
      <c r="N688" s="874">
        <v>601</v>
      </c>
      <c r="O688" s="928">
        <v>637</v>
      </c>
      <c r="P688" s="928">
        <v>261</v>
      </c>
      <c r="Q688" s="928">
        <v>637</v>
      </c>
      <c r="R688" s="928">
        <v>626</v>
      </c>
      <c r="S688" s="847">
        <v>646</v>
      </c>
      <c r="T688" s="861">
        <f>SUM(B688:S688)</f>
        <v>9916</v>
      </c>
      <c r="U688" s="904" t="s">
        <v>56</v>
      </c>
      <c r="V688" s="945">
        <f>T675-T688</f>
        <v>29</v>
      </c>
      <c r="W688" s="961">
        <f>V688/T675</f>
        <v>2.9160382101558573E-3</v>
      </c>
    </row>
    <row r="689" spans="1:23" x14ac:dyDescent="0.2">
      <c r="A689" s="973" t="s">
        <v>28</v>
      </c>
      <c r="B689" s="820"/>
      <c r="C689" s="818"/>
      <c r="D689" s="818"/>
      <c r="E689" s="818"/>
      <c r="F689" s="818"/>
      <c r="G689" s="886"/>
      <c r="H689" s="820"/>
      <c r="I689" s="818"/>
      <c r="J689" s="818"/>
      <c r="K689" s="818"/>
      <c r="L689" s="818"/>
      <c r="M689" s="821"/>
      <c r="N689" s="875"/>
      <c r="O689" s="818"/>
      <c r="P689" s="818"/>
      <c r="Q689" s="818"/>
      <c r="R689" s="818"/>
      <c r="S689" s="821"/>
      <c r="T689" s="964"/>
      <c r="U689" s="904" t="s">
        <v>57</v>
      </c>
      <c r="V689" s="904">
        <v>151.61000000000001</v>
      </c>
      <c r="W689" s="1037"/>
    </row>
    <row r="690" spans="1:23" ht="13.5" thickBot="1" x14ac:dyDescent="0.25">
      <c r="A690" s="974" t="s">
        <v>26</v>
      </c>
      <c r="B690" s="822">
        <f t="shared" ref="B690:S690" si="204">B689-B676</f>
        <v>0</v>
      </c>
      <c r="C690" s="819">
        <f t="shared" si="204"/>
        <v>0</v>
      </c>
      <c r="D690" s="819">
        <f t="shared" si="204"/>
        <v>0</v>
      </c>
      <c r="E690" s="819">
        <f t="shared" si="204"/>
        <v>0</v>
      </c>
      <c r="F690" s="819">
        <f t="shared" si="204"/>
        <v>0</v>
      </c>
      <c r="G690" s="887">
        <f t="shared" si="204"/>
        <v>0</v>
      </c>
      <c r="H690" s="822">
        <f t="shared" si="204"/>
        <v>0</v>
      </c>
      <c r="I690" s="819">
        <f t="shared" si="204"/>
        <v>0</v>
      </c>
      <c r="J690" s="819">
        <f t="shared" si="204"/>
        <v>0</v>
      </c>
      <c r="K690" s="819">
        <f t="shared" si="204"/>
        <v>0</v>
      </c>
      <c r="L690" s="819">
        <f t="shared" si="204"/>
        <v>0</v>
      </c>
      <c r="M690" s="823">
        <f t="shared" si="204"/>
        <v>0</v>
      </c>
      <c r="N690" s="876">
        <f t="shared" si="204"/>
        <v>0</v>
      </c>
      <c r="O690" s="819">
        <f t="shared" si="204"/>
        <v>0</v>
      </c>
      <c r="P690" s="819">
        <f t="shared" si="204"/>
        <v>0</v>
      </c>
      <c r="Q690" s="819">
        <f t="shared" si="204"/>
        <v>0</v>
      </c>
      <c r="R690" s="819">
        <f t="shared" si="204"/>
        <v>0</v>
      </c>
      <c r="S690" s="823">
        <f t="shared" si="204"/>
        <v>0</v>
      </c>
      <c r="T690" s="967"/>
      <c r="U690" s="904" t="s">
        <v>26</v>
      </c>
      <c r="V690" s="904">
        <f>V689-V676</f>
        <v>-8.9999999999974989E-2</v>
      </c>
      <c r="W690" s="1037"/>
    </row>
    <row r="692" spans="1:23" ht="13.5" thickBot="1" x14ac:dyDescent="0.25"/>
    <row r="693" spans="1:23" ht="13.5" thickBot="1" x14ac:dyDescent="0.25">
      <c r="A693" s="968" t="s">
        <v>208</v>
      </c>
      <c r="B693" s="1057" t="s">
        <v>84</v>
      </c>
      <c r="C693" s="1058"/>
      <c r="D693" s="1058"/>
      <c r="E693" s="1058"/>
      <c r="F693" s="1058"/>
      <c r="G693" s="1059"/>
      <c r="H693" s="1057" t="s">
        <v>83</v>
      </c>
      <c r="I693" s="1058"/>
      <c r="J693" s="1058"/>
      <c r="K693" s="1058"/>
      <c r="L693" s="1058"/>
      <c r="M693" s="1059"/>
      <c r="N693" s="1057" t="s">
        <v>53</v>
      </c>
      <c r="O693" s="1058"/>
      <c r="P693" s="1058"/>
      <c r="Q693" s="1058"/>
      <c r="R693" s="1058"/>
      <c r="S693" s="1059"/>
      <c r="T693" s="948" t="s">
        <v>55</v>
      </c>
      <c r="U693" s="1040"/>
      <c r="V693" s="1040"/>
      <c r="W693" s="1040"/>
    </row>
    <row r="694" spans="1:23" x14ac:dyDescent="0.2">
      <c r="A694" s="969" t="s">
        <v>54</v>
      </c>
      <c r="B694" s="911">
        <v>1</v>
      </c>
      <c r="C694" s="912">
        <v>2</v>
      </c>
      <c r="D694" s="912">
        <v>3</v>
      </c>
      <c r="E694" s="912">
        <v>4</v>
      </c>
      <c r="F694" s="912">
        <v>5</v>
      </c>
      <c r="G694" s="864">
        <v>6</v>
      </c>
      <c r="H694" s="897">
        <v>1</v>
      </c>
      <c r="I694" s="959">
        <v>2</v>
      </c>
      <c r="J694" s="888">
        <v>3</v>
      </c>
      <c r="K694" s="888">
        <v>4</v>
      </c>
      <c r="L694" s="888">
        <v>5</v>
      </c>
      <c r="M694" s="889">
        <v>6</v>
      </c>
      <c r="N694" s="867">
        <v>1</v>
      </c>
      <c r="O694" s="912">
        <v>2</v>
      </c>
      <c r="P694" s="912">
        <v>3</v>
      </c>
      <c r="Q694" s="912">
        <v>4</v>
      </c>
      <c r="R694" s="912">
        <v>5</v>
      </c>
      <c r="S694" s="826">
        <v>6</v>
      </c>
      <c r="T694" s="898">
        <v>556</v>
      </c>
      <c r="U694" s="1040"/>
      <c r="V694" s="1040"/>
      <c r="W694" s="1040"/>
    </row>
    <row r="695" spans="1:23" x14ac:dyDescent="0.2">
      <c r="A695" s="970" t="s">
        <v>3</v>
      </c>
      <c r="B695" s="913">
        <v>4356</v>
      </c>
      <c r="C695" s="914">
        <v>4356</v>
      </c>
      <c r="D695" s="914">
        <v>4356</v>
      </c>
      <c r="E695" s="914">
        <v>4356</v>
      </c>
      <c r="F695" s="914">
        <v>4356</v>
      </c>
      <c r="G695" s="865">
        <v>4356</v>
      </c>
      <c r="H695" s="913">
        <v>4356</v>
      </c>
      <c r="I695" s="914">
        <v>4356</v>
      </c>
      <c r="J695" s="914">
        <v>4356</v>
      </c>
      <c r="K695" s="914">
        <v>4356</v>
      </c>
      <c r="L695" s="914">
        <v>4356</v>
      </c>
      <c r="M695" s="829">
        <v>4356</v>
      </c>
      <c r="N695" s="868">
        <v>4356</v>
      </c>
      <c r="O695" s="914">
        <v>4356</v>
      </c>
      <c r="P695" s="914">
        <v>4356</v>
      </c>
      <c r="Q695" s="914">
        <v>4356</v>
      </c>
      <c r="R695" s="914">
        <v>4356</v>
      </c>
      <c r="S695" s="829">
        <v>4356</v>
      </c>
      <c r="T695" s="856">
        <v>4356</v>
      </c>
      <c r="U695" s="1040"/>
      <c r="V695" s="1040"/>
      <c r="W695" s="1040"/>
    </row>
    <row r="696" spans="1:23" x14ac:dyDescent="0.2">
      <c r="A696" s="971" t="s">
        <v>6</v>
      </c>
      <c r="B696" s="915">
        <v>4831.7241379310344</v>
      </c>
      <c r="C696" s="916">
        <v>5016.060606060606</v>
      </c>
      <c r="D696" s="916">
        <v>4595.8823529411766</v>
      </c>
      <c r="E696" s="916">
        <v>4984.1935483870966</v>
      </c>
      <c r="F696" s="916">
        <v>4917.0588235294117</v>
      </c>
      <c r="G696" s="848">
        <v>4877.2972972972975</v>
      </c>
      <c r="H696" s="915">
        <v>4905.4285714285716</v>
      </c>
      <c r="I696" s="916">
        <v>4954.8571428571431</v>
      </c>
      <c r="J696" s="916">
        <v>4637.6470588235297</v>
      </c>
      <c r="K696" s="916">
        <v>4865.2777777777774</v>
      </c>
      <c r="L696" s="916">
        <v>5012</v>
      </c>
      <c r="M696" s="832">
        <v>4934.7058823529414</v>
      </c>
      <c r="N696" s="869">
        <v>4839.1891891891892</v>
      </c>
      <c r="O696" s="916">
        <v>4740.8</v>
      </c>
      <c r="P696" s="916">
        <v>4782.666666666667</v>
      </c>
      <c r="Q696" s="916">
        <v>5032.0588235294117</v>
      </c>
      <c r="R696" s="916">
        <v>4980.2941176470586</v>
      </c>
      <c r="S696" s="832">
        <v>5130.7894736842109</v>
      </c>
      <c r="T696" s="965">
        <v>4915.3417266187053</v>
      </c>
      <c r="U696" s="1040"/>
      <c r="V696" s="1040"/>
      <c r="W696" s="1040"/>
    </row>
    <row r="697" spans="1:23" x14ac:dyDescent="0.2">
      <c r="A697" s="969" t="s">
        <v>7</v>
      </c>
      <c r="B697" s="833">
        <v>89.65517241379311</v>
      </c>
      <c r="C697" s="917">
        <v>81.818181818181813</v>
      </c>
      <c r="D697" s="917">
        <v>58.823529411764703</v>
      </c>
      <c r="E697" s="917">
        <v>80.645161290322577</v>
      </c>
      <c r="F697" s="917">
        <v>88.235294117647058</v>
      </c>
      <c r="G697" s="849">
        <v>83.78378378378379</v>
      </c>
      <c r="H697" s="833">
        <v>71.428571428571431</v>
      </c>
      <c r="I697" s="917">
        <v>65.714285714285708</v>
      </c>
      <c r="J697" s="917">
        <v>64.705882352941174</v>
      </c>
      <c r="K697" s="917">
        <v>77.777777777777771</v>
      </c>
      <c r="L697" s="917">
        <v>80</v>
      </c>
      <c r="M697" s="835">
        <v>73.529411764705884</v>
      </c>
      <c r="N697" s="870">
        <v>83.78378378378379</v>
      </c>
      <c r="O697" s="917">
        <v>92</v>
      </c>
      <c r="P697" s="917">
        <v>86.666666666666671</v>
      </c>
      <c r="Q697" s="917">
        <v>79.411764705882348</v>
      </c>
      <c r="R697" s="917">
        <v>76.470588235294116</v>
      </c>
      <c r="S697" s="835">
        <v>81.578947368421055</v>
      </c>
      <c r="T697" s="858">
        <v>79.136690647482013</v>
      </c>
      <c r="U697" s="1040"/>
      <c r="V697" s="1040"/>
      <c r="W697" s="1040"/>
    </row>
    <row r="698" spans="1:23" x14ac:dyDescent="0.2">
      <c r="A698" s="969" t="s">
        <v>8</v>
      </c>
      <c r="B698" s="918">
        <v>6.6262545372161585E-2</v>
      </c>
      <c r="C698" s="919">
        <v>7.0559313809473515E-2</v>
      </c>
      <c r="D698" s="919">
        <v>8.7545087163101581E-2</v>
      </c>
      <c r="E698" s="919">
        <v>7.063365598844365E-2</v>
      </c>
      <c r="F698" s="919">
        <v>7.4624095557852543E-2</v>
      </c>
      <c r="G698" s="850">
        <v>7.1388257048907514E-2</v>
      </c>
      <c r="H698" s="918">
        <v>8.978696862010388E-2</v>
      </c>
      <c r="I698" s="919">
        <v>9.0960656079925983E-2</v>
      </c>
      <c r="J698" s="919">
        <v>8.7141923915227501E-2</v>
      </c>
      <c r="K698" s="919">
        <v>7.358737365702013E-2</v>
      </c>
      <c r="L698" s="919">
        <v>7.5512589122392143E-2</v>
      </c>
      <c r="M698" s="838">
        <v>8.8563951241510744E-2</v>
      </c>
      <c r="N698" s="871">
        <v>7.5928752942464789E-2</v>
      </c>
      <c r="O698" s="919">
        <v>7.1041960099227933E-2</v>
      </c>
      <c r="P698" s="919">
        <v>5.9729863674676906E-2</v>
      </c>
      <c r="Q698" s="919">
        <v>8.6795084703992109E-2</v>
      </c>
      <c r="R698" s="919">
        <v>9.2678648969627853E-2</v>
      </c>
      <c r="S698" s="838">
        <v>7.9062559766410412E-2</v>
      </c>
      <c r="T698" s="859">
        <v>8.2972970315511721E-2</v>
      </c>
      <c r="U698" s="1040"/>
      <c r="V698" s="1040"/>
      <c r="W698" s="1040"/>
    </row>
    <row r="699" spans="1:23" x14ac:dyDescent="0.2">
      <c r="A699" s="971" t="s">
        <v>1</v>
      </c>
      <c r="B699" s="920">
        <f t="shared" ref="B699:G699" si="205">B696/B695*100-100</f>
        <v>10.921123460308408</v>
      </c>
      <c r="C699" s="921">
        <f t="shared" si="205"/>
        <v>15.152906475220519</v>
      </c>
      <c r="D699" s="921">
        <f t="shared" si="205"/>
        <v>5.5069410684383797</v>
      </c>
      <c r="E699" s="921">
        <f t="shared" si="205"/>
        <v>14.421339494653267</v>
      </c>
      <c r="F699" s="921">
        <f t="shared" si="205"/>
        <v>12.880138281207792</v>
      </c>
      <c r="G699" s="884">
        <f t="shared" si="205"/>
        <v>11.967339240066522</v>
      </c>
      <c r="H699" s="920">
        <f>H696/H695*100-100</f>
        <v>12.613144431326262</v>
      </c>
      <c r="I699" s="921">
        <f>I696/I695*100-100</f>
        <v>13.747868293322838</v>
      </c>
      <c r="J699" s="921">
        <f t="shared" ref="J699:T699" si="206">J696/J695*100-100</f>
        <v>6.4657267865824224</v>
      </c>
      <c r="K699" s="921">
        <f t="shared" si="206"/>
        <v>11.69140903989387</v>
      </c>
      <c r="L699" s="921">
        <f t="shared" si="206"/>
        <v>15.059687786960524</v>
      </c>
      <c r="M699" s="922">
        <f t="shared" si="206"/>
        <v>13.285259007184152</v>
      </c>
      <c r="N699" s="872">
        <f t="shared" si="206"/>
        <v>11.092497456133813</v>
      </c>
      <c r="O699" s="921">
        <f t="shared" si="206"/>
        <v>8.8337924701561263</v>
      </c>
      <c r="P699" s="921">
        <f t="shared" si="206"/>
        <v>9.7949188858279683</v>
      </c>
      <c r="Q699" s="921">
        <f t="shared" si="206"/>
        <v>15.520175012153615</v>
      </c>
      <c r="R699" s="921">
        <f t="shared" si="206"/>
        <v>14.33182088262302</v>
      </c>
      <c r="S699" s="922">
        <f t="shared" si="206"/>
        <v>17.786718863273904</v>
      </c>
      <c r="T699" s="966">
        <f t="shared" si="206"/>
        <v>12.840719160209034</v>
      </c>
      <c r="U699" s="1040"/>
      <c r="V699" s="1040"/>
      <c r="W699" s="1040"/>
    </row>
    <row r="700" spans="1:23" ht="13.5" thickBot="1" x14ac:dyDescent="0.25">
      <c r="A700" s="895" t="s">
        <v>27</v>
      </c>
      <c r="B700" s="924">
        <f t="shared" ref="B700:T700" si="207">B696-B683</f>
        <v>-182.16586206896591</v>
      </c>
      <c r="C700" s="925">
        <f t="shared" si="207"/>
        <v>-119.07939393939432</v>
      </c>
      <c r="D700" s="925">
        <f t="shared" si="207"/>
        <v>-497.19764705882335</v>
      </c>
      <c r="E700" s="925">
        <f t="shared" si="207"/>
        <v>74.523548387096525</v>
      </c>
      <c r="F700" s="925">
        <f t="shared" si="207"/>
        <v>-157.511176470588</v>
      </c>
      <c r="G700" s="885">
        <f t="shared" si="207"/>
        <v>-193.27270270270219</v>
      </c>
      <c r="H700" s="894">
        <f t="shared" si="207"/>
        <v>0.28857142857123108</v>
      </c>
      <c r="I700" s="891">
        <f t="shared" si="207"/>
        <v>118.18714285714304</v>
      </c>
      <c r="J700" s="891">
        <f t="shared" si="207"/>
        <v>78.207058823530133</v>
      </c>
      <c r="K700" s="891">
        <f t="shared" si="207"/>
        <v>33.517777777777155</v>
      </c>
      <c r="L700" s="891">
        <f t="shared" si="207"/>
        <v>17.279999999999745</v>
      </c>
      <c r="M700" s="892">
        <f t="shared" si="207"/>
        <v>-22.214117647058629</v>
      </c>
      <c r="N700" s="873">
        <f t="shared" si="207"/>
        <v>94.46918918918891</v>
      </c>
      <c r="O700" s="925">
        <f t="shared" si="207"/>
        <v>-16.829999999999927</v>
      </c>
      <c r="P700" s="925">
        <f t="shared" si="207"/>
        <v>253.9966666666669</v>
      </c>
      <c r="Q700" s="925">
        <f t="shared" si="207"/>
        <v>113.16882352941138</v>
      </c>
      <c r="R700" s="925">
        <f t="shared" si="207"/>
        <v>263.80411764705877</v>
      </c>
      <c r="S700" s="926">
        <f t="shared" si="207"/>
        <v>281.32947368421083</v>
      </c>
      <c r="T700" s="972">
        <f t="shared" si="207"/>
        <v>19.231726618705579</v>
      </c>
      <c r="U700" s="893"/>
      <c r="V700" s="863"/>
      <c r="W700" s="1040"/>
    </row>
    <row r="701" spans="1:23" x14ac:dyDescent="0.2">
      <c r="A701" s="896" t="s">
        <v>51</v>
      </c>
      <c r="B701" s="927">
        <v>596</v>
      </c>
      <c r="C701" s="928">
        <v>590</v>
      </c>
      <c r="D701" s="928">
        <v>193</v>
      </c>
      <c r="E701" s="928">
        <v>606</v>
      </c>
      <c r="F701" s="928">
        <v>606</v>
      </c>
      <c r="G701" s="866">
        <v>596</v>
      </c>
      <c r="H701" s="927">
        <v>584</v>
      </c>
      <c r="I701" s="928">
        <v>677</v>
      </c>
      <c r="J701" s="928">
        <v>211</v>
      </c>
      <c r="K701" s="928">
        <v>593</v>
      </c>
      <c r="L701" s="928">
        <v>617</v>
      </c>
      <c r="M701" s="847">
        <v>608</v>
      </c>
      <c r="N701" s="874">
        <v>600</v>
      </c>
      <c r="O701" s="928">
        <v>636</v>
      </c>
      <c r="P701" s="928">
        <v>259</v>
      </c>
      <c r="Q701" s="928">
        <v>637</v>
      </c>
      <c r="R701" s="928">
        <v>626</v>
      </c>
      <c r="S701" s="847">
        <v>646</v>
      </c>
      <c r="T701" s="861">
        <f>SUM(B701:S701)</f>
        <v>9881</v>
      </c>
      <c r="U701" s="904" t="s">
        <v>56</v>
      </c>
      <c r="V701" s="945">
        <f>T688-T701</f>
        <v>35</v>
      </c>
      <c r="W701" s="961">
        <f>V701/T688</f>
        <v>3.5296490520371118E-3</v>
      </c>
    </row>
    <row r="702" spans="1:23" x14ac:dyDescent="0.2">
      <c r="A702" s="973" t="s">
        <v>28</v>
      </c>
      <c r="B702" s="820"/>
      <c r="C702" s="818"/>
      <c r="D702" s="818"/>
      <c r="E702" s="818"/>
      <c r="F702" s="818"/>
      <c r="G702" s="886"/>
      <c r="H702" s="820"/>
      <c r="I702" s="818"/>
      <c r="J702" s="818"/>
      <c r="K702" s="818"/>
      <c r="L702" s="818"/>
      <c r="M702" s="821"/>
      <c r="N702" s="875"/>
      <c r="O702" s="818"/>
      <c r="P702" s="818"/>
      <c r="Q702" s="818"/>
      <c r="R702" s="818"/>
      <c r="S702" s="821"/>
      <c r="T702" s="964"/>
      <c r="U702" s="904" t="s">
        <v>57</v>
      </c>
      <c r="V702" s="904">
        <v>151.6</v>
      </c>
      <c r="W702" s="1040"/>
    </row>
    <row r="703" spans="1:23" ht="13.5" thickBot="1" x14ac:dyDescent="0.25">
      <c r="A703" s="974" t="s">
        <v>26</v>
      </c>
      <c r="B703" s="822">
        <f t="shared" ref="B703:S703" si="208">B702-B689</f>
        <v>0</v>
      </c>
      <c r="C703" s="819">
        <f t="shared" si="208"/>
        <v>0</v>
      </c>
      <c r="D703" s="819">
        <f t="shared" si="208"/>
        <v>0</v>
      </c>
      <c r="E703" s="819">
        <f t="shared" si="208"/>
        <v>0</v>
      </c>
      <c r="F703" s="819">
        <f t="shared" si="208"/>
        <v>0</v>
      </c>
      <c r="G703" s="887">
        <f t="shared" si="208"/>
        <v>0</v>
      </c>
      <c r="H703" s="822">
        <f t="shared" si="208"/>
        <v>0</v>
      </c>
      <c r="I703" s="819">
        <f t="shared" si="208"/>
        <v>0</v>
      </c>
      <c r="J703" s="819">
        <f t="shared" si="208"/>
        <v>0</v>
      </c>
      <c r="K703" s="819">
        <f t="shared" si="208"/>
        <v>0</v>
      </c>
      <c r="L703" s="819">
        <f t="shared" si="208"/>
        <v>0</v>
      </c>
      <c r="M703" s="823">
        <f t="shared" si="208"/>
        <v>0</v>
      </c>
      <c r="N703" s="876">
        <f t="shared" si="208"/>
        <v>0</v>
      </c>
      <c r="O703" s="819">
        <f t="shared" si="208"/>
        <v>0</v>
      </c>
      <c r="P703" s="819">
        <f t="shared" si="208"/>
        <v>0</v>
      </c>
      <c r="Q703" s="819">
        <f t="shared" si="208"/>
        <v>0</v>
      </c>
      <c r="R703" s="819">
        <f t="shared" si="208"/>
        <v>0</v>
      </c>
      <c r="S703" s="823">
        <f t="shared" si="208"/>
        <v>0</v>
      </c>
      <c r="T703" s="967"/>
      <c r="U703" s="904" t="s">
        <v>26</v>
      </c>
      <c r="V703" s="904">
        <f>V702-V689</f>
        <v>-1.0000000000019327E-2</v>
      </c>
      <c r="W703" s="1040"/>
    </row>
    <row r="705" spans="1:23" ht="13.5" thickBot="1" x14ac:dyDescent="0.25"/>
    <row r="706" spans="1:23" ht="13.5" thickBot="1" x14ac:dyDescent="0.25">
      <c r="A706" s="968" t="s">
        <v>211</v>
      </c>
      <c r="B706" s="1057" t="s">
        <v>84</v>
      </c>
      <c r="C706" s="1058"/>
      <c r="D706" s="1058"/>
      <c r="E706" s="1058"/>
      <c r="F706" s="1058"/>
      <c r="G706" s="1059"/>
      <c r="H706" s="1057" t="s">
        <v>83</v>
      </c>
      <c r="I706" s="1058"/>
      <c r="J706" s="1058"/>
      <c r="K706" s="1058"/>
      <c r="L706" s="1058"/>
      <c r="M706" s="1059"/>
      <c r="N706" s="1057" t="s">
        <v>53</v>
      </c>
      <c r="O706" s="1058"/>
      <c r="P706" s="1058"/>
      <c r="Q706" s="1058"/>
      <c r="R706" s="1058"/>
      <c r="S706" s="1059"/>
      <c r="T706" s="948" t="s">
        <v>55</v>
      </c>
      <c r="U706" s="1045"/>
      <c r="V706" s="1045"/>
      <c r="W706" s="1045"/>
    </row>
    <row r="707" spans="1:23" x14ac:dyDescent="0.2">
      <c r="A707" s="969" t="s">
        <v>54</v>
      </c>
      <c r="B707" s="911">
        <v>1</v>
      </c>
      <c r="C707" s="912">
        <v>2</v>
      </c>
      <c r="D707" s="912">
        <v>3</v>
      </c>
      <c r="E707" s="912">
        <v>4</v>
      </c>
      <c r="F707" s="912">
        <v>5</v>
      </c>
      <c r="G707" s="864">
        <v>6</v>
      </c>
      <c r="H707" s="897">
        <v>1</v>
      </c>
      <c r="I707" s="959">
        <v>2</v>
      </c>
      <c r="J707" s="888">
        <v>3</v>
      </c>
      <c r="K707" s="888">
        <v>4</v>
      </c>
      <c r="L707" s="888">
        <v>5</v>
      </c>
      <c r="M707" s="889">
        <v>6</v>
      </c>
      <c r="N707" s="867">
        <v>1</v>
      </c>
      <c r="O707" s="912">
        <v>2</v>
      </c>
      <c r="P707" s="912">
        <v>3</v>
      </c>
      <c r="Q707" s="912">
        <v>4</v>
      </c>
      <c r="R707" s="912">
        <v>5</v>
      </c>
      <c r="S707" s="826">
        <v>6</v>
      </c>
      <c r="T707" s="898">
        <v>556</v>
      </c>
      <c r="U707" s="1045"/>
      <c r="V707" s="1045"/>
      <c r="W707" s="1045"/>
    </row>
    <row r="708" spans="1:23" x14ac:dyDescent="0.2">
      <c r="A708" s="970" t="s">
        <v>3</v>
      </c>
      <c r="B708" s="913">
        <v>4392</v>
      </c>
      <c r="C708" s="914">
        <v>4392</v>
      </c>
      <c r="D708" s="913">
        <v>4392</v>
      </c>
      <c r="E708" s="914">
        <v>4392</v>
      </c>
      <c r="F708" s="913">
        <v>4392</v>
      </c>
      <c r="G708" s="914">
        <v>4392</v>
      </c>
      <c r="H708" s="913">
        <v>4392</v>
      </c>
      <c r="I708" s="914">
        <v>4392</v>
      </c>
      <c r="J708" s="913">
        <v>4392</v>
      </c>
      <c r="K708" s="914">
        <v>4392</v>
      </c>
      <c r="L708" s="913">
        <v>4392</v>
      </c>
      <c r="M708" s="914">
        <v>4392</v>
      </c>
      <c r="N708" s="913">
        <v>4392</v>
      </c>
      <c r="O708" s="914">
        <v>4392</v>
      </c>
      <c r="P708" s="913">
        <v>4392</v>
      </c>
      <c r="Q708" s="914">
        <v>4392</v>
      </c>
      <c r="R708" s="913">
        <v>4392</v>
      </c>
      <c r="S708" s="914">
        <v>4392</v>
      </c>
      <c r="T708" s="913">
        <v>4392</v>
      </c>
      <c r="U708" s="1045"/>
      <c r="V708" s="1045"/>
      <c r="W708" s="1045"/>
    </row>
    <row r="709" spans="1:23" x14ac:dyDescent="0.2">
      <c r="A709" s="971" t="s">
        <v>6</v>
      </c>
      <c r="B709" s="915">
        <v>4775.4285714285716</v>
      </c>
      <c r="C709" s="916">
        <v>5021.3157894736842</v>
      </c>
      <c r="D709" s="916">
        <v>4716.666666666667</v>
      </c>
      <c r="E709" s="916">
        <v>4956.4864864864867</v>
      </c>
      <c r="F709" s="916">
        <v>4951.3513513513517</v>
      </c>
      <c r="G709" s="848">
        <v>5007.9411764705883</v>
      </c>
      <c r="H709" s="915">
        <v>4823.333333333333</v>
      </c>
      <c r="I709" s="916">
        <v>4867.4285714285716</v>
      </c>
      <c r="J709" s="916">
        <v>4704</v>
      </c>
      <c r="K709" s="916">
        <v>4857.9411764705883</v>
      </c>
      <c r="L709" s="916">
        <v>5009.1176470588234</v>
      </c>
      <c r="M709" s="832">
        <v>4870.606060606061</v>
      </c>
      <c r="N709" s="869">
        <v>4800.8823529411766</v>
      </c>
      <c r="O709" s="916">
        <v>4907.4285714285716</v>
      </c>
      <c r="P709" s="916">
        <v>4956.666666666667</v>
      </c>
      <c r="Q709" s="916">
        <v>4909.7142857142853</v>
      </c>
      <c r="R709" s="916">
        <v>4961.5789473684208</v>
      </c>
      <c r="S709" s="832">
        <v>5081.4705882352937</v>
      </c>
      <c r="T709" s="965">
        <v>4909.5818815331013</v>
      </c>
      <c r="U709" s="1045"/>
      <c r="V709" s="1045"/>
      <c r="W709" s="1045"/>
    </row>
    <row r="710" spans="1:23" x14ac:dyDescent="0.2">
      <c r="A710" s="969" t="s">
        <v>7</v>
      </c>
      <c r="B710" s="833">
        <v>65.714285714285708</v>
      </c>
      <c r="C710" s="917">
        <v>81.578947368421055</v>
      </c>
      <c r="D710" s="917">
        <v>66.666666666666671</v>
      </c>
      <c r="E710" s="917">
        <v>81.081081081081081</v>
      </c>
      <c r="F710" s="917">
        <v>81.081081081081081</v>
      </c>
      <c r="G710" s="849">
        <v>73.529411764705884</v>
      </c>
      <c r="H710" s="833">
        <v>77.777777777777771</v>
      </c>
      <c r="I710" s="917">
        <v>74.285714285714292</v>
      </c>
      <c r="J710" s="917">
        <v>73.333333333333329</v>
      </c>
      <c r="K710" s="917">
        <v>79.411764705882348</v>
      </c>
      <c r="L710" s="917">
        <v>73.529411764705884</v>
      </c>
      <c r="M710" s="835">
        <v>78.787878787878782</v>
      </c>
      <c r="N710" s="870">
        <v>67.647058823529406</v>
      </c>
      <c r="O710" s="917">
        <v>74.285714285714292</v>
      </c>
      <c r="P710" s="917">
        <v>91.666666666666671</v>
      </c>
      <c r="Q710" s="917">
        <v>74.285714285714292</v>
      </c>
      <c r="R710" s="917">
        <v>78.94736842105263</v>
      </c>
      <c r="S710" s="835">
        <v>64.705882352941174</v>
      </c>
      <c r="T710" s="858">
        <v>76.306620209059233</v>
      </c>
      <c r="U710" s="1045"/>
      <c r="V710" s="1045"/>
      <c r="W710" s="1045"/>
    </row>
    <row r="711" spans="1:23" x14ac:dyDescent="0.2">
      <c r="A711" s="969" t="s">
        <v>8</v>
      </c>
      <c r="B711" s="918">
        <v>8.5202617140519812E-2</v>
      </c>
      <c r="C711" s="919">
        <v>8.1402484436966557E-2</v>
      </c>
      <c r="D711" s="919">
        <v>8.4330233949348077E-2</v>
      </c>
      <c r="E711" s="919">
        <v>7.6687608985999439E-2</v>
      </c>
      <c r="F711" s="919">
        <v>8.5718887559541712E-2</v>
      </c>
      <c r="G711" s="850">
        <v>9.1191364508383277E-2</v>
      </c>
      <c r="H711" s="918">
        <v>8.4777006059378046E-2</v>
      </c>
      <c r="I711" s="919">
        <v>8.4931795102799176E-2</v>
      </c>
      <c r="J711" s="919">
        <v>7.0910414079555728E-2</v>
      </c>
      <c r="K711" s="919">
        <v>8.2565801573912967E-2</v>
      </c>
      <c r="L711" s="919">
        <v>8.874178303692272E-2</v>
      </c>
      <c r="M711" s="838">
        <v>8.3934436870016338E-2</v>
      </c>
      <c r="N711" s="871">
        <v>8.96556816549198E-2</v>
      </c>
      <c r="O711" s="919">
        <v>8.4119729600810211E-2</v>
      </c>
      <c r="P711" s="919">
        <v>6.087843933426642E-2</v>
      </c>
      <c r="Q711" s="919">
        <v>7.7126789285480113E-2</v>
      </c>
      <c r="R711" s="919">
        <v>7.6446757515165553E-2</v>
      </c>
      <c r="S711" s="838">
        <v>8.7810623913772104E-2</v>
      </c>
      <c r="T711" s="859">
        <v>8.5568076729007514E-2</v>
      </c>
      <c r="U711" s="1045"/>
      <c r="V711" s="1045"/>
      <c r="W711" s="1045"/>
    </row>
    <row r="712" spans="1:23" x14ac:dyDescent="0.2">
      <c r="A712" s="971" t="s">
        <v>1</v>
      </c>
      <c r="B712" s="920">
        <f t="shared" ref="B712:G712" si="209">B709/B708*100-100</f>
        <v>8.7301587301587489</v>
      </c>
      <c r="C712" s="921">
        <f t="shared" si="209"/>
        <v>14.328683731185876</v>
      </c>
      <c r="D712" s="921">
        <f t="shared" si="209"/>
        <v>7.392228293867646</v>
      </c>
      <c r="E712" s="921">
        <f t="shared" si="209"/>
        <v>12.85260670506571</v>
      </c>
      <c r="F712" s="921">
        <f t="shared" si="209"/>
        <v>12.735686506178311</v>
      </c>
      <c r="G712" s="884">
        <f t="shared" si="209"/>
        <v>14.024161577199195</v>
      </c>
      <c r="H712" s="920">
        <f>H709/H708*100-100</f>
        <v>9.8208864602307102</v>
      </c>
      <c r="I712" s="921">
        <f>I709/I708*100-100</f>
        <v>10.824876398646893</v>
      </c>
      <c r="J712" s="921">
        <f t="shared" ref="J712:T712" si="210">J709/J708*100-100</f>
        <v>7.1038251366120306</v>
      </c>
      <c r="K712" s="921">
        <f t="shared" si="210"/>
        <v>10.608861030751086</v>
      </c>
      <c r="L712" s="921">
        <f t="shared" si="210"/>
        <v>14.050948248151713</v>
      </c>
      <c r="M712" s="922">
        <f t="shared" si="210"/>
        <v>10.897223602141651</v>
      </c>
      <c r="N712" s="872">
        <f t="shared" si="210"/>
        <v>9.3097074895532046</v>
      </c>
      <c r="O712" s="921">
        <f t="shared" si="210"/>
        <v>11.735623211033058</v>
      </c>
      <c r="P712" s="921">
        <f t="shared" si="210"/>
        <v>12.85670916818458</v>
      </c>
      <c r="Q712" s="921">
        <f t="shared" si="210"/>
        <v>11.787665886026531</v>
      </c>
      <c r="R712" s="921">
        <f t="shared" si="210"/>
        <v>12.968555267951288</v>
      </c>
      <c r="S712" s="922">
        <f t="shared" si="210"/>
        <v>15.698328511732569</v>
      </c>
      <c r="T712" s="966">
        <f t="shared" si="210"/>
        <v>11.784651218877528</v>
      </c>
      <c r="U712" s="1045"/>
      <c r="V712" s="1045"/>
      <c r="W712" s="1045"/>
    </row>
    <row r="713" spans="1:23" ht="13.5" thickBot="1" x14ac:dyDescent="0.25">
      <c r="A713" s="895" t="s">
        <v>27</v>
      </c>
      <c r="B713" s="924">
        <f t="shared" ref="B713:T713" si="211">B709-B696</f>
        <v>-56.295566502462862</v>
      </c>
      <c r="C713" s="925">
        <f t="shared" si="211"/>
        <v>5.2551834130781572</v>
      </c>
      <c r="D713" s="925">
        <f t="shared" si="211"/>
        <v>120.78431372549039</v>
      </c>
      <c r="E713" s="925">
        <f t="shared" si="211"/>
        <v>-27.707061900609915</v>
      </c>
      <c r="F713" s="925">
        <f t="shared" si="211"/>
        <v>34.292527821939984</v>
      </c>
      <c r="G713" s="885">
        <f t="shared" si="211"/>
        <v>130.64387917329077</v>
      </c>
      <c r="H713" s="894">
        <f t="shared" si="211"/>
        <v>-82.095238095238528</v>
      </c>
      <c r="I713" s="891">
        <f t="shared" si="211"/>
        <v>-87.428571428571558</v>
      </c>
      <c r="J713" s="891">
        <f t="shared" si="211"/>
        <v>66.352941176470267</v>
      </c>
      <c r="K713" s="891">
        <f t="shared" si="211"/>
        <v>-7.3366013071890848</v>
      </c>
      <c r="L713" s="891">
        <f t="shared" si="211"/>
        <v>-2.8823529411765776</v>
      </c>
      <c r="M713" s="892">
        <f t="shared" si="211"/>
        <v>-64.09982174688048</v>
      </c>
      <c r="N713" s="873">
        <f t="shared" si="211"/>
        <v>-38.306836248012587</v>
      </c>
      <c r="O713" s="925">
        <f t="shared" si="211"/>
        <v>166.62857142857138</v>
      </c>
      <c r="P713" s="925">
        <f t="shared" si="211"/>
        <v>174</v>
      </c>
      <c r="Q713" s="925">
        <f t="shared" si="211"/>
        <v>-122.34453781512639</v>
      </c>
      <c r="R713" s="925">
        <f t="shared" si="211"/>
        <v>-18.715170278637743</v>
      </c>
      <c r="S713" s="926">
        <f t="shared" si="211"/>
        <v>-49.318885448917172</v>
      </c>
      <c r="T713" s="972">
        <f t="shared" si="211"/>
        <v>-5.7598450856039562</v>
      </c>
      <c r="U713" s="893"/>
      <c r="V713" s="863"/>
      <c r="W713" s="1045"/>
    </row>
    <row r="714" spans="1:23" x14ac:dyDescent="0.2">
      <c r="A714" s="896" t="s">
        <v>51</v>
      </c>
      <c r="B714" s="927">
        <v>592</v>
      </c>
      <c r="C714" s="928">
        <v>588</v>
      </c>
      <c r="D714" s="928">
        <v>188</v>
      </c>
      <c r="E714" s="928">
        <v>601</v>
      </c>
      <c r="F714" s="928">
        <v>604</v>
      </c>
      <c r="G714" s="866">
        <v>596</v>
      </c>
      <c r="H714" s="927">
        <v>579</v>
      </c>
      <c r="I714" s="928">
        <v>676</v>
      </c>
      <c r="J714" s="928">
        <v>204</v>
      </c>
      <c r="K714" s="928">
        <v>591</v>
      </c>
      <c r="L714" s="928">
        <v>614</v>
      </c>
      <c r="M714" s="847">
        <v>601</v>
      </c>
      <c r="N714" s="874">
        <v>599</v>
      </c>
      <c r="O714" s="928">
        <v>633</v>
      </c>
      <c r="P714" s="928">
        <v>257</v>
      </c>
      <c r="Q714" s="928">
        <v>636</v>
      </c>
      <c r="R714" s="928">
        <v>626</v>
      </c>
      <c r="S714" s="847">
        <v>644</v>
      </c>
      <c r="T714" s="861">
        <f>SUM(B714:S714)</f>
        <v>9829</v>
      </c>
      <c r="U714" s="904" t="s">
        <v>56</v>
      </c>
      <c r="V714" s="945">
        <f>T701-T714</f>
        <v>52</v>
      </c>
      <c r="W714" s="961">
        <f>V714/T701</f>
        <v>5.2626252403602872E-3</v>
      </c>
    </row>
    <row r="715" spans="1:23" x14ac:dyDescent="0.2">
      <c r="A715" s="973" t="s">
        <v>28</v>
      </c>
      <c r="B715" s="820"/>
      <c r="C715" s="818"/>
      <c r="D715" s="818"/>
      <c r="E715" s="818"/>
      <c r="F715" s="818"/>
      <c r="G715" s="886"/>
      <c r="H715" s="820"/>
      <c r="I715" s="818"/>
      <c r="J715" s="818"/>
      <c r="K715" s="818"/>
      <c r="L715" s="818"/>
      <c r="M715" s="821"/>
      <c r="N715" s="875"/>
      <c r="O715" s="818"/>
      <c r="P715" s="818"/>
      <c r="Q715" s="818"/>
      <c r="R715" s="818"/>
      <c r="S715" s="821"/>
      <c r="T715" s="964"/>
      <c r="U715" s="904" t="s">
        <v>57</v>
      </c>
      <c r="V715" s="904">
        <v>151.75</v>
      </c>
      <c r="W715" s="1045"/>
    </row>
    <row r="716" spans="1:23" ht="13.5" thickBot="1" x14ac:dyDescent="0.25">
      <c r="A716" s="974" t="s">
        <v>26</v>
      </c>
      <c r="B716" s="822">
        <f t="shared" ref="B716:S716" si="212">B715-B702</f>
        <v>0</v>
      </c>
      <c r="C716" s="819">
        <f t="shared" si="212"/>
        <v>0</v>
      </c>
      <c r="D716" s="819">
        <f t="shared" si="212"/>
        <v>0</v>
      </c>
      <c r="E716" s="819">
        <f t="shared" si="212"/>
        <v>0</v>
      </c>
      <c r="F716" s="819">
        <f t="shared" si="212"/>
        <v>0</v>
      </c>
      <c r="G716" s="887">
        <f t="shared" si="212"/>
        <v>0</v>
      </c>
      <c r="H716" s="822">
        <f t="shared" si="212"/>
        <v>0</v>
      </c>
      <c r="I716" s="819">
        <f t="shared" si="212"/>
        <v>0</v>
      </c>
      <c r="J716" s="819">
        <f t="shared" si="212"/>
        <v>0</v>
      </c>
      <c r="K716" s="819">
        <f t="shared" si="212"/>
        <v>0</v>
      </c>
      <c r="L716" s="819">
        <f t="shared" si="212"/>
        <v>0</v>
      </c>
      <c r="M716" s="823">
        <f t="shared" si="212"/>
        <v>0</v>
      </c>
      <c r="N716" s="876">
        <f t="shared" si="212"/>
        <v>0</v>
      </c>
      <c r="O716" s="819">
        <f t="shared" si="212"/>
        <v>0</v>
      </c>
      <c r="P716" s="819">
        <f t="shared" si="212"/>
        <v>0</v>
      </c>
      <c r="Q716" s="819">
        <f t="shared" si="212"/>
        <v>0</v>
      </c>
      <c r="R716" s="819">
        <f t="shared" si="212"/>
        <v>0</v>
      </c>
      <c r="S716" s="823">
        <f t="shared" si="212"/>
        <v>0</v>
      </c>
      <c r="T716" s="967"/>
      <c r="U716" s="904" t="s">
        <v>26</v>
      </c>
      <c r="V716" s="904">
        <f>V715-V702</f>
        <v>0.15000000000000568</v>
      </c>
      <c r="W716" s="1045"/>
    </row>
    <row r="718" spans="1:23" ht="13.5" thickBot="1" x14ac:dyDescent="0.25"/>
    <row r="719" spans="1:23" ht="13.5" thickBot="1" x14ac:dyDescent="0.25">
      <c r="A719" s="968" t="s">
        <v>213</v>
      </c>
      <c r="B719" s="1057" t="s">
        <v>84</v>
      </c>
      <c r="C719" s="1058"/>
      <c r="D719" s="1058"/>
      <c r="E719" s="1058"/>
      <c r="F719" s="1058"/>
      <c r="G719" s="1059"/>
      <c r="H719" s="1057" t="s">
        <v>83</v>
      </c>
      <c r="I719" s="1058"/>
      <c r="J719" s="1058"/>
      <c r="K719" s="1058"/>
      <c r="L719" s="1058"/>
      <c r="M719" s="1059"/>
      <c r="N719" s="1057" t="s">
        <v>53</v>
      </c>
      <c r="O719" s="1058"/>
      <c r="P719" s="1058"/>
      <c r="Q719" s="1058"/>
      <c r="R719" s="1058"/>
      <c r="S719" s="1059"/>
      <c r="T719" s="948" t="s">
        <v>55</v>
      </c>
      <c r="U719" s="1050"/>
      <c r="V719" s="1050"/>
      <c r="W719" s="1050"/>
    </row>
    <row r="720" spans="1:23" x14ac:dyDescent="0.2">
      <c r="A720" s="969" t="s">
        <v>54</v>
      </c>
      <c r="B720" s="911">
        <v>1</v>
      </c>
      <c r="C720" s="912">
        <v>2</v>
      </c>
      <c r="D720" s="912">
        <v>3</v>
      </c>
      <c r="E720" s="912">
        <v>4</v>
      </c>
      <c r="F720" s="912">
        <v>5</v>
      </c>
      <c r="G720" s="864">
        <v>6</v>
      </c>
      <c r="H720" s="897">
        <v>1</v>
      </c>
      <c r="I720" s="959">
        <v>2</v>
      </c>
      <c r="J720" s="888">
        <v>3</v>
      </c>
      <c r="K720" s="888">
        <v>4</v>
      </c>
      <c r="L720" s="888">
        <v>5</v>
      </c>
      <c r="M720" s="889">
        <v>6</v>
      </c>
      <c r="N720" s="867">
        <v>1</v>
      </c>
      <c r="O720" s="912">
        <v>2</v>
      </c>
      <c r="P720" s="912">
        <v>3</v>
      </c>
      <c r="Q720" s="912">
        <v>4</v>
      </c>
      <c r="R720" s="912">
        <v>5</v>
      </c>
      <c r="S720" s="826">
        <v>6</v>
      </c>
      <c r="T720" s="898">
        <v>601</v>
      </c>
      <c r="U720" s="1050"/>
      <c r="V720" s="1050"/>
      <c r="W720" s="1050"/>
    </row>
    <row r="721" spans="1:23" x14ac:dyDescent="0.2">
      <c r="A721" s="970" t="s">
        <v>3</v>
      </c>
      <c r="B721" s="913">
        <v>4428</v>
      </c>
      <c r="C721" s="914">
        <v>4428</v>
      </c>
      <c r="D721" s="913">
        <v>4428</v>
      </c>
      <c r="E721" s="914">
        <v>4428</v>
      </c>
      <c r="F721" s="913">
        <v>4428</v>
      </c>
      <c r="G721" s="914">
        <v>4428</v>
      </c>
      <c r="H721" s="913">
        <v>4428</v>
      </c>
      <c r="I721" s="914">
        <v>4428</v>
      </c>
      <c r="J721" s="913">
        <v>4428</v>
      </c>
      <c r="K721" s="914">
        <v>4428</v>
      </c>
      <c r="L721" s="913">
        <v>4428</v>
      </c>
      <c r="M721" s="914">
        <v>4428</v>
      </c>
      <c r="N721" s="913">
        <v>4428</v>
      </c>
      <c r="O721" s="914">
        <v>4428</v>
      </c>
      <c r="P721" s="913">
        <v>4428</v>
      </c>
      <c r="Q721" s="914">
        <v>4428</v>
      </c>
      <c r="R721" s="913">
        <v>4428</v>
      </c>
      <c r="S721" s="914">
        <v>4428</v>
      </c>
      <c r="T721" s="913">
        <v>4428</v>
      </c>
      <c r="U721" s="1050"/>
      <c r="V721" s="1050"/>
      <c r="W721" s="1050"/>
    </row>
    <row r="722" spans="1:23" x14ac:dyDescent="0.2">
      <c r="A722" s="971" t="s">
        <v>6</v>
      </c>
      <c r="B722" s="915">
        <v>4981.7948717948721</v>
      </c>
      <c r="C722" s="916">
        <v>4919.4594594594591</v>
      </c>
      <c r="D722" s="916">
        <v>4769.4444444444443</v>
      </c>
      <c r="E722" s="916">
        <v>4991.3513513513517</v>
      </c>
      <c r="F722" s="916">
        <v>4934</v>
      </c>
      <c r="G722" s="848">
        <v>4855.2631578947367</v>
      </c>
      <c r="H722" s="915">
        <v>4873.6842105263158</v>
      </c>
      <c r="I722" s="916">
        <v>5040.2777777777774</v>
      </c>
      <c r="J722" s="916">
        <v>4738.125</v>
      </c>
      <c r="K722" s="916">
        <v>4998.5714285714284</v>
      </c>
      <c r="L722" s="916">
        <v>4821.8918918918916</v>
      </c>
      <c r="M722" s="832">
        <v>4949.166666666667</v>
      </c>
      <c r="N722" s="869">
        <v>4745.3846153846152</v>
      </c>
      <c r="O722" s="916">
        <v>4950</v>
      </c>
      <c r="P722" s="916">
        <v>4731.1764705882351</v>
      </c>
      <c r="Q722" s="916">
        <v>4941.666666666667</v>
      </c>
      <c r="R722" s="916">
        <v>4864.0540540540542</v>
      </c>
      <c r="S722" s="832">
        <v>5020</v>
      </c>
      <c r="T722" s="965">
        <v>4909.0515806988351</v>
      </c>
      <c r="U722" s="1050"/>
      <c r="V722" s="1050"/>
      <c r="W722" s="1050"/>
    </row>
    <row r="723" spans="1:23" x14ac:dyDescent="0.2">
      <c r="A723" s="969" t="s">
        <v>7</v>
      </c>
      <c r="B723" s="833">
        <v>66.666666666666671</v>
      </c>
      <c r="C723" s="917">
        <v>83.78378378378379</v>
      </c>
      <c r="D723" s="917">
        <v>72.222222222222229</v>
      </c>
      <c r="E723" s="917">
        <v>72.972972972972968</v>
      </c>
      <c r="F723" s="917">
        <v>77.142857142857139</v>
      </c>
      <c r="G723" s="849">
        <v>71.05263157894737</v>
      </c>
      <c r="H723" s="833">
        <v>68.421052631578945</v>
      </c>
      <c r="I723" s="917">
        <v>66.666666666666671</v>
      </c>
      <c r="J723" s="917">
        <v>87.5</v>
      </c>
      <c r="K723" s="917">
        <v>77.142857142857139</v>
      </c>
      <c r="L723" s="917">
        <v>62.162162162162161</v>
      </c>
      <c r="M723" s="835">
        <v>80.555555555555557</v>
      </c>
      <c r="N723" s="870">
        <v>66.666666666666671</v>
      </c>
      <c r="O723" s="917">
        <v>88.571428571428569</v>
      </c>
      <c r="P723" s="917">
        <v>76.470588235294116</v>
      </c>
      <c r="Q723" s="917">
        <v>80.555555555555557</v>
      </c>
      <c r="R723" s="917">
        <v>78.378378378378372</v>
      </c>
      <c r="S723" s="835">
        <v>77.142857142857139</v>
      </c>
      <c r="T723" s="858">
        <v>74.542429284525795</v>
      </c>
      <c r="U723" s="1050"/>
      <c r="V723" s="1050"/>
      <c r="W723" s="1050"/>
    </row>
    <row r="724" spans="1:23" x14ac:dyDescent="0.2">
      <c r="A724" s="969" t="s">
        <v>8</v>
      </c>
      <c r="B724" s="918">
        <v>0.10811969304197398</v>
      </c>
      <c r="C724" s="919">
        <v>7.639080264348401E-2</v>
      </c>
      <c r="D724" s="919">
        <v>8.1685280957524989E-2</v>
      </c>
      <c r="E724" s="919">
        <v>9.2495645928859629E-2</v>
      </c>
      <c r="F724" s="919">
        <v>8.2817749087245943E-2</v>
      </c>
      <c r="G724" s="850">
        <v>9.6308186462876019E-2</v>
      </c>
      <c r="H724" s="918">
        <v>9.1461478547711222E-2</v>
      </c>
      <c r="I724" s="919">
        <v>9.7127391595329321E-2</v>
      </c>
      <c r="J724" s="919">
        <v>6.2689679499253151E-2</v>
      </c>
      <c r="K724" s="919">
        <v>9.0521821117832621E-2</v>
      </c>
      <c r="L724" s="919">
        <v>0.10115016992572626</v>
      </c>
      <c r="M724" s="838">
        <v>7.4842497883285938E-2</v>
      </c>
      <c r="N724" s="871">
        <v>9.2058428160991426E-2</v>
      </c>
      <c r="O724" s="919">
        <v>6.8271385774184845E-2</v>
      </c>
      <c r="P724" s="919">
        <v>7.8094967467621818E-2</v>
      </c>
      <c r="Q724" s="919">
        <v>8.0821294882440192E-2</v>
      </c>
      <c r="R724" s="919">
        <v>8.7466928162828431E-2</v>
      </c>
      <c r="S724" s="838">
        <v>9.1697782481673304E-2</v>
      </c>
      <c r="T724" s="859">
        <v>9.0380037570637756E-2</v>
      </c>
      <c r="U724" s="1050"/>
      <c r="V724" s="1050"/>
      <c r="W724" s="1050"/>
    </row>
    <row r="725" spans="1:23" x14ac:dyDescent="0.2">
      <c r="A725" s="971" t="s">
        <v>1</v>
      </c>
      <c r="B725" s="920">
        <f t="shared" ref="B725:G725" si="213">B722/B721*100-100</f>
        <v>12.506659254626754</v>
      </c>
      <c r="C725" s="921">
        <f t="shared" si="213"/>
        <v>11.0989037818306</v>
      </c>
      <c r="D725" s="921">
        <f t="shared" si="213"/>
        <v>7.7110308140118349</v>
      </c>
      <c r="E725" s="921">
        <f t="shared" si="213"/>
        <v>12.722478576137135</v>
      </c>
      <c r="F725" s="921">
        <f t="shared" si="213"/>
        <v>11.427280939476077</v>
      </c>
      <c r="G725" s="884">
        <f t="shared" si="213"/>
        <v>9.6491228070175339</v>
      </c>
      <c r="H725" s="920">
        <f>H722/H721*100-100</f>
        <v>10.06513573907668</v>
      </c>
      <c r="I725" s="921">
        <f>I722/I721*100-100</f>
        <v>13.827411422262358</v>
      </c>
      <c r="J725" s="921">
        <f t="shared" ref="J725:T725" si="214">J722/J721*100-100</f>
        <v>7.0037262872628645</v>
      </c>
      <c r="K725" s="921">
        <f t="shared" si="214"/>
        <v>12.885533617240938</v>
      </c>
      <c r="L725" s="921">
        <f t="shared" si="214"/>
        <v>8.8954808467003517</v>
      </c>
      <c r="M725" s="922">
        <f t="shared" si="214"/>
        <v>11.769798253538099</v>
      </c>
      <c r="N725" s="872">
        <f t="shared" si="214"/>
        <v>7.1676742408449741</v>
      </c>
      <c r="O725" s="921">
        <f t="shared" si="214"/>
        <v>11.788617886178869</v>
      </c>
      <c r="P725" s="921">
        <f t="shared" si="214"/>
        <v>6.8468037621552753</v>
      </c>
      <c r="Q725" s="921">
        <f t="shared" si="214"/>
        <v>11.600421559771164</v>
      </c>
      <c r="R725" s="921">
        <f t="shared" si="214"/>
        <v>9.847652530579353</v>
      </c>
      <c r="S725" s="922">
        <f t="shared" si="214"/>
        <v>13.369467028003612</v>
      </c>
      <c r="T725" s="966">
        <f t="shared" si="214"/>
        <v>10.86385683601705</v>
      </c>
      <c r="U725" s="1050"/>
      <c r="V725" s="1050"/>
      <c r="W725" s="1050"/>
    </row>
    <row r="726" spans="1:23" ht="13.5" thickBot="1" x14ac:dyDescent="0.25">
      <c r="A726" s="895" t="s">
        <v>27</v>
      </c>
      <c r="B726" s="924">
        <f t="shared" ref="B726:T726" si="215">B722-B709</f>
        <v>206.36630036630049</v>
      </c>
      <c r="C726" s="925">
        <f t="shared" si="215"/>
        <v>-101.85633001422502</v>
      </c>
      <c r="D726" s="925">
        <f t="shared" si="215"/>
        <v>52.777777777777374</v>
      </c>
      <c r="E726" s="925">
        <f t="shared" si="215"/>
        <v>34.864864864865012</v>
      </c>
      <c r="F726" s="925">
        <f t="shared" si="215"/>
        <v>-17.351351351351695</v>
      </c>
      <c r="G726" s="885">
        <f t="shared" si="215"/>
        <v>-152.67801857585164</v>
      </c>
      <c r="H726" s="894">
        <f t="shared" si="215"/>
        <v>50.350877192982807</v>
      </c>
      <c r="I726" s="891">
        <f t="shared" si="215"/>
        <v>172.84920634920582</v>
      </c>
      <c r="J726" s="891">
        <f t="shared" si="215"/>
        <v>34.125</v>
      </c>
      <c r="K726" s="891">
        <f t="shared" si="215"/>
        <v>140.63025210084015</v>
      </c>
      <c r="L726" s="891">
        <f t="shared" si="215"/>
        <v>-187.22575516693178</v>
      </c>
      <c r="M726" s="892">
        <f t="shared" si="215"/>
        <v>78.560606060606005</v>
      </c>
      <c r="N726" s="873">
        <f t="shared" si="215"/>
        <v>-55.497737556561333</v>
      </c>
      <c r="O726" s="925">
        <f t="shared" si="215"/>
        <v>42.571428571428442</v>
      </c>
      <c r="P726" s="925">
        <f t="shared" si="215"/>
        <v>-225.49019607843184</v>
      </c>
      <c r="Q726" s="925">
        <f t="shared" si="215"/>
        <v>31.952380952381645</v>
      </c>
      <c r="R726" s="925">
        <f t="shared" si="215"/>
        <v>-97.524893314366636</v>
      </c>
      <c r="S726" s="926">
        <f t="shared" si="215"/>
        <v>-61.47058823529369</v>
      </c>
      <c r="T726" s="972">
        <f t="shared" si="215"/>
        <v>-0.53030083426619967</v>
      </c>
      <c r="U726" s="893"/>
      <c r="V726" s="863"/>
      <c r="W726" s="1050"/>
    </row>
    <row r="727" spans="1:23" x14ac:dyDescent="0.2">
      <c r="A727" s="896" t="s">
        <v>51</v>
      </c>
      <c r="B727" s="927">
        <v>590</v>
      </c>
      <c r="C727" s="928">
        <v>588</v>
      </c>
      <c r="D727" s="928">
        <v>182</v>
      </c>
      <c r="E727" s="928">
        <v>597</v>
      </c>
      <c r="F727" s="928">
        <v>604</v>
      </c>
      <c r="G727" s="866">
        <v>592</v>
      </c>
      <c r="H727" s="927">
        <v>576</v>
      </c>
      <c r="I727" s="928">
        <v>673</v>
      </c>
      <c r="J727" s="928">
        <v>195</v>
      </c>
      <c r="K727" s="928">
        <v>590</v>
      </c>
      <c r="L727" s="928">
        <v>609</v>
      </c>
      <c r="M727" s="847">
        <v>600</v>
      </c>
      <c r="N727" s="874">
        <v>594</v>
      </c>
      <c r="O727" s="928">
        <v>633</v>
      </c>
      <c r="P727" s="928">
        <v>255</v>
      </c>
      <c r="Q727" s="928">
        <v>634</v>
      </c>
      <c r="R727" s="928">
        <v>626</v>
      </c>
      <c r="S727" s="847">
        <v>643</v>
      </c>
      <c r="T727" s="861">
        <f>SUM(B727:S727)</f>
        <v>9781</v>
      </c>
      <c r="U727" s="904" t="s">
        <v>56</v>
      </c>
      <c r="V727" s="945">
        <f>T714-T727</f>
        <v>48</v>
      </c>
      <c r="W727" s="961">
        <f>V727/T714</f>
        <v>4.8835079865703528E-3</v>
      </c>
    </row>
    <row r="728" spans="1:23" x14ac:dyDescent="0.2">
      <c r="A728" s="973" t="s">
        <v>28</v>
      </c>
      <c r="B728" s="820"/>
      <c r="C728" s="818"/>
      <c r="D728" s="818"/>
      <c r="E728" s="818"/>
      <c r="F728" s="818"/>
      <c r="G728" s="886"/>
      <c r="H728" s="820"/>
      <c r="I728" s="818"/>
      <c r="J728" s="818"/>
      <c r="K728" s="818"/>
      <c r="L728" s="818"/>
      <c r="M728" s="821"/>
      <c r="N728" s="875"/>
      <c r="O728" s="818"/>
      <c r="P728" s="818"/>
      <c r="Q728" s="818"/>
      <c r="R728" s="818"/>
      <c r="S728" s="821"/>
      <c r="T728" s="964"/>
      <c r="U728" s="904" t="s">
        <v>57</v>
      </c>
      <c r="V728" s="904">
        <v>151.66</v>
      </c>
      <c r="W728" s="1050"/>
    </row>
    <row r="729" spans="1:23" ht="13.5" thickBot="1" x14ac:dyDescent="0.25">
      <c r="A729" s="974" t="s">
        <v>26</v>
      </c>
      <c r="B729" s="822">
        <f t="shared" ref="B729:S729" si="216">B728-B715</f>
        <v>0</v>
      </c>
      <c r="C729" s="819">
        <f t="shared" si="216"/>
        <v>0</v>
      </c>
      <c r="D729" s="819">
        <f t="shared" si="216"/>
        <v>0</v>
      </c>
      <c r="E729" s="819">
        <f t="shared" si="216"/>
        <v>0</v>
      </c>
      <c r="F729" s="819">
        <f t="shared" si="216"/>
        <v>0</v>
      </c>
      <c r="G729" s="887">
        <f t="shared" si="216"/>
        <v>0</v>
      </c>
      <c r="H729" s="822">
        <f t="shared" si="216"/>
        <v>0</v>
      </c>
      <c r="I729" s="819">
        <f t="shared" si="216"/>
        <v>0</v>
      </c>
      <c r="J729" s="819">
        <f t="shared" si="216"/>
        <v>0</v>
      </c>
      <c r="K729" s="819">
        <f t="shared" si="216"/>
        <v>0</v>
      </c>
      <c r="L729" s="819">
        <f t="shared" si="216"/>
        <v>0</v>
      </c>
      <c r="M729" s="823">
        <f t="shared" si="216"/>
        <v>0</v>
      </c>
      <c r="N729" s="876">
        <f t="shared" si="216"/>
        <v>0</v>
      </c>
      <c r="O729" s="819">
        <f t="shared" si="216"/>
        <v>0</v>
      </c>
      <c r="P729" s="819">
        <f t="shared" si="216"/>
        <v>0</v>
      </c>
      <c r="Q729" s="819">
        <f t="shared" si="216"/>
        <v>0</v>
      </c>
      <c r="R729" s="819">
        <f t="shared" si="216"/>
        <v>0</v>
      </c>
      <c r="S729" s="823">
        <f t="shared" si="216"/>
        <v>0</v>
      </c>
      <c r="T729" s="967"/>
      <c r="U729" s="904" t="s">
        <v>26</v>
      </c>
      <c r="V729" s="904">
        <f>V728-V715</f>
        <v>-9.0000000000003411E-2</v>
      </c>
      <c r="W729" s="1050"/>
    </row>
  </sheetData>
  <mergeCells count="158">
    <mergeCell ref="B719:G719"/>
    <mergeCell ref="H719:M719"/>
    <mergeCell ref="N719:S719"/>
    <mergeCell ref="N446:S446"/>
    <mergeCell ref="B307:H307"/>
    <mergeCell ref="B321:H321"/>
    <mergeCell ref="L321:S321"/>
    <mergeCell ref="L335:S335"/>
    <mergeCell ref="I335:K335"/>
    <mergeCell ref="L307:S307"/>
    <mergeCell ref="B365:G365"/>
    <mergeCell ref="N433:S433"/>
    <mergeCell ref="B446:G446"/>
    <mergeCell ref="H446:M446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N137:U137"/>
    <mergeCell ref="N53:U53"/>
    <mergeCell ref="B53:M53"/>
    <mergeCell ref="B459:G459"/>
    <mergeCell ref="B537:G537"/>
    <mergeCell ref="I293:K293"/>
    <mergeCell ref="B293:H293"/>
    <mergeCell ref="L293:S293"/>
    <mergeCell ref="B123:K123"/>
    <mergeCell ref="L123:M123"/>
    <mergeCell ref="N123:V123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H433:M433"/>
    <mergeCell ref="B379:G379"/>
    <mergeCell ref="N365:S365"/>
    <mergeCell ref="I307:K307"/>
    <mergeCell ref="I321:K321"/>
    <mergeCell ref="H459:M459"/>
    <mergeCell ref="H524:M524"/>
    <mergeCell ref="N459:S459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  <mergeCell ref="B524:G524"/>
    <mergeCell ref="H550:M550"/>
    <mergeCell ref="N550:S550"/>
    <mergeCell ref="B602:G602"/>
    <mergeCell ref="H602:M602"/>
    <mergeCell ref="N602:S602"/>
    <mergeCell ref="B576:G576"/>
    <mergeCell ref="H576:M576"/>
    <mergeCell ref="N576:S576"/>
    <mergeCell ref="B563:G563"/>
    <mergeCell ref="H563:M563"/>
    <mergeCell ref="N563:S563"/>
    <mergeCell ref="B550:G550"/>
    <mergeCell ref="B589:G589"/>
    <mergeCell ref="H589:M589"/>
    <mergeCell ref="N589:S589"/>
    <mergeCell ref="B615:G615"/>
    <mergeCell ref="H615:M615"/>
    <mergeCell ref="N615:S615"/>
    <mergeCell ref="B654:G654"/>
    <mergeCell ref="H654:M654"/>
    <mergeCell ref="N654:S654"/>
    <mergeCell ref="B641:G641"/>
    <mergeCell ref="H641:M641"/>
    <mergeCell ref="N641:S641"/>
    <mergeCell ref="B628:G628"/>
    <mergeCell ref="H628:M628"/>
    <mergeCell ref="N628:S628"/>
    <mergeCell ref="B706:G706"/>
    <mergeCell ref="H706:M706"/>
    <mergeCell ref="N706:S706"/>
    <mergeCell ref="B680:G680"/>
    <mergeCell ref="H680:M680"/>
    <mergeCell ref="N680:S680"/>
    <mergeCell ref="B667:G667"/>
    <mergeCell ref="H667:M667"/>
    <mergeCell ref="N667:S667"/>
    <mergeCell ref="B693:G693"/>
    <mergeCell ref="H693:M693"/>
    <mergeCell ref="N693:S69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2023-12-12T16:21:18Z</dcterms:modified>
</cp:coreProperties>
</file>