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19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277" i="250" l="1"/>
  <c r="F277" i="250"/>
  <c r="D277" i="250"/>
  <c r="X278" i="248" l="1"/>
  <c r="W278" i="248"/>
  <c r="P278" i="248"/>
  <c r="O278" i="248"/>
  <c r="N278" i="248"/>
  <c r="X275" i="248"/>
  <c r="W275" i="248"/>
  <c r="P275" i="248"/>
  <c r="O275" i="248"/>
  <c r="N275" i="248"/>
  <c r="M275" i="248"/>
  <c r="L275" i="248"/>
  <c r="K275" i="248"/>
  <c r="J275" i="248"/>
  <c r="I275" i="248"/>
  <c r="H275" i="248"/>
  <c r="C275" i="248"/>
  <c r="B275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I251" i="251" s="1"/>
  <c r="J251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J276" i="250" s="1"/>
  <c r="K276" i="250" s="1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I251" i="249" s="1"/>
  <c r="J251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8" i="248"/>
  <c r="V278" i="248"/>
  <c r="U278" i="248"/>
  <c r="T278" i="248"/>
  <c r="S278" i="248"/>
  <c r="R278" i="248"/>
  <c r="Q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Y276" i="248"/>
  <c r="AA276" i="248" s="1"/>
  <c r="AB276" i="248" s="1"/>
  <c r="Y275" i="248"/>
  <c r="V275" i="248"/>
  <c r="U275" i="248"/>
  <c r="T275" i="248"/>
  <c r="S275" i="248"/>
  <c r="R275" i="248"/>
  <c r="Q275" i="248"/>
  <c r="G275" i="248"/>
  <c r="F275" i="248"/>
  <c r="E275" i="248"/>
  <c r="D275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H258" i="248" l="1"/>
  <c r="G238" i="249" l="1"/>
  <c r="I240" i="251" l="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<sst xmlns="http://schemas.openxmlformats.org/spreadsheetml/2006/main" count="1720" uniqueCount="114">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</sst>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6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N253"/>
  <sheetViews>
    <sheetView showGridLines="0" tabSelected="1" topLeftCell="A221" zoomScale="73" zoomScaleNormal="73" workbookViewId="0">
      <selection activeCell="G244" sqref="G244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52" t="s">
        <v>53</v>
      </c>
      <c r="C9" s="453"/>
      <c r="D9" s="453"/>
      <c r="E9" s="453"/>
      <c r="F9" s="45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52" t="s">
        <v>72</v>
      </c>
      <c r="C22" s="453"/>
      <c r="D22" s="453"/>
      <c r="E22" s="453"/>
      <c r="F22" s="45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52" t="s">
        <v>72</v>
      </c>
      <c r="C35" s="453"/>
      <c r="D35" s="453"/>
      <c r="E35" s="453"/>
      <c r="F35" s="45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52" t="s">
        <v>72</v>
      </c>
      <c r="C48" s="453"/>
      <c r="D48" s="453"/>
      <c r="E48" s="453"/>
      <c r="F48" s="45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52" t="s">
        <v>72</v>
      </c>
      <c r="C61" s="453"/>
      <c r="D61" s="453"/>
      <c r="E61" s="453"/>
      <c r="F61" s="45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52" t="s">
        <v>72</v>
      </c>
      <c r="C74" s="453"/>
      <c r="D74" s="453"/>
      <c r="E74" s="453"/>
      <c r="F74" s="45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52" t="s">
        <v>72</v>
      </c>
      <c r="C87" s="453"/>
      <c r="D87" s="453"/>
      <c r="E87" s="453"/>
      <c r="F87" s="45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52" t="s">
        <v>72</v>
      </c>
      <c r="C100" s="453"/>
      <c r="D100" s="453"/>
      <c r="E100" s="453"/>
      <c r="F100" s="45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52" t="s">
        <v>72</v>
      </c>
      <c r="C113" s="453"/>
      <c r="D113" s="453"/>
      <c r="E113" s="453"/>
      <c r="F113" s="457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52" t="s">
        <v>72</v>
      </c>
      <c r="C126" s="453"/>
      <c r="D126" s="453"/>
      <c r="E126" s="453"/>
      <c r="F126" s="457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52" t="s">
        <v>72</v>
      </c>
      <c r="C139" s="453"/>
      <c r="D139" s="453"/>
      <c r="E139" s="453"/>
      <c r="F139" s="45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52" t="s">
        <v>72</v>
      </c>
      <c r="C152" s="453"/>
      <c r="D152" s="453"/>
      <c r="E152" s="453"/>
      <c r="F152" s="45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52" t="s">
        <v>72</v>
      </c>
      <c r="C165" s="453"/>
      <c r="D165" s="453"/>
      <c r="E165" s="453"/>
      <c r="F165" s="457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52" t="s">
        <v>72</v>
      </c>
      <c r="C178" s="453"/>
      <c r="D178" s="453"/>
      <c r="E178" s="453"/>
      <c r="F178" s="45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52" t="s">
        <v>72</v>
      </c>
      <c r="C191" s="453"/>
      <c r="D191" s="453"/>
      <c r="E191" s="453"/>
      <c r="F191" s="45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52" t="s">
        <v>72</v>
      </c>
      <c r="C204" s="453"/>
      <c r="D204" s="453"/>
      <c r="E204" s="453"/>
      <c r="F204" s="45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52" t="s">
        <v>72</v>
      </c>
      <c r="C217" s="453"/>
      <c r="D217" s="453"/>
      <c r="E217" s="453"/>
      <c r="F217" s="45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52" t="s">
        <v>72</v>
      </c>
      <c r="C230" s="453"/>
      <c r="D230" s="453"/>
      <c r="E230" s="453"/>
      <c r="F230" s="457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52" t="s">
        <v>72</v>
      </c>
      <c r="C243" s="453"/>
      <c r="D243" s="453"/>
      <c r="E243" s="453"/>
      <c r="F243" s="45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>
        <v>130</v>
      </c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313</v>
      </c>
      <c r="E251" s="275">
        <v>259</v>
      </c>
      <c r="F251" s="329">
        <v>366</v>
      </c>
      <c r="G251" s="330">
        <f>SUM(B251:F251)</f>
        <v>1355</v>
      </c>
      <c r="H251" s="440" t="s">
        <v>56</v>
      </c>
      <c r="I251" s="331">
        <f>G238-G251</f>
        <v>1</v>
      </c>
      <c r="J251" s="332">
        <f>I251/G238</f>
        <v>7.3746312684365781E-4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</sheetData>
  <mergeCells count="19">
    <mergeCell ref="B100:F100"/>
    <mergeCell ref="B230:F230"/>
    <mergeCell ref="B217:F217"/>
    <mergeCell ref="B204:F204"/>
    <mergeCell ref="B191:F191"/>
    <mergeCell ref="B178:F178"/>
    <mergeCell ref="B243:F243"/>
    <mergeCell ref="B9:F9"/>
    <mergeCell ref="B22:F22"/>
    <mergeCell ref="B35:F35"/>
    <mergeCell ref="B48:F48"/>
    <mergeCell ref="B61:F61"/>
    <mergeCell ref="B165:F165"/>
    <mergeCell ref="B87:F87"/>
    <mergeCell ref="B74:F74"/>
    <mergeCell ref="B152:F152"/>
    <mergeCell ref="B139:F139"/>
    <mergeCell ref="B126:F126"/>
    <mergeCell ref="B113:F11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278"/>
  <sheetViews>
    <sheetView showGridLines="0" topLeftCell="A246" zoomScale="73" zoomScaleNormal="73" workbookViewId="0">
      <selection activeCell="H268" sqref="H26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52" t="s">
        <v>50</v>
      </c>
      <c r="C9" s="453"/>
      <c r="D9" s="453"/>
      <c r="E9" s="453"/>
      <c r="F9" s="453"/>
      <c r="G9" s="45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52" t="s">
        <v>50</v>
      </c>
      <c r="C23" s="453"/>
      <c r="D23" s="453"/>
      <c r="E23" s="453"/>
      <c r="F23" s="453"/>
      <c r="G23" s="45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52" t="s">
        <v>50</v>
      </c>
      <c r="C37" s="453"/>
      <c r="D37" s="453"/>
      <c r="E37" s="453"/>
      <c r="F37" s="453"/>
      <c r="G37" s="457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52" t="s">
        <v>50</v>
      </c>
      <c r="C53" s="453"/>
      <c r="D53" s="453"/>
      <c r="E53" s="453"/>
      <c r="F53" s="453"/>
      <c r="G53" s="457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52" t="s">
        <v>50</v>
      </c>
      <c r="C67" s="453"/>
      <c r="D67" s="453"/>
      <c r="E67" s="453"/>
      <c r="F67" s="453"/>
      <c r="G67" s="457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52" t="s">
        <v>50</v>
      </c>
      <c r="C81" s="453"/>
      <c r="D81" s="453"/>
      <c r="E81" s="453"/>
      <c r="F81" s="453"/>
      <c r="G81" s="457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52" t="s">
        <v>50</v>
      </c>
      <c r="C95" s="453"/>
      <c r="D95" s="453"/>
      <c r="E95" s="453"/>
      <c r="F95" s="453"/>
      <c r="G95" s="457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52" t="s">
        <v>50</v>
      </c>
      <c r="C111" s="453"/>
      <c r="D111" s="453"/>
      <c r="E111" s="453"/>
      <c r="F111" s="453"/>
      <c r="G111" s="457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52" t="s">
        <v>50</v>
      </c>
      <c r="C125" s="453"/>
      <c r="D125" s="453"/>
      <c r="E125" s="453"/>
      <c r="F125" s="453"/>
      <c r="G125" s="457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52" t="s">
        <v>50</v>
      </c>
      <c r="C139" s="453"/>
      <c r="D139" s="453"/>
      <c r="E139" s="453"/>
      <c r="F139" s="453"/>
      <c r="G139" s="457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52" t="s">
        <v>50</v>
      </c>
      <c r="C153" s="453"/>
      <c r="D153" s="453"/>
      <c r="E153" s="453"/>
      <c r="F153" s="453"/>
      <c r="G153" s="457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52" t="s">
        <v>50</v>
      </c>
      <c r="C167" s="453"/>
      <c r="D167" s="453"/>
      <c r="E167" s="453"/>
      <c r="F167" s="453"/>
      <c r="G167" s="457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52" t="s">
        <v>50</v>
      </c>
      <c r="C182" s="453"/>
      <c r="D182" s="453"/>
      <c r="E182" s="453"/>
      <c r="F182" s="453"/>
      <c r="G182" s="457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52" t="s">
        <v>50</v>
      </c>
      <c r="C196" s="453"/>
      <c r="D196" s="453"/>
      <c r="E196" s="453"/>
      <c r="F196" s="453"/>
      <c r="G196" s="457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52" t="s">
        <v>50</v>
      </c>
      <c r="C210" s="453"/>
      <c r="D210" s="453"/>
      <c r="E210" s="453"/>
      <c r="F210" s="453"/>
      <c r="G210" s="457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52" t="s">
        <v>50</v>
      </c>
      <c r="C224" s="453"/>
      <c r="D224" s="453"/>
      <c r="E224" s="453"/>
      <c r="F224" s="453"/>
      <c r="G224" s="457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52" t="s">
        <v>50</v>
      </c>
      <c r="C238" s="453"/>
      <c r="D238" s="453"/>
      <c r="E238" s="453"/>
      <c r="F238" s="453"/>
      <c r="G238" s="457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52" t="s">
        <v>50</v>
      </c>
      <c r="C252" s="453"/>
      <c r="D252" s="453"/>
      <c r="E252" s="453"/>
      <c r="F252" s="453"/>
      <c r="G252" s="457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52" t="s">
        <v>50</v>
      </c>
      <c r="C267" s="453"/>
      <c r="D267" s="453"/>
      <c r="E267" s="453"/>
      <c r="F267" s="453"/>
      <c r="G267" s="457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>
        <v>265</v>
      </c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98</v>
      </c>
      <c r="D277" s="281">
        <f t="shared" ref="D277:G277" si="64">D262+6</f>
        <v>96</v>
      </c>
      <c r="E277" s="281">
        <v>95.5</v>
      </c>
      <c r="F277" s="281">
        <f t="shared" si="64"/>
        <v>94</v>
      </c>
      <c r="G277" s="230">
        <f t="shared" si="64"/>
        <v>93.5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5">C277-C262</f>
        <v>6.5</v>
      </c>
      <c r="D278" s="232">
        <f t="shared" si="65"/>
        <v>6</v>
      </c>
      <c r="E278" s="232">
        <f t="shared" si="65"/>
        <v>6.5</v>
      </c>
      <c r="F278" s="232">
        <f t="shared" si="65"/>
        <v>6</v>
      </c>
      <c r="G278" s="238">
        <f t="shared" si="65"/>
        <v>6</v>
      </c>
      <c r="H278" s="234"/>
      <c r="I278" s="440" t="s">
        <v>26</v>
      </c>
      <c r="J278" s="440">
        <f>J277-J262</f>
        <v>6.8299999999999983</v>
      </c>
      <c r="K278" s="440"/>
    </row>
  </sheetData>
  <mergeCells count="19">
    <mergeCell ref="B111:G111"/>
    <mergeCell ref="B252:G252"/>
    <mergeCell ref="B238:G238"/>
    <mergeCell ref="B224:G224"/>
    <mergeCell ref="B210:G210"/>
    <mergeCell ref="B196:G196"/>
    <mergeCell ref="B267:G267"/>
    <mergeCell ref="B9:G9"/>
    <mergeCell ref="B23:G23"/>
    <mergeCell ref="B37:G37"/>
    <mergeCell ref="B53:G53"/>
    <mergeCell ref="B67:G67"/>
    <mergeCell ref="B182:G182"/>
    <mergeCell ref="B95:G95"/>
    <mergeCell ref="B81:G81"/>
    <mergeCell ref="B167:G167"/>
    <mergeCell ref="B153:G153"/>
    <mergeCell ref="B139:G139"/>
    <mergeCell ref="B125:G12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253"/>
  <sheetViews>
    <sheetView showGridLines="0" topLeftCell="A223" zoomScale="75" zoomScaleNormal="75" workbookViewId="0">
      <selection activeCell="G245" sqref="G24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52" t="s">
        <v>53</v>
      </c>
      <c r="C9" s="453"/>
      <c r="D9" s="453"/>
      <c r="E9" s="453"/>
      <c r="F9" s="45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52" t="s">
        <v>53</v>
      </c>
      <c r="C22" s="453"/>
      <c r="D22" s="453"/>
      <c r="E22" s="453"/>
      <c r="F22" s="45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52" t="s">
        <v>53</v>
      </c>
      <c r="C35" s="453"/>
      <c r="D35" s="453"/>
      <c r="E35" s="453"/>
      <c r="F35" s="45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52" t="s">
        <v>53</v>
      </c>
      <c r="C48" s="453"/>
      <c r="D48" s="453"/>
      <c r="E48" s="453"/>
      <c r="F48" s="45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52" t="s">
        <v>53</v>
      </c>
      <c r="C61" s="453"/>
      <c r="D61" s="453"/>
      <c r="E61" s="453"/>
      <c r="F61" s="45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52" t="s">
        <v>53</v>
      </c>
      <c r="C74" s="453"/>
      <c r="D74" s="453"/>
      <c r="E74" s="453"/>
      <c r="F74" s="45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52" t="s">
        <v>53</v>
      </c>
      <c r="C87" s="453"/>
      <c r="D87" s="453"/>
      <c r="E87" s="453"/>
      <c r="F87" s="45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52" t="s">
        <v>53</v>
      </c>
      <c r="C100" s="453"/>
      <c r="D100" s="453"/>
      <c r="E100" s="453"/>
      <c r="F100" s="45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52" t="s">
        <v>53</v>
      </c>
      <c r="C113" s="453"/>
      <c r="D113" s="453"/>
      <c r="E113" s="453"/>
      <c r="F113" s="457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52" t="s">
        <v>53</v>
      </c>
      <c r="C126" s="453"/>
      <c r="D126" s="453"/>
      <c r="E126" s="453"/>
      <c r="F126" s="457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52" t="s">
        <v>53</v>
      </c>
      <c r="C139" s="453"/>
      <c r="D139" s="453"/>
      <c r="E139" s="453"/>
      <c r="F139" s="45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52" t="s">
        <v>53</v>
      </c>
      <c r="C152" s="453"/>
      <c r="D152" s="453"/>
      <c r="E152" s="453"/>
      <c r="F152" s="45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52" t="s">
        <v>53</v>
      </c>
      <c r="C165" s="453"/>
      <c r="D165" s="453"/>
      <c r="E165" s="453"/>
      <c r="F165" s="457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52" t="s">
        <v>53</v>
      </c>
      <c r="C178" s="453"/>
      <c r="D178" s="453"/>
      <c r="E178" s="453"/>
      <c r="F178" s="45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52" t="s">
        <v>53</v>
      </c>
      <c r="C191" s="453"/>
      <c r="D191" s="453"/>
      <c r="E191" s="453"/>
      <c r="F191" s="45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52" t="s">
        <v>53</v>
      </c>
      <c r="C204" s="453"/>
      <c r="D204" s="453"/>
      <c r="E204" s="453"/>
      <c r="F204" s="45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52" t="s">
        <v>53</v>
      </c>
      <c r="C217" s="453"/>
      <c r="D217" s="453"/>
      <c r="E217" s="453"/>
      <c r="F217" s="45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52" t="s">
        <v>53</v>
      </c>
      <c r="C230" s="453"/>
      <c r="D230" s="453"/>
      <c r="E230" s="453"/>
      <c r="F230" s="457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52" t="s">
        <v>53</v>
      </c>
      <c r="C243" s="453"/>
      <c r="D243" s="453"/>
      <c r="E243" s="453"/>
      <c r="F243" s="45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>
        <v>42</v>
      </c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</sheetData>
  <mergeCells count="19">
    <mergeCell ref="B100:F100"/>
    <mergeCell ref="B230:F230"/>
    <mergeCell ref="B217:F217"/>
    <mergeCell ref="B204:F204"/>
    <mergeCell ref="B191:F191"/>
    <mergeCell ref="B178:F178"/>
    <mergeCell ref="B243:F243"/>
    <mergeCell ref="B9:F9"/>
    <mergeCell ref="B22:F22"/>
    <mergeCell ref="B35:F35"/>
    <mergeCell ref="B48:F48"/>
    <mergeCell ref="B61:F61"/>
    <mergeCell ref="B165:F165"/>
    <mergeCell ref="B87:F87"/>
    <mergeCell ref="B74:F74"/>
    <mergeCell ref="B152:F152"/>
    <mergeCell ref="B139:F139"/>
    <mergeCell ref="B126:F126"/>
    <mergeCell ref="B113:F1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7" t="s">
        <v>18</v>
      </c>
      <c r="C4" s="448"/>
      <c r="D4" s="448"/>
      <c r="E4" s="448"/>
      <c r="F4" s="448"/>
      <c r="G4" s="448"/>
      <c r="H4" s="448"/>
      <c r="I4" s="448"/>
      <c r="J4" s="449"/>
      <c r="K4" s="447" t="s">
        <v>21</v>
      </c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7" t="s">
        <v>23</v>
      </c>
      <c r="C17" s="448"/>
      <c r="D17" s="448"/>
      <c r="E17" s="448"/>
      <c r="F17" s="44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0" t="s">
        <v>42</v>
      </c>
      <c r="B1" s="45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0" t="s">
        <v>42</v>
      </c>
      <c r="B1" s="45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1" t="s">
        <v>42</v>
      </c>
      <c r="B1" s="45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0" t="s">
        <v>42</v>
      </c>
      <c r="B1" s="45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279"/>
  <sheetViews>
    <sheetView showGridLines="0" topLeftCell="F250" zoomScale="73" zoomScaleNormal="73" workbookViewId="0">
      <selection activeCell="Y268" sqref="Y26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61"/>
      <c r="G2" s="461"/>
      <c r="H2" s="461"/>
      <c r="I2" s="46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52" t="s">
        <v>53</v>
      </c>
      <c r="C9" s="453"/>
      <c r="D9" s="453"/>
      <c r="E9" s="453"/>
      <c r="F9" s="453"/>
      <c r="G9" s="453"/>
      <c r="H9" s="453"/>
      <c r="I9" s="453"/>
      <c r="J9" s="453"/>
      <c r="K9" s="453"/>
      <c r="L9" s="453"/>
      <c r="M9" s="457"/>
      <c r="N9" s="452" t="s">
        <v>63</v>
      </c>
      <c r="O9" s="453"/>
      <c r="P9" s="453"/>
      <c r="Q9" s="453"/>
      <c r="R9" s="453"/>
      <c r="S9" s="453"/>
      <c r="T9" s="453"/>
      <c r="U9" s="45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52" t="s">
        <v>53</v>
      </c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7"/>
      <c r="N23" s="452" t="s">
        <v>63</v>
      </c>
      <c r="O23" s="453"/>
      <c r="P23" s="453"/>
      <c r="Q23" s="453"/>
      <c r="R23" s="453"/>
      <c r="S23" s="453"/>
      <c r="T23" s="453"/>
      <c r="U23" s="45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52" t="s">
        <v>53</v>
      </c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7"/>
      <c r="N37" s="452" t="s">
        <v>63</v>
      </c>
      <c r="O37" s="453"/>
      <c r="P37" s="453"/>
      <c r="Q37" s="453"/>
      <c r="R37" s="453"/>
      <c r="S37" s="453"/>
      <c r="T37" s="453"/>
      <c r="U37" s="457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52" t="s">
        <v>53</v>
      </c>
      <c r="C53" s="453"/>
      <c r="D53" s="453"/>
      <c r="E53" s="453"/>
      <c r="F53" s="453"/>
      <c r="G53" s="453"/>
      <c r="H53" s="453"/>
      <c r="I53" s="453"/>
      <c r="J53" s="453"/>
      <c r="K53" s="453"/>
      <c r="L53" s="457"/>
      <c r="M53" s="452" t="s">
        <v>63</v>
      </c>
      <c r="N53" s="453"/>
      <c r="O53" s="453"/>
      <c r="P53" s="453"/>
      <c r="Q53" s="453"/>
      <c r="R53" s="453"/>
      <c r="S53" s="453"/>
      <c r="T53" s="453"/>
      <c r="U53" s="453"/>
      <c r="V53" s="453"/>
      <c r="W53" s="457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52" t="s">
        <v>53</v>
      </c>
      <c r="C67" s="453"/>
      <c r="D67" s="453"/>
      <c r="E67" s="453"/>
      <c r="F67" s="453"/>
      <c r="G67" s="453"/>
      <c r="H67" s="453"/>
      <c r="I67" s="453"/>
      <c r="J67" s="453"/>
      <c r="K67" s="453"/>
      <c r="L67" s="457"/>
      <c r="M67" s="452" t="s">
        <v>63</v>
      </c>
      <c r="N67" s="453"/>
      <c r="O67" s="453"/>
      <c r="P67" s="453"/>
      <c r="Q67" s="453"/>
      <c r="R67" s="453"/>
      <c r="S67" s="453"/>
      <c r="T67" s="453"/>
      <c r="U67" s="453"/>
      <c r="V67" s="453"/>
      <c r="W67" s="457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52" t="s">
        <v>53</v>
      </c>
      <c r="C81" s="453"/>
      <c r="D81" s="453"/>
      <c r="E81" s="453"/>
      <c r="F81" s="453"/>
      <c r="G81" s="453"/>
      <c r="H81" s="453"/>
      <c r="I81" s="453"/>
      <c r="J81" s="453"/>
      <c r="K81" s="453"/>
      <c r="L81" s="457"/>
      <c r="M81" s="452" t="s">
        <v>63</v>
      </c>
      <c r="N81" s="453"/>
      <c r="O81" s="453"/>
      <c r="P81" s="453"/>
      <c r="Q81" s="453"/>
      <c r="R81" s="453"/>
      <c r="S81" s="453"/>
      <c r="T81" s="453"/>
      <c r="U81" s="453"/>
      <c r="V81" s="453"/>
      <c r="W81" s="457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52" t="s">
        <v>53</v>
      </c>
      <c r="C95" s="453"/>
      <c r="D95" s="453"/>
      <c r="E95" s="453"/>
      <c r="F95" s="453"/>
      <c r="G95" s="453"/>
      <c r="H95" s="453"/>
      <c r="I95" s="453"/>
      <c r="J95" s="453"/>
      <c r="K95" s="453"/>
      <c r="L95" s="457"/>
      <c r="M95" s="452" t="s">
        <v>63</v>
      </c>
      <c r="N95" s="453"/>
      <c r="O95" s="453"/>
      <c r="P95" s="453"/>
      <c r="Q95" s="453"/>
      <c r="R95" s="453"/>
      <c r="S95" s="453"/>
      <c r="T95" s="453"/>
      <c r="U95" s="453"/>
      <c r="V95" s="453"/>
      <c r="W95" s="457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52" t="s">
        <v>53</v>
      </c>
      <c r="C109" s="453"/>
      <c r="D109" s="453"/>
      <c r="E109" s="453"/>
      <c r="F109" s="453"/>
      <c r="G109" s="453"/>
      <c r="H109" s="453"/>
      <c r="I109" s="453"/>
      <c r="J109" s="453"/>
      <c r="K109" s="453"/>
      <c r="L109" s="457"/>
      <c r="M109" s="452" t="s">
        <v>63</v>
      </c>
      <c r="N109" s="453"/>
      <c r="O109" s="453"/>
      <c r="P109" s="453"/>
      <c r="Q109" s="453"/>
      <c r="R109" s="453"/>
      <c r="S109" s="453"/>
      <c r="T109" s="453"/>
      <c r="U109" s="453"/>
      <c r="V109" s="453"/>
      <c r="W109" s="457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52" t="s">
        <v>53</v>
      </c>
      <c r="C123" s="453"/>
      <c r="D123" s="453"/>
      <c r="E123" s="453"/>
      <c r="F123" s="453"/>
      <c r="G123" s="453"/>
      <c r="H123" s="453"/>
      <c r="I123" s="453"/>
      <c r="J123" s="458" t="s">
        <v>72</v>
      </c>
      <c r="K123" s="459"/>
      <c r="L123" s="459"/>
      <c r="M123" s="460"/>
      <c r="N123" s="452" t="s">
        <v>63</v>
      </c>
      <c r="O123" s="453"/>
      <c r="P123" s="453"/>
      <c r="Q123" s="453"/>
      <c r="R123" s="453"/>
      <c r="S123" s="453"/>
      <c r="T123" s="453"/>
      <c r="U123" s="453"/>
      <c r="V123" s="453"/>
      <c r="W123" s="457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52" t="s">
        <v>53</v>
      </c>
      <c r="C137" s="453"/>
      <c r="D137" s="453"/>
      <c r="E137" s="453"/>
      <c r="F137" s="453"/>
      <c r="G137" s="453"/>
      <c r="H137" s="453"/>
      <c r="I137" s="453"/>
      <c r="J137" s="454" t="s">
        <v>72</v>
      </c>
      <c r="K137" s="455"/>
      <c r="L137" s="455"/>
      <c r="M137" s="456"/>
      <c r="N137" s="453" t="s">
        <v>63</v>
      </c>
      <c r="O137" s="453"/>
      <c r="P137" s="453"/>
      <c r="Q137" s="453"/>
      <c r="R137" s="453"/>
      <c r="S137" s="453"/>
      <c r="T137" s="453"/>
      <c r="U137" s="453"/>
      <c r="V137" s="453"/>
      <c r="W137" s="457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52" t="s">
        <v>53</v>
      </c>
      <c r="C151" s="453"/>
      <c r="D151" s="453"/>
      <c r="E151" s="453"/>
      <c r="F151" s="453"/>
      <c r="G151" s="453"/>
      <c r="H151" s="453"/>
      <c r="I151" s="453"/>
      <c r="J151" s="454" t="s">
        <v>72</v>
      </c>
      <c r="K151" s="455"/>
      <c r="L151" s="455"/>
      <c r="M151" s="456"/>
      <c r="N151" s="453" t="s">
        <v>63</v>
      </c>
      <c r="O151" s="453"/>
      <c r="P151" s="453"/>
      <c r="Q151" s="453"/>
      <c r="R151" s="453"/>
      <c r="S151" s="453"/>
      <c r="T151" s="453"/>
      <c r="U151" s="453"/>
      <c r="V151" s="453"/>
      <c r="W151" s="457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52" t="s">
        <v>53</v>
      </c>
      <c r="C165" s="453"/>
      <c r="D165" s="453"/>
      <c r="E165" s="453"/>
      <c r="F165" s="453"/>
      <c r="G165" s="453"/>
      <c r="H165" s="453"/>
      <c r="I165" s="453"/>
      <c r="J165" s="454" t="s">
        <v>72</v>
      </c>
      <c r="K165" s="455"/>
      <c r="L165" s="455"/>
      <c r="M165" s="456"/>
      <c r="N165" s="453" t="s">
        <v>63</v>
      </c>
      <c r="O165" s="453"/>
      <c r="P165" s="453"/>
      <c r="Q165" s="453"/>
      <c r="R165" s="453"/>
      <c r="S165" s="453"/>
      <c r="T165" s="453"/>
      <c r="U165" s="453"/>
      <c r="V165" s="453"/>
      <c r="W165" s="457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52" t="s">
        <v>53</v>
      </c>
      <c r="C181" s="453"/>
      <c r="D181" s="453"/>
      <c r="E181" s="453"/>
      <c r="F181" s="453"/>
      <c r="G181" s="453"/>
      <c r="H181" s="453"/>
      <c r="I181" s="453"/>
      <c r="J181" s="454" t="s">
        <v>72</v>
      </c>
      <c r="K181" s="455"/>
      <c r="L181" s="455"/>
      <c r="M181" s="456"/>
      <c r="N181" s="452" t="s">
        <v>63</v>
      </c>
      <c r="O181" s="453"/>
      <c r="P181" s="453"/>
      <c r="Q181" s="453"/>
      <c r="R181" s="453"/>
      <c r="S181" s="453"/>
      <c r="T181" s="453"/>
      <c r="U181" s="453"/>
      <c r="V181" s="453"/>
      <c r="W181" s="453"/>
      <c r="X181" s="457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52" t="s">
        <v>53</v>
      </c>
      <c r="C195" s="453"/>
      <c r="D195" s="453"/>
      <c r="E195" s="453"/>
      <c r="F195" s="453"/>
      <c r="G195" s="453"/>
      <c r="H195" s="453"/>
      <c r="I195" s="453"/>
      <c r="J195" s="454" t="s">
        <v>72</v>
      </c>
      <c r="K195" s="455"/>
      <c r="L195" s="455"/>
      <c r="M195" s="456"/>
      <c r="N195" s="452" t="s">
        <v>63</v>
      </c>
      <c r="O195" s="453"/>
      <c r="P195" s="453"/>
      <c r="Q195" s="453"/>
      <c r="R195" s="453"/>
      <c r="S195" s="453"/>
      <c r="T195" s="453"/>
      <c r="U195" s="453"/>
      <c r="V195" s="453"/>
      <c r="W195" s="453"/>
      <c r="X195" s="457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52" t="s">
        <v>53</v>
      </c>
      <c r="C209" s="453"/>
      <c r="D209" s="453"/>
      <c r="E209" s="453"/>
      <c r="F209" s="453"/>
      <c r="G209" s="453"/>
      <c r="H209" s="453"/>
      <c r="I209" s="453"/>
      <c r="J209" s="454" t="s">
        <v>72</v>
      </c>
      <c r="K209" s="455"/>
      <c r="L209" s="455"/>
      <c r="M209" s="456"/>
      <c r="N209" s="452" t="s">
        <v>63</v>
      </c>
      <c r="O209" s="453"/>
      <c r="P209" s="453"/>
      <c r="Q209" s="453"/>
      <c r="R209" s="453"/>
      <c r="S209" s="453"/>
      <c r="T209" s="453"/>
      <c r="U209" s="453"/>
      <c r="V209" s="453"/>
      <c r="W209" s="453"/>
      <c r="X209" s="457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52" t="s">
        <v>53</v>
      </c>
      <c r="C223" s="453"/>
      <c r="D223" s="453"/>
      <c r="E223" s="453"/>
      <c r="F223" s="453"/>
      <c r="G223" s="453"/>
      <c r="H223" s="453"/>
      <c r="I223" s="453"/>
      <c r="J223" s="454" t="s">
        <v>72</v>
      </c>
      <c r="K223" s="455"/>
      <c r="L223" s="455"/>
      <c r="M223" s="456"/>
      <c r="N223" s="452" t="s">
        <v>63</v>
      </c>
      <c r="O223" s="453"/>
      <c r="P223" s="453"/>
      <c r="Q223" s="453"/>
      <c r="R223" s="453"/>
      <c r="S223" s="453"/>
      <c r="T223" s="453"/>
      <c r="U223" s="453"/>
      <c r="V223" s="453"/>
      <c r="W223" s="453"/>
      <c r="X223" s="457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52" t="s">
        <v>53</v>
      </c>
      <c r="C237" s="453"/>
      <c r="D237" s="453"/>
      <c r="E237" s="453"/>
      <c r="F237" s="453"/>
      <c r="G237" s="453"/>
      <c r="H237" s="453"/>
      <c r="I237" s="453"/>
      <c r="J237" s="454" t="s">
        <v>72</v>
      </c>
      <c r="K237" s="455"/>
      <c r="L237" s="455"/>
      <c r="M237" s="456"/>
      <c r="N237" s="452" t="s">
        <v>63</v>
      </c>
      <c r="O237" s="453"/>
      <c r="P237" s="453"/>
      <c r="Q237" s="453"/>
      <c r="R237" s="453"/>
      <c r="S237" s="453"/>
      <c r="T237" s="453"/>
      <c r="U237" s="453"/>
      <c r="V237" s="453"/>
      <c r="W237" s="453"/>
      <c r="X237" s="457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52" t="s">
        <v>53</v>
      </c>
      <c r="C251" s="453"/>
      <c r="D251" s="453"/>
      <c r="E251" s="453"/>
      <c r="F251" s="453"/>
      <c r="G251" s="453"/>
      <c r="H251" s="453"/>
      <c r="I251" s="453"/>
      <c r="J251" s="454" t="s">
        <v>72</v>
      </c>
      <c r="K251" s="455"/>
      <c r="L251" s="455"/>
      <c r="M251" s="456"/>
      <c r="N251" s="452" t="s">
        <v>63</v>
      </c>
      <c r="O251" s="453"/>
      <c r="P251" s="453"/>
      <c r="Q251" s="453"/>
      <c r="R251" s="453"/>
      <c r="S251" s="453"/>
      <c r="T251" s="453"/>
      <c r="U251" s="453"/>
      <c r="V251" s="453"/>
      <c r="W251" s="453"/>
      <c r="X251" s="457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/>
    <row r="265" spans="1:29" s="440" customFormat="1" x14ac:dyDescent="0.2">
      <c r="N265" s="440">
        <v>95</v>
      </c>
      <c r="O265" s="440">
        <v>94</v>
      </c>
      <c r="P265" s="440">
        <v>94</v>
      </c>
      <c r="W265" s="440">
        <v>92</v>
      </c>
      <c r="X265" s="440">
        <v>91</v>
      </c>
    </row>
    <row r="266" spans="1:29" ht="13.5" thickBot="1" x14ac:dyDescent="0.25">
      <c r="B266" s="237">
        <v>1946</v>
      </c>
      <c r="C266" s="237">
        <v>1946</v>
      </c>
      <c r="H266" s="440">
        <v>2053</v>
      </c>
      <c r="I266" s="237">
        <v>2053</v>
      </c>
      <c r="J266" s="237">
        <v>2046</v>
      </c>
      <c r="K266" s="237">
        <v>2046</v>
      </c>
      <c r="L266" s="237">
        <v>2046</v>
      </c>
      <c r="M266" s="237">
        <v>2046</v>
      </c>
      <c r="N266" s="334">
        <v>2037</v>
      </c>
      <c r="O266" s="237">
        <v>2037</v>
      </c>
      <c r="P266" s="237">
        <v>2037</v>
      </c>
      <c r="W266" s="237">
        <v>2053</v>
      </c>
      <c r="X266" s="237">
        <v>2053</v>
      </c>
    </row>
    <row r="267" spans="1:29" s="440" customFormat="1" ht="13.5" thickBot="1" x14ac:dyDescent="0.25">
      <c r="A267" s="285" t="s">
        <v>108</v>
      </c>
      <c r="B267" s="452" t="s">
        <v>53</v>
      </c>
      <c r="C267" s="453"/>
      <c r="D267" s="453"/>
      <c r="E267" s="453"/>
      <c r="F267" s="453"/>
      <c r="G267" s="453"/>
      <c r="H267" s="453"/>
      <c r="I267" s="453"/>
      <c r="J267" s="454" t="s">
        <v>72</v>
      </c>
      <c r="K267" s="455"/>
      <c r="L267" s="455"/>
      <c r="M267" s="456"/>
      <c r="N267" s="452" t="s">
        <v>63</v>
      </c>
      <c r="O267" s="453"/>
      <c r="P267" s="453"/>
      <c r="Q267" s="453"/>
      <c r="R267" s="453"/>
      <c r="S267" s="453"/>
      <c r="T267" s="453"/>
      <c r="U267" s="453"/>
      <c r="V267" s="453"/>
      <c r="W267" s="453"/>
      <c r="X267" s="457"/>
      <c r="Y267" s="338" t="s">
        <v>55</v>
      </c>
    </row>
    <row r="268" spans="1:29" s="440" customFormat="1" x14ac:dyDescent="0.2">
      <c r="A268" s="226" t="s">
        <v>54</v>
      </c>
      <c r="B268" s="247">
        <v>1</v>
      </c>
      <c r="C268" s="248">
        <v>2</v>
      </c>
      <c r="D268" s="248">
        <v>3</v>
      </c>
      <c r="E268" s="248">
        <v>4</v>
      </c>
      <c r="F268" s="248">
        <v>5</v>
      </c>
      <c r="G268" s="248">
        <v>6</v>
      </c>
      <c r="H268" s="248">
        <v>7</v>
      </c>
      <c r="I268" s="403">
        <v>8</v>
      </c>
      <c r="J268" s="247">
        <v>1</v>
      </c>
      <c r="K268" s="248">
        <v>2</v>
      </c>
      <c r="L268" s="248">
        <v>3</v>
      </c>
      <c r="M268" s="249">
        <v>4</v>
      </c>
      <c r="N268" s="396">
        <v>1</v>
      </c>
      <c r="O268" s="248">
        <v>2</v>
      </c>
      <c r="P268" s="248">
        <v>3</v>
      </c>
      <c r="Q268" s="248">
        <v>4</v>
      </c>
      <c r="R268" s="248">
        <v>5</v>
      </c>
      <c r="S268" s="248">
        <v>6</v>
      </c>
      <c r="T268" s="248">
        <v>7</v>
      </c>
      <c r="U268" s="248">
        <v>8</v>
      </c>
      <c r="V268" s="248">
        <v>9</v>
      </c>
      <c r="W268" s="248">
        <v>10</v>
      </c>
      <c r="X268" s="249">
        <v>11</v>
      </c>
      <c r="Y268" s="339">
        <v>917</v>
      </c>
    </row>
    <row r="269" spans="1:29" s="440" customFormat="1" x14ac:dyDescent="0.2">
      <c r="A269" s="226" t="s">
        <v>2</v>
      </c>
      <c r="B269" s="383">
        <v>1</v>
      </c>
      <c r="C269" s="384">
        <v>2</v>
      </c>
      <c r="D269" s="385">
        <v>3</v>
      </c>
      <c r="E269" s="386">
        <v>4</v>
      </c>
      <c r="F269" s="387">
        <v>5</v>
      </c>
      <c r="G269" s="388">
        <v>6</v>
      </c>
      <c r="H269" s="389">
        <v>7</v>
      </c>
      <c r="I269" s="390">
        <v>8</v>
      </c>
      <c r="J269" s="383">
        <v>1</v>
      </c>
      <c r="K269" s="384">
        <v>2</v>
      </c>
      <c r="L269" s="385">
        <v>3</v>
      </c>
      <c r="M269" s="386">
        <v>4</v>
      </c>
      <c r="N269" s="383">
        <v>1</v>
      </c>
      <c r="O269" s="384">
        <v>2</v>
      </c>
      <c r="P269" s="385">
        <v>3</v>
      </c>
      <c r="Q269" s="386">
        <v>4</v>
      </c>
      <c r="R269" s="386">
        <v>4</v>
      </c>
      <c r="S269" s="387">
        <v>5</v>
      </c>
      <c r="T269" s="387">
        <v>5</v>
      </c>
      <c r="U269" s="388">
        <v>6</v>
      </c>
      <c r="V269" s="388">
        <v>6</v>
      </c>
      <c r="W269" s="389">
        <v>7</v>
      </c>
      <c r="X269" s="390">
        <v>8</v>
      </c>
      <c r="Y269" s="391" t="s">
        <v>0</v>
      </c>
    </row>
    <row r="270" spans="1:29" s="440" customFormat="1" x14ac:dyDescent="0.2">
      <c r="A270" s="292" t="s">
        <v>3</v>
      </c>
      <c r="B270" s="253">
        <v>2130</v>
      </c>
      <c r="C270" s="254">
        <v>2130</v>
      </c>
      <c r="D270" s="254">
        <v>2130</v>
      </c>
      <c r="E270" s="254">
        <v>2130</v>
      </c>
      <c r="F270" s="254">
        <v>2130</v>
      </c>
      <c r="G270" s="254">
        <v>2130</v>
      </c>
      <c r="H270" s="254">
        <v>2130</v>
      </c>
      <c r="I270" s="404">
        <v>2130</v>
      </c>
      <c r="J270" s="253">
        <v>2130</v>
      </c>
      <c r="K270" s="254">
        <v>2130</v>
      </c>
      <c r="L270" s="254">
        <v>2130</v>
      </c>
      <c r="M270" s="255">
        <v>2130</v>
      </c>
      <c r="N270" s="397">
        <v>2130</v>
      </c>
      <c r="O270" s="254">
        <v>2130</v>
      </c>
      <c r="P270" s="254">
        <v>2130</v>
      </c>
      <c r="Q270" s="254">
        <v>2130</v>
      </c>
      <c r="R270" s="254">
        <v>2130</v>
      </c>
      <c r="S270" s="254">
        <v>2130</v>
      </c>
      <c r="T270" s="254">
        <v>2130</v>
      </c>
      <c r="U270" s="254">
        <v>2130</v>
      </c>
      <c r="V270" s="254">
        <v>2130</v>
      </c>
      <c r="W270" s="254">
        <v>2130</v>
      </c>
      <c r="X270" s="255">
        <v>2130</v>
      </c>
      <c r="Y270" s="341">
        <v>2130</v>
      </c>
    </row>
    <row r="271" spans="1:29" s="440" customFormat="1" x14ac:dyDescent="0.2">
      <c r="A271" s="295" t="s">
        <v>6</v>
      </c>
      <c r="B271" s="256">
        <v>2034.4444444444443</v>
      </c>
      <c r="C271" s="257">
        <v>2258.5714285714284</v>
      </c>
      <c r="D271" s="257">
        <v>2216.2711864406779</v>
      </c>
      <c r="E271" s="257">
        <v>2284.9180327868853</v>
      </c>
      <c r="F271" s="257">
        <v>2246.5</v>
      </c>
      <c r="G271" s="257">
        <v>2250.4</v>
      </c>
      <c r="H271" s="257">
        <v>2117.2413793103447</v>
      </c>
      <c r="I271" s="296">
        <v>2310.7272727272725</v>
      </c>
      <c r="J271" s="256">
        <v>2044.2857142857142</v>
      </c>
      <c r="K271" s="257">
        <v>2205.5813953488373</v>
      </c>
      <c r="L271" s="257">
        <v>2323.8775510204082</v>
      </c>
      <c r="M271" s="258">
        <v>2428.3333333333335</v>
      </c>
      <c r="N271" s="398">
        <v>2061.5384615384614</v>
      </c>
      <c r="O271" s="257">
        <v>2212.25</v>
      </c>
      <c r="P271" s="257">
        <v>2342.3529411764707</v>
      </c>
      <c r="Q271" s="257">
        <v>2200.3333333333335</v>
      </c>
      <c r="R271" s="257">
        <v>2232.6666666666665</v>
      </c>
      <c r="S271" s="257">
        <v>2275.3333333333335</v>
      </c>
      <c r="T271" s="257">
        <v>2256.1111111111113</v>
      </c>
      <c r="U271" s="257">
        <v>2260</v>
      </c>
      <c r="V271" s="257">
        <v>2205.3125</v>
      </c>
      <c r="W271" s="257">
        <v>2114.2857142857142</v>
      </c>
      <c r="X271" s="258">
        <v>2284.8888888888887</v>
      </c>
      <c r="Y271" s="342">
        <v>2242.7917121046894</v>
      </c>
    </row>
    <row r="272" spans="1:29" s="440" customFormat="1" x14ac:dyDescent="0.2">
      <c r="A272" s="226" t="s">
        <v>7</v>
      </c>
      <c r="B272" s="260">
        <v>94.444444444444443</v>
      </c>
      <c r="C272" s="261">
        <v>97.61904761904762</v>
      </c>
      <c r="D272" s="261">
        <v>86.440677966101688</v>
      </c>
      <c r="E272" s="261">
        <v>91.803278688524586</v>
      </c>
      <c r="F272" s="261">
        <v>91.666666666666671</v>
      </c>
      <c r="G272" s="261">
        <v>98</v>
      </c>
      <c r="H272" s="261">
        <v>89.65517241379311</v>
      </c>
      <c r="I272" s="299">
        <v>100</v>
      </c>
      <c r="J272" s="260">
        <v>85.714285714285708</v>
      </c>
      <c r="K272" s="261">
        <v>100</v>
      </c>
      <c r="L272" s="261">
        <v>97.959183673469383</v>
      </c>
      <c r="M272" s="262">
        <v>92.592592592592595</v>
      </c>
      <c r="N272" s="399">
        <v>100</v>
      </c>
      <c r="O272" s="261">
        <v>100</v>
      </c>
      <c r="P272" s="261">
        <v>97.058823529411768</v>
      </c>
      <c r="Q272" s="261">
        <v>86.666666666666671</v>
      </c>
      <c r="R272" s="261">
        <v>90</v>
      </c>
      <c r="S272" s="261">
        <v>93.333333333333329</v>
      </c>
      <c r="T272" s="261">
        <v>88.888888888888886</v>
      </c>
      <c r="U272" s="261">
        <v>90.322580645161295</v>
      </c>
      <c r="V272" s="261">
        <v>84.375</v>
      </c>
      <c r="W272" s="261">
        <v>92.857142857142861</v>
      </c>
      <c r="X272" s="262">
        <v>95.555555555555557</v>
      </c>
      <c r="Y272" s="343">
        <v>87.350054525627044</v>
      </c>
      <c r="AA272" s="227"/>
    </row>
    <row r="273" spans="1:29" s="440" customFormat="1" x14ac:dyDescent="0.2">
      <c r="A273" s="226" t="s">
        <v>8</v>
      </c>
      <c r="B273" s="263">
        <v>4.6406653820312879E-2</v>
      </c>
      <c r="C273" s="264">
        <v>4.7897141706444678E-2</v>
      </c>
      <c r="D273" s="264">
        <v>6.7356200724214055E-2</v>
      </c>
      <c r="E273" s="264">
        <v>5.7739151214932907E-2</v>
      </c>
      <c r="F273" s="264">
        <v>5.8185508911826153E-2</v>
      </c>
      <c r="G273" s="264">
        <v>4.8302830594654865E-2</v>
      </c>
      <c r="H273" s="264">
        <v>4.7764039990537854E-2</v>
      </c>
      <c r="I273" s="302">
        <v>4.4653932500807902E-2</v>
      </c>
      <c r="J273" s="263">
        <v>6.3718475472004668E-2</v>
      </c>
      <c r="K273" s="264">
        <v>3.0677639236559768E-2</v>
      </c>
      <c r="L273" s="264">
        <v>3.4794457948097657E-2</v>
      </c>
      <c r="M273" s="265">
        <v>5.9103819612362135E-2</v>
      </c>
      <c r="N273" s="400">
        <v>4.5795303758037836E-2</v>
      </c>
      <c r="O273" s="264">
        <v>3.3240040975538551E-2</v>
      </c>
      <c r="P273" s="264">
        <v>4.6364626345897129E-2</v>
      </c>
      <c r="Q273" s="264">
        <v>6.4853702098021757E-2</v>
      </c>
      <c r="R273" s="264">
        <v>5.9677501034836697E-2</v>
      </c>
      <c r="S273" s="264">
        <v>6.2234184882573915E-2</v>
      </c>
      <c r="T273" s="264">
        <v>6.6216953247256738E-2</v>
      </c>
      <c r="U273" s="264">
        <v>5.904460924441185E-2</v>
      </c>
      <c r="V273" s="264">
        <v>7.7593250044141013E-2</v>
      </c>
      <c r="W273" s="264">
        <v>5.4566824620459163E-2</v>
      </c>
      <c r="X273" s="265">
        <v>5.1937242390917751E-2</v>
      </c>
      <c r="Y273" s="344">
        <v>6.6612892587064432E-2</v>
      </c>
      <c r="AA273" s="227"/>
    </row>
    <row r="274" spans="1:29" s="440" customFormat="1" x14ac:dyDescent="0.2">
      <c r="A274" s="295" t="s">
        <v>1</v>
      </c>
      <c r="B274" s="266">
        <f>B271/H270*100-100</f>
        <v>-4.4861763171622329</v>
      </c>
      <c r="C274" s="267">
        <f t="shared" ref="C274:E274" si="105">C271/C270*100-100</f>
        <v>6.0362173038229372</v>
      </c>
      <c r="D274" s="267">
        <f t="shared" si="105"/>
        <v>4.0502904432243128</v>
      </c>
      <c r="E274" s="267">
        <f t="shared" si="105"/>
        <v>7.2731470791964909</v>
      </c>
      <c r="F274" s="267">
        <f>F271/F270*100-100</f>
        <v>5.4694835680751055</v>
      </c>
      <c r="G274" s="267">
        <f t="shared" ref="G274:L274" si="106">G271/G270*100-100</f>
        <v>5.6525821596244157</v>
      </c>
      <c r="H274" s="267">
        <f t="shared" si="106"/>
        <v>-0.59899627650963794</v>
      </c>
      <c r="I274" s="405">
        <f t="shared" si="106"/>
        <v>8.4848484848484702</v>
      </c>
      <c r="J274" s="266">
        <f t="shared" si="106"/>
        <v>-4.0241448692152915</v>
      </c>
      <c r="K274" s="267">
        <f t="shared" si="106"/>
        <v>3.5484223168468247</v>
      </c>
      <c r="L274" s="267">
        <f t="shared" si="106"/>
        <v>9.1022324422726797</v>
      </c>
      <c r="M274" s="268">
        <f>M271/M270*100-100</f>
        <v>14.006259780907683</v>
      </c>
      <c r="N274" s="401">
        <f t="shared" ref="N274:Y274" si="107">N271/N270*100-100</f>
        <v>-3.2141567352834954</v>
      </c>
      <c r="O274" s="267">
        <f t="shared" si="107"/>
        <v>3.86150234741784</v>
      </c>
      <c r="P274" s="267">
        <f t="shared" si="107"/>
        <v>9.969621651477496</v>
      </c>
      <c r="Q274" s="267">
        <f t="shared" si="107"/>
        <v>3.3020344287949968</v>
      </c>
      <c r="R274" s="267">
        <f t="shared" si="107"/>
        <v>4.8200312989045386</v>
      </c>
      <c r="S274" s="267">
        <f t="shared" si="107"/>
        <v>6.8231611893583732</v>
      </c>
      <c r="T274" s="267">
        <f t="shared" si="107"/>
        <v>5.920709441836209</v>
      </c>
      <c r="U274" s="267">
        <f t="shared" si="107"/>
        <v>6.1032863849765278</v>
      </c>
      <c r="V274" s="267">
        <f t="shared" si="107"/>
        <v>3.535798122065728</v>
      </c>
      <c r="W274" s="267">
        <f t="shared" si="107"/>
        <v>-0.73775989268946773</v>
      </c>
      <c r="X274" s="268">
        <f t="shared" si="107"/>
        <v>7.2717788210745908</v>
      </c>
      <c r="Y274" s="345">
        <f t="shared" si="107"/>
        <v>5.2953855448211016</v>
      </c>
      <c r="AA274" s="227"/>
    </row>
    <row r="275" spans="1:29" s="440" customFormat="1" ht="13.5" thickBot="1" x14ac:dyDescent="0.25">
      <c r="A275" s="349" t="s">
        <v>27</v>
      </c>
      <c r="B275" s="270">
        <f>B271-B266</f>
        <v>88.444444444444343</v>
      </c>
      <c r="C275" s="271">
        <f>C271-C266</f>
        <v>312.57142857142844</v>
      </c>
      <c r="D275" s="271">
        <f>D271-D255</f>
        <v>199.12832929782076</v>
      </c>
      <c r="E275" s="271">
        <f>E271-E255</f>
        <v>271.25136612021856</v>
      </c>
      <c r="F275" s="271">
        <f>F271-F255</f>
        <v>214.46610169491532</v>
      </c>
      <c r="G275" s="271">
        <f>G271-G255</f>
        <v>232.90000000000009</v>
      </c>
      <c r="H275" s="271">
        <f t="shared" ref="H275:P275" si="108">H271-H266</f>
        <v>64.241379310344655</v>
      </c>
      <c r="I275" s="406">
        <f t="shared" si="108"/>
        <v>257.72727272727252</v>
      </c>
      <c r="J275" s="270">
        <f t="shared" si="108"/>
        <v>-1.7142857142857792</v>
      </c>
      <c r="K275" s="271">
        <f t="shared" si="108"/>
        <v>159.5813953488373</v>
      </c>
      <c r="L275" s="271">
        <f t="shared" si="108"/>
        <v>277.87755102040819</v>
      </c>
      <c r="M275" s="272">
        <f t="shared" si="108"/>
        <v>382.33333333333348</v>
      </c>
      <c r="N275" s="402">
        <f t="shared" si="108"/>
        <v>24.538461538461434</v>
      </c>
      <c r="O275" s="271">
        <f t="shared" si="108"/>
        <v>175.25</v>
      </c>
      <c r="P275" s="271">
        <f t="shared" si="108"/>
        <v>305.35294117647072</v>
      </c>
      <c r="Q275" s="271">
        <f t="shared" ref="Q275:V275" si="109">Q271-Q255</f>
        <v>130.66666666666697</v>
      </c>
      <c r="R275" s="271">
        <f t="shared" si="109"/>
        <v>238.47311827956969</v>
      </c>
      <c r="S275" s="271">
        <f t="shared" si="109"/>
        <v>221.58333333333348</v>
      </c>
      <c r="T275" s="271">
        <f t="shared" si="109"/>
        <v>236.41414141414157</v>
      </c>
      <c r="U275" s="271">
        <f t="shared" si="109"/>
        <v>200.625</v>
      </c>
      <c r="V275" s="271">
        <f t="shared" si="109"/>
        <v>124.375</v>
      </c>
      <c r="W275" s="271">
        <f t="shared" ref="W275:X275" si="110">W271-W266</f>
        <v>61.285714285714221</v>
      </c>
      <c r="X275" s="272">
        <f t="shared" si="110"/>
        <v>231.88888888888869</v>
      </c>
      <c r="Y275" s="346">
        <f>Y271-Y255</f>
        <v>206.77485225221312</v>
      </c>
      <c r="AA275" s="227"/>
      <c r="AC275" s="433" t="s">
        <v>112</v>
      </c>
    </row>
    <row r="276" spans="1:29" s="440" customFormat="1" x14ac:dyDescent="0.2">
      <c r="A276" s="370" t="s">
        <v>51</v>
      </c>
      <c r="B276" s="274">
        <v>232</v>
      </c>
      <c r="C276" s="275">
        <v>550</v>
      </c>
      <c r="D276" s="275">
        <v>811</v>
      </c>
      <c r="E276" s="275">
        <v>785</v>
      </c>
      <c r="F276" s="275">
        <v>785</v>
      </c>
      <c r="G276" s="275">
        <v>695</v>
      </c>
      <c r="H276" s="275">
        <v>417</v>
      </c>
      <c r="I276" s="407">
        <v>760</v>
      </c>
      <c r="J276" s="274">
        <v>323</v>
      </c>
      <c r="K276" s="275">
        <v>629</v>
      </c>
      <c r="L276" s="275">
        <v>699</v>
      </c>
      <c r="M276" s="276">
        <v>723</v>
      </c>
      <c r="N276" s="373">
        <v>217</v>
      </c>
      <c r="O276" s="275">
        <v>488</v>
      </c>
      <c r="P276" s="275">
        <v>452</v>
      </c>
      <c r="Q276" s="275">
        <v>400</v>
      </c>
      <c r="R276" s="275">
        <v>399</v>
      </c>
      <c r="S276" s="275">
        <v>414</v>
      </c>
      <c r="T276" s="275">
        <v>414</v>
      </c>
      <c r="U276" s="275">
        <v>407</v>
      </c>
      <c r="V276" s="275">
        <v>407</v>
      </c>
      <c r="W276" s="275">
        <v>536</v>
      </c>
      <c r="X276" s="276">
        <v>648</v>
      </c>
      <c r="Y276" s="347">
        <f>SUM(B276:X276)</f>
        <v>12191</v>
      </c>
      <c r="Z276" s="227" t="s">
        <v>56</v>
      </c>
      <c r="AA276" s="278">
        <f>Y260-Y276</f>
        <v>62</v>
      </c>
      <c r="AB276" s="279">
        <f>AA276/Y260</f>
        <v>5.0599853097200685E-3</v>
      </c>
      <c r="AC276" s="433" t="s">
        <v>110</v>
      </c>
    </row>
    <row r="277" spans="1:29" s="440" customFormat="1" x14ac:dyDescent="0.2">
      <c r="A277" s="371" t="s">
        <v>28</v>
      </c>
      <c r="B277" s="323">
        <v>102.5</v>
      </c>
      <c r="C277" s="240">
        <v>99.5</v>
      </c>
      <c r="D277" s="240">
        <v>98.5</v>
      </c>
      <c r="E277" s="240">
        <v>98</v>
      </c>
      <c r="F277" s="240">
        <v>98</v>
      </c>
      <c r="G277" s="240">
        <v>96.5</v>
      </c>
      <c r="H277" s="240">
        <v>97</v>
      </c>
      <c r="I277" s="408">
        <v>96</v>
      </c>
      <c r="J277" s="242">
        <v>102</v>
      </c>
      <c r="K277" s="240">
        <v>100</v>
      </c>
      <c r="L277" s="240">
        <v>99</v>
      </c>
      <c r="M277" s="243">
        <v>98</v>
      </c>
      <c r="N277" s="374">
        <v>102.5</v>
      </c>
      <c r="O277" s="240">
        <v>100.5</v>
      </c>
      <c r="P277" s="240">
        <v>100</v>
      </c>
      <c r="Q277" s="240">
        <v>98.5</v>
      </c>
      <c r="R277" s="240">
        <v>99.5</v>
      </c>
      <c r="S277" s="240">
        <v>99</v>
      </c>
      <c r="T277" s="240">
        <v>99</v>
      </c>
      <c r="U277" s="240">
        <v>98</v>
      </c>
      <c r="V277" s="240">
        <v>98.5</v>
      </c>
      <c r="W277" s="240">
        <v>99.5</v>
      </c>
      <c r="X277" s="243">
        <v>97.5</v>
      </c>
      <c r="Y277" s="339"/>
      <c r="Z277" s="227" t="s">
        <v>57</v>
      </c>
      <c r="AA277" s="362">
        <v>92.39</v>
      </c>
      <c r="AC277" s="433" t="s">
        <v>111</v>
      </c>
    </row>
    <row r="278" spans="1:29" s="440" customFormat="1" ht="13.5" thickBot="1" x14ac:dyDescent="0.25">
      <c r="A278" s="372" t="s">
        <v>26</v>
      </c>
      <c r="B278" s="410">
        <f>B277-B261</f>
        <v>7.5</v>
      </c>
      <c r="C278" s="415">
        <f t="shared" ref="C278:V278" si="111">C277-C261</f>
        <v>6</v>
      </c>
      <c r="D278" s="415">
        <f t="shared" si="111"/>
        <v>6.5</v>
      </c>
      <c r="E278" s="415">
        <f t="shared" si="111"/>
        <v>6</v>
      </c>
      <c r="F278" s="415">
        <f t="shared" si="111"/>
        <v>6.5</v>
      </c>
      <c r="G278" s="415">
        <f t="shared" si="111"/>
        <v>6.5</v>
      </c>
      <c r="H278" s="415">
        <f t="shared" si="111"/>
        <v>7.5</v>
      </c>
      <c r="I278" s="416">
        <f t="shared" si="111"/>
        <v>6.5</v>
      </c>
      <c r="J278" s="410">
        <f t="shared" si="111"/>
        <v>7.5</v>
      </c>
      <c r="K278" s="415">
        <f t="shared" si="111"/>
        <v>6.5</v>
      </c>
      <c r="L278" s="415">
        <f t="shared" si="111"/>
        <v>6.5</v>
      </c>
      <c r="M278" s="417">
        <f t="shared" si="111"/>
        <v>6</v>
      </c>
      <c r="N278" s="418">
        <f>N277-N265</f>
        <v>7.5</v>
      </c>
      <c r="O278" s="415">
        <f t="shared" ref="O278:P278" si="112">O277-O265</f>
        <v>6.5</v>
      </c>
      <c r="P278" s="415">
        <f t="shared" si="112"/>
        <v>6</v>
      </c>
      <c r="Q278" s="415">
        <f t="shared" si="111"/>
        <v>6.5</v>
      </c>
      <c r="R278" s="415">
        <f t="shared" si="111"/>
        <v>6.5</v>
      </c>
      <c r="S278" s="415">
        <f t="shared" si="111"/>
        <v>6.5</v>
      </c>
      <c r="T278" s="415">
        <f t="shared" si="111"/>
        <v>6.5</v>
      </c>
      <c r="U278" s="415">
        <f t="shared" si="111"/>
        <v>6.5</v>
      </c>
      <c r="V278" s="415">
        <f t="shared" si="111"/>
        <v>7</v>
      </c>
      <c r="W278" s="415">
        <f t="shared" ref="W278" si="113">W277-W265</f>
        <v>7.5</v>
      </c>
      <c r="X278" s="417">
        <f t="shared" ref="X278" si="114">X277-X265</f>
        <v>6.5</v>
      </c>
      <c r="Y278" s="348"/>
      <c r="Z278" s="227" t="s">
        <v>26</v>
      </c>
      <c r="AA278" s="227">
        <f>AA277-AA261</f>
        <v>7.7600000000000051</v>
      </c>
    </row>
    <row r="279" spans="1:29" x14ac:dyDescent="0.2">
      <c r="Q279" s="237" t="s">
        <v>68</v>
      </c>
    </row>
  </sheetData>
  <mergeCells count="50">
    <mergeCell ref="B267:I267"/>
    <mergeCell ref="J267:M267"/>
    <mergeCell ref="N267:X267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51:I251"/>
    <mergeCell ref="J251:M251"/>
    <mergeCell ref="N251:X251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2023-04-08T17:33:52Z</dcterms:modified>
</cp:coreProperties>
</file>