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28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J372" i="251" l="1"/>
  <c r="G372" i="251"/>
  <c r="F372" i="251"/>
  <c r="E372" i="251"/>
  <c r="D372" i="251"/>
  <c r="C372" i="251"/>
  <c r="B372" i="251"/>
  <c r="H370" i="251"/>
  <c r="J370" i="251"/>
  <c r="K370" i="25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399" i="250"/>
  <c r="K399" i="250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71" i="249"/>
  <c r="W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399" i="248"/>
  <c r="W399" i="248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J357" i="251"/>
  <c r="K357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58" i="249"/>
  <c r="W358" i="249"/>
  <c r="T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86" i="248"/>
  <c r="W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/>
  <c r="K386" i="250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S347" i="249"/>
  <c r="Q347" i="249"/>
  <c r="O347" i="249"/>
  <c r="M347" i="249"/>
  <c r="G347" i="249"/>
  <c r="F347" i="249"/>
  <c r="D347" i="249"/>
  <c r="C347" i="249"/>
  <c r="B347" i="249"/>
  <c r="P347" i="249"/>
  <c r="N347" i="249"/>
  <c r="J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/>
  <c r="H333" i="249"/>
  <c r="H347" i="249"/>
  <c r="I333" i="249"/>
  <c r="I347" i="249"/>
  <c r="J333" i="249"/>
  <c r="K333" i="249"/>
  <c r="K347" i="249"/>
  <c r="L333" i="249"/>
  <c r="L347" i="249"/>
  <c r="N333" i="249"/>
  <c r="O333" i="249"/>
  <c r="P333" i="249"/>
  <c r="R333" i="249"/>
  <c r="R347" i="249"/>
  <c r="S333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H334" i="249"/>
  <c r="I334" i="249"/>
  <c r="J334" i="249"/>
  <c r="K334" i="249"/>
  <c r="L334" i="249"/>
  <c r="M334" i="249"/>
  <c r="N334" i="249"/>
  <c r="O334" i="249"/>
  <c r="P334" i="249"/>
  <c r="Q334" i="249"/>
  <c r="R334" i="249"/>
  <c r="S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/>
  <c r="K344" i="251"/>
  <c r="H330" i="25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/>
  <c r="K373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V345" i="249"/>
  <c r="W345" i="249"/>
  <c r="T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V373" i="248"/>
  <c r="W373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/>
  <c r="G320" i="25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J331" i="251"/>
  <c r="K331" i="251"/>
  <c r="H316" i="251"/>
  <c r="G316" i="251"/>
  <c r="F316" i="251"/>
  <c r="D316" i="251"/>
  <c r="C316" i="251"/>
  <c r="B316" i="251"/>
  <c r="J349" i="250"/>
  <c r="H347" i="250"/>
  <c r="J360" i="250"/>
  <c r="K360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/>
  <c r="W332" i="249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/>
  <c r="W360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/>
  <c r="D307" i="249"/>
  <c r="D321" i="249"/>
  <c r="P307" i="249"/>
  <c r="P321" i="249"/>
  <c r="L307" i="249"/>
  <c r="L321" i="249"/>
  <c r="G307" i="249"/>
  <c r="G321" i="249"/>
  <c r="V308" i="249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J318" i="251"/>
  <c r="K318" i="251"/>
  <c r="J347" i="250"/>
  <c r="K347" i="250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/>
  <c r="W319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/>
  <c r="W346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I303" i="251"/>
  <c r="J303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/>
  <c r="K332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/>
  <c r="W332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V306" i="249"/>
  <c r="W306" i="249"/>
  <c r="I279" i="251"/>
  <c r="F279" i="251"/>
  <c r="E279" i="251"/>
  <c r="D279" i="251"/>
  <c r="C279" i="251"/>
  <c r="B279" i="251"/>
  <c r="G277" i="251"/>
  <c r="I290" i="251"/>
  <c r="J290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J318" i="250"/>
  <c r="K318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/>
  <c r="J290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AA317" i="248"/>
  <c r="AB317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/>
  <c r="U290" i="248"/>
  <c r="U305" i="248"/>
  <c r="Q290" i="248"/>
  <c r="Q305" i="248"/>
  <c r="P290" i="248"/>
  <c r="P305" i="248"/>
  <c r="M290" i="248"/>
  <c r="M305" i="248"/>
  <c r="J290" i="248"/>
  <c r="J305" i="248"/>
  <c r="I290" i="248"/>
  <c r="I305" i="248"/>
  <c r="G290" i="248"/>
  <c r="G305" i="248"/>
  <c r="F290" i="248"/>
  <c r="F305" i="248"/>
  <c r="I266" i="251"/>
  <c r="F266" i="251"/>
  <c r="E266" i="251"/>
  <c r="D266" i="251"/>
  <c r="C266" i="251"/>
  <c r="B266" i="251"/>
  <c r="G264" i="251"/>
  <c r="I277" i="251"/>
  <c r="J277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/>
  <c r="K304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I277" i="249"/>
  <c r="J277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Y289" i="248"/>
  <c r="AA303" i="248"/>
  <c r="AB303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I264" i="251"/>
  <c r="J264" i="251"/>
  <c r="J290" i="250"/>
  <c r="K290" i="250"/>
  <c r="AA289" i="248"/>
  <c r="AB289" i="248"/>
  <c r="I264" i="249"/>
  <c r="J264" i="249"/>
  <c r="H258" i="248"/>
  <c r="G238" i="249"/>
  <c r="I251" i="249"/>
  <c r="J251" i="249"/>
  <c r="I240" i="251"/>
  <c r="F240" i="251"/>
  <c r="E240" i="251"/>
  <c r="D240" i="251"/>
  <c r="B240" i="251"/>
  <c r="G238" i="251"/>
  <c r="I251" i="251"/>
  <c r="J251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J276" i="250"/>
  <c r="K276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AA275" i="248"/>
  <c r="AB275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40" i="251"/>
  <c r="G225" i="249"/>
  <c r="I238" i="249"/>
  <c r="J238" i="249"/>
  <c r="I227" i="251"/>
  <c r="F227" i="251"/>
  <c r="E227" i="251"/>
  <c r="D227" i="251"/>
  <c r="C227" i="251"/>
  <c r="B227" i="251"/>
  <c r="G225" i="251"/>
  <c r="I238" i="251"/>
  <c r="J238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/>
  <c r="K261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/>
  <c r="AB260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/>
  <c r="J225" i="249"/>
  <c r="AA246" i="248"/>
  <c r="AB246" i="248"/>
  <c r="I225" i="251"/>
  <c r="J225" i="251"/>
  <c r="J247" i="250"/>
  <c r="K247" i="250"/>
  <c r="I201" i="251"/>
  <c r="F201" i="251"/>
  <c r="E201" i="251"/>
  <c r="D201" i="251"/>
  <c r="C201" i="251"/>
  <c r="B201" i="251"/>
  <c r="G199" i="251"/>
  <c r="I212" i="251"/>
  <c r="J212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/>
  <c r="K233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/>
  <c r="J212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/>
  <c r="AB232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/>
  <c r="J199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/>
  <c r="K219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/>
  <c r="J199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/>
  <c r="AB218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/>
  <c r="AB204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/>
  <c r="K205" i="250"/>
  <c r="I186" i="249"/>
  <c r="J186" i="249"/>
  <c r="I186" i="251"/>
  <c r="J186" i="251"/>
  <c r="M176" i="248"/>
  <c r="L176" i="248"/>
  <c r="K176" i="248"/>
  <c r="J176" i="248"/>
  <c r="G177" i="250"/>
  <c r="G178" i="250"/>
  <c r="F177" i="250"/>
  <c r="F178" i="250"/>
  <c r="E177" i="250"/>
  <c r="E178" i="250"/>
  <c r="D161" i="249"/>
  <c r="D175" i="249"/>
  <c r="W176" i="248"/>
  <c r="S176" i="248"/>
  <c r="O176" i="248"/>
  <c r="I162" i="251"/>
  <c r="F162" i="251"/>
  <c r="E162" i="251"/>
  <c r="G160" i="251"/>
  <c r="I173" i="251"/>
  <c r="J173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J191" i="250"/>
  <c r="K191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I173" i="249"/>
  <c r="J173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/>
  <c r="AB190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D162" i="249"/>
  <c r="E161" i="248"/>
  <c r="E176" i="248"/>
  <c r="V161" i="248"/>
  <c r="V176" i="248"/>
  <c r="P161" i="248"/>
  <c r="P176" i="248"/>
  <c r="K161" i="248"/>
  <c r="J161" i="248"/>
  <c r="D161" i="248"/>
  <c r="D176" i="248"/>
  <c r="C161" i="248"/>
  <c r="C176" i="248"/>
  <c r="D148" i="251"/>
  <c r="D161" i="251"/>
  <c r="C148" i="251"/>
  <c r="C161" i="251"/>
  <c r="B148" i="251"/>
  <c r="B162" i="251"/>
  <c r="B148" i="249"/>
  <c r="B162" i="249"/>
  <c r="D163" i="250"/>
  <c r="D177" i="250"/>
  <c r="D178" i="250"/>
  <c r="B163" i="250"/>
  <c r="B177" i="250"/>
  <c r="B178" i="250"/>
  <c r="B161" i="248"/>
  <c r="B176" i="248"/>
  <c r="C162" i="251"/>
  <c r="C175" i="251"/>
  <c r="D162" i="251"/>
  <c r="D175" i="251"/>
  <c r="I149" i="251"/>
  <c r="F149" i="251"/>
  <c r="E149" i="251"/>
  <c r="D149" i="251"/>
  <c r="C149" i="251"/>
  <c r="B149" i="251"/>
  <c r="G147" i="251"/>
  <c r="I160" i="251"/>
  <c r="J160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/>
  <c r="K176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/>
  <c r="J160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/>
  <c r="AA174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64" i="250"/>
  <c r="C135" i="249"/>
  <c r="C148" i="249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/>
  <c r="C161" i="249"/>
  <c r="I136" i="251"/>
  <c r="F136" i="251"/>
  <c r="E136" i="251"/>
  <c r="D136" i="251"/>
  <c r="C136" i="251"/>
  <c r="B136" i="251"/>
  <c r="G134" i="251"/>
  <c r="I147" i="251"/>
  <c r="J147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/>
  <c r="K162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/>
  <c r="J147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/>
  <c r="AA160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/>
  <c r="C175" i="249"/>
  <c r="G135" i="250"/>
  <c r="G150" i="250"/>
  <c r="E135" i="250"/>
  <c r="E150" i="250"/>
  <c r="B135" i="250"/>
  <c r="B150" i="250"/>
  <c r="F122" i="249"/>
  <c r="F135" i="249"/>
  <c r="E122" i="249"/>
  <c r="E135" i="249"/>
  <c r="D122" i="249"/>
  <c r="D135" i="249"/>
  <c r="B122" i="249"/>
  <c r="B136" i="249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/>
  <c r="J134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/>
  <c r="K148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/>
  <c r="J134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/>
  <c r="AA146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/>
  <c r="F175" i="249"/>
  <c r="G107" i="249"/>
  <c r="F107" i="249"/>
  <c r="E107" i="249"/>
  <c r="D107" i="249"/>
  <c r="C107" i="249"/>
  <c r="B107" i="249"/>
  <c r="J116" i="248"/>
  <c r="G108" i="249"/>
  <c r="I121" i="249"/>
  <c r="J121" i="249"/>
  <c r="I110" i="251"/>
  <c r="F110" i="251"/>
  <c r="E110" i="251"/>
  <c r="D110" i="251"/>
  <c r="C110" i="251"/>
  <c r="B110" i="251"/>
  <c r="G108" i="251"/>
  <c r="I121" i="251"/>
  <c r="J121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/>
  <c r="K134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/>
  <c r="AA132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I108" i="251"/>
  <c r="J108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/>
  <c r="K120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/>
  <c r="J108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/>
  <c r="AA118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/>
  <c r="J95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/>
  <c r="K104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/>
  <c r="J95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/>
  <c r="AA104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I82" i="251"/>
  <c r="J82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/>
  <c r="K90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/>
  <c r="J82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/>
  <c r="AA90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64" i="250"/>
  <c r="E78" i="250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I69" i="251"/>
  <c r="J69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/>
  <c r="K76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/>
  <c r="J69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/>
  <c r="AA76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F45" i="251"/>
  <c r="E45" i="251"/>
  <c r="D45" i="251"/>
  <c r="C45" i="251"/>
  <c r="B45" i="251"/>
  <c r="G43" i="251"/>
  <c r="I56" i="251"/>
  <c r="J56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/>
  <c r="K62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/>
  <c r="J56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/>
  <c r="AA62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/>
  <c r="G33" i="250"/>
  <c r="G48" i="250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I43" i="251"/>
  <c r="J43" i="25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/>
  <c r="K46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/>
  <c r="J43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/>
  <c r="Y46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32" i="248"/>
  <c r="Y32" i="248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I30" i="251"/>
  <c r="T16" i="248"/>
  <c r="U16" i="248"/>
  <c r="T17" i="248"/>
  <c r="U17" i="248"/>
  <c r="T20" i="248"/>
  <c r="U20" i="248"/>
  <c r="J30" i="251"/>
  <c r="J17" i="251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X18" i="248"/>
  <c r="Y18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B3" i="240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G5" i="237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/>
  <c r="J18" i="250"/>
  <c r="K18" i="250"/>
  <c r="J32" i="250"/>
  <c r="K32" i="250"/>
  <c r="I17" i="249"/>
  <c r="J17" i="249"/>
  <c r="I30" i="249"/>
  <c r="J30" i="249"/>
  <c r="B4" i="239"/>
  <c r="D4" i="239"/>
  <c r="D3" i="238"/>
  <c r="B4" i="240"/>
  <c r="D4" i="240"/>
  <c r="H3" i="238"/>
  <c r="G4" i="239"/>
  <c r="G5" i="239"/>
  <c r="G6" i="239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/>
  <c r="B6" i="240"/>
  <c r="B7" i="240"/>
  <c r="B5" i="239"/>
  <c r="B6" i="239"/>
  <c r="B7" i="239"/>
  <c r="D7" i="239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/>
  <c r="D5" i="240"/>
  <c r="D6" i="240"/>
  <c r="B8" i="239"/>
  <c r="D8" i="239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/>
  <c r="B10" i="239"/>
  <c r="D10" i="239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/>
  <c r="D11" i="239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/>
  <c r="B22" i="237"/>
  <c r="G24" i="237"/>
  <c r="H23" i="237"/>
  <c r="H23" i="239"/>
  <c r="G24" i="239"/>
  <c r="B23" i="238"/>
  <c r="D22" i="238"/>
  <c r="G24" i="238"/>
  <c r="H23" i="238"/>
  <c r="B26" i="239"/>
  <c r="D26" i="239"/>
  <c r="D25" i="239"/>
  <c r="G22" i="240"/>
  <c r="H21" i="240"/>
  <c r="B24" i="240"/>
  <c r="D23" i="240"/>
  <c r="D22" i="237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/>
  <c r="D23" i="237"/>
  <c r="H25" i="239"/>
  <c r="G26" i="239"/>
  <c r="H26" i="239"/>
  <c r="G26" i="237"/>
  <c r="H26" i="237"/>
  <c r="H25" i="237"/>
  <c r="G24" i="240"/>
  <c r="H23" i="240"/>
  <c r="D25" i="240"/>
  <c r="B26" i="240"/>
  <c r="D26" i="240"/>
  <c r="G26" i="238"/>
  <c r="H26" i="238"/>
  <c r="H25" i="238"/>
  <c r="B25" i="238"/>
  <c r="D24" i="238"/>
  <c r="B25" i="237"/>
  <c r="D24" i="237"/>
  <c r="G25" i="240"/>
  <c r="H24" i="240"/>
  <c r="D25" i="238"/>
  <c r="B26" i="238"/>
  <c r="D26" i="238"/>
  <c r="D25" i="237"/>
  <c r="B26" i="237"/>
  <c r="D26" i="237"/>
  <c r="G26" i="240"/>
  <c r="H26" i="240"/>
  <c r="H25" i="240"/>
</calcChain>
</file>

<file path=xl/sharedStrings.xml><?xml version="1.0" encoding="utf-8"?>
<sst xmlns="http://schemas.openxmlformats.org/spreadsheetml/2006/main" count="2356" uniqueCount="133">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</sst>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2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6" t="s">
        <v>18</v>
      </c>
      <c r="C4" s="507"/>
      <c r="D4" s="507"/>
      <c r="E4" s="507"/>
      <c r="F4" s="507"/>
      <c r="G4" s="507"/>
      <c r="H4" s="507"/>
      <c r="I4" s="507"/>
      <c r="J4" s="508"/>
      <c r="K4" s="506" t="s">
        <v>21</v>
      </c>
      <c r="L4" s="507"/>
      <c r="M4" s="507"/>
      <c r="N4" s="507"/>
      <c r="O4" s="507"/>
      <c r="P4" s="507"/>
      <c r="Q4" s="507"/>
      <c r="R4" s="507"/>
      <c r="S4" s="507"/>
      <c r="T4" s="50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6" t="s">
        <v>23</v>
      </c>
      <c r="C17" s="507"/>
      <c r="D17" s="507"/>
      <c r="E17" s="507"/>
      <c r="F17" s="50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73"/>
  <sheetViews>
    <sheetView showGridLines="0" topLeftCell="A348" zoomScale="73" zoomScaleNormal="73" workbookViewId="0">
      <selection activeCell="T365" sqref="T365:T367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11" t="s">
        <v>53</v>
      </c>
      <c r="C9" s="512"/>
      <c r="D9" s="512"/>
      <c r="E9" s="512"/>
      <c r="F9" s="51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11" t="s">
        <v>72</v>
      </c>
      <c r="C22" s="512"/>
      <c r="D22" s="512"/>
      <c r="E22" s="512"/>
      <c r="F22" s="513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11" t="s">
        <v>72</v>
      </c>
      <c r="C35" s="512"/>
      <c r="D35" s="512"/>
      <c r="E35" s="512"/>
      <c r="F35" s="513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11" t="s">
        <v>72</v>
      </c>
      <c r="C48" s="512"/>
      <c r="D48" s="512"/>
      <c r="E48" s="512"/>
      <c r="F48" s="513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11" t="s">
        <v>72</v>
      </c>
      <c r="C61" s="512"/>
      <c r="D61" s="512"/>
      <c r="E61" s="512"/>
      <c r="F61" s="513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11" t="s">
        <v>72</v>
      </c>
      <c r="C74" s="512"/>
      <c r="D74" s="512"/>
      <c r="E74" s="512"/>
      <c r="F74" s="513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11" t="s">
        <v>72</v>
      </c>
      <c r="C87" s="512"/>
      <c r="D87" s="512"/>
      <c r="E87" s="512"/>
      <c r="F87" s="513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11" t="s">
        <v>72</v>
      </c>
      <c r="C100" s="512"/>
      <c r="D100" s="512"/>
      <c r="E100" s="512"/>
      <c r="F100" s="513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11" t="s">
        <v>72</v>
      </c>
      <c r="C113" s="512"/>
      <c r="D113" s="512"/>
      <c r="E113" s="512"/>
      <c r="F113" s="513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11" t="s">
        <v>72</v>
      </c>
      <c r="C126" s="512"/>
      <c r="D126" s="512"/>
      <c r="E126" s="512"/>
      <c r="F126" s="513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11" t="s">
        <v>72</v>
      </c>
      <c r="C139" s="512"/>
      <c r="D139" s="512"/>
      <c r="E139" s="512"/>
      <c r="F139" s="513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11" t="s">
        <v>72</v>
      </c>
      <c r="C152" s="512"/>
      <c r="D152" s="512"/>
      <c r="E152" s="512"/>
      <c r="F152" s="513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11" t="s">
        <v>72</v>
      </c>
      <c r="C165" s="512"/>
      <c r="D165" s="512"/>
      <c r="E165" s="512"/>
      <c r="F165" s="513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11" t="s">
        <v>72</v>
      </c>
      <c r="C178" s="512"/>
      <c r="D178" s="512"/>
      <c r="E178" s="512"/>
      <c r="F178" s="513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11" t="s">
        <v>72</v>
      </c>
      <c r="C191" s="512"/>
      <c r="D191" s="512"/>
      <c r="E191" s="512"/>
      <c r="F191" s="513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11" t="s">
        <v>72</v>
      </c>
      <c r="C204" s="512"/>
      <c r="D204" s="512"/>
      <c r="E204" s="512"/>
      <c r="F204" s="513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11" t="s">
        <v>72</v>
      </c>
      <c r="C217" s="512"/>
      <c r="D217" s="512"/>
      <c r="E217" s="512"/>
      <c r="F217" s="513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11" t="s">
        <v>72</v>
      </c>
      <c r="C230" s="512"/>
      <c r="D230" s="512"/>
      <c r="E230" s="512"/>
      <c r="F230" s="513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11" t="s">
        <v>72</v>
      </c>
      <c r="C243" s="512"/>
      <c r="D243" s="512"/>
      <c r="E243" s="512"/>
      <c r="F243" s="513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11" t="s">
        <v>72</v>
      </c>
      <c r="C256" s="512"/>
      <c r="D256" s="512"/>
      <c r="E256" s="512"/>
      <c r="F256" s="513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11" t="s">
        <v>72</v>
      </c>
      <c r="C269" s="512"/>
      <c r="D269" s="512"/>
      <c r="E269" s="512"/>
      <c r="F269" s="513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11" t="s">
        <v>72</v>
      </c>
      <c r="C282" s="512"/>
      <c r="D282" s="512"/>
      <c r="E282" s="512"/>
      <c r="F282" s="513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11" t="s">
        <v>53</v>
      </c>
      <c r="C298" s="512"/>
      <c r="D298" s="512"/>
      <c r="E298" s="512"/>
      <c r="F298" s="512"/>
      <c r="G298" s="513"/>
      <c r="H298" s="511" t="s">
        <v>72</v>
      </c>
      <c r="I298" s="512"/>
      <c r="J298" s="512"/>
      <c r="K298" s="512"/>
      <c r="L298" s="512"/>
      <c r="M298" s="513"/>
      <c r="N298" s="511" t="s">
        <v>63</v>
      </c>
      <c r="O298" s="512"/>
      <c r="P298" s="512"/>
      <c r="Q298" s="512"/>
      <c r="R298" s="512"/>
      <c r="S298" s="513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11" t="s">
        <v>53</v>
      </c>
      <c r="C311" s="512"/>
      <c r="D311" s="512"/>
      <c r="E311" s="512"/>
      <c r="F311" s="512"/>
      <c r="G311" s="513"/>
      <c r="H311" s="511" t="s">
        <v>72</v>
      </c>
      <c r="I311" s="512"/>
      <c r="J311" s="512"/>
      <c r="K311" s="512"/>
      <c r="L311" s="512"/>
      <c r="M311" s="513"/>
      <c r="N311" s="511" t="s">
        <v>63</v>
      </c>
      <c r="O311" s="512"/>
      <c r="P311" s="512"/>
      <c r="Q311" s="512"/>
      <c r="R311" s="512"/>
      <c r="S311" s="513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T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 t="shared" si="71"/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14" t="s">
        <v>53</v>
      </c>
      <c r="C324" s="515"/>
      <c r="D324" s="515"/>
      <c r="E324" s="515"/>
      <c r="F324" s="515"/>
      <c r="G324" s="516"/>
      <c r="H324" s="514" t="s">
        <v>72</v>
      </c>
      <c r="I324" s="515"/>
      <c r="J324" s="515"/>
      <c r="K324" s="515"/>
      <c r="L324" s="515"/>
      <c r="M324" s="516"/>
      <c r="N324" s="514" t="s">
        <v>63</v>
      </c>
      <c r="O324" s="515"/>
      <c r="P324" s="515"/>
      <c r="Q324" s="515"/>
      <c r="R324" s="515"/>
      <c r="S324" s="516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 t="shared" ref="T331" si="75">T327-T313</f>
        <v>98.707224334600596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6">E320+3</f>
        <v>138.5</v>
      </c>
      <c r="F333" s="240">
        <v>135</v>
      </c>
      <c r="G333" s="243">
        <v>135.5</v>
      </c>
      <c r="H333" s="242">
        <f t="shared" si="76"/>
        <v>138.5</v>
      </c>
      <c r="I333" s="240">
        <f t="shared" si="76"/>
        <v>138</v>
      </c>
      <c r="J333" s="240">
        <f t="shared" si="76"/>
        <v>137.5</v>
      </c>
      <c r="K333" s="240">
        <f t="shared" si="76"/>
        <v>138.5</v>
      </c>
      <c r="L333" s="240">
        <f t="shared" si="76"/>
        <v>135.5</v>
      </c>
      <c r="M333" s="243">
        <v>135</v>
      </c>
      <c r="N333" s="242">
        <f t="shared" si="76"/>
        <v>138.5</v>
      </c>
      <c r="O333" s="240">
        <f t="shared" si="76"/>
        <v>137</v>
      </c>
      <c r="P333" s="240">
        <f t="shared" si="76"/>
        <v>136</v>
      </c>
      <c r="Q333" s="240">
        <v>138</v>
      </c>
      <c r="R333" s="240">
        <f t="shared" si="76"/>
        <v>136</v>
      </c>
      <c r="S333" s="243">
        <f t="shared" si="76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7">C333-C320</f>
        <v>2.5</v>
      </c>
      <c r="D334" s="415">
        <f t="shared" si="77"/>
        <v>2.5</v>
      </c>
      <c r="E334" s="415">
        <f t="shared" si="77"/>
        <v>3</v>
      </c>
      <c r="F334" s="415">
        <f t="shared" si="77"/>
        <v>2.5</v>
      </c>
      <c r="G334" s="417">
        <f t="shared" si="77"/>
        <v>2.5</v>
      </c>
      <c r="H334" s="410">
        <f t="shared" si="77"/>
        <v>3</v>
      </c>
      <c r="I334" s="415">
        <f t="shared" si="77"/>
        <v>3</v>
      </c>
      <c r="J334" s="415">
        <f t="shared" si="77"/>
        <v>3</v>
      </c>
      <c r="K334" s="415">
        <f t="shared" si="77"/>
        <v>3</v>
      </c>
      <c r="L334" s="415">
        <f t="shared" si="77"/>
        <v>3</v>
      </c>
      <c r="M334" s="417">
        <f t="shared" si="77"/>
        <v>2.5</v>
      </c>
      <c r="N334" s="410">
        <f t="shared" si="77"/>
        <v>3</v>
      </c>
      <c r="O334" s="415">
        <f t="shared" si="77"/>
        <v>3</v>
      </c>
      <c r="P334" s="415">
        <f t="shared" si="77"/>
        <v>3</v>
      </c>
      <c r="Q334" s="415">
        <f t="shared" si="77"/>
        <v>2.5</v>
      </c>
      <c r="R334" s="415">
        <f t="shared" si="77"/>
        <v>3</v>
      </c>
      <c r="S334" s="417">
        <f t="shared" si="77"/>
        <v>3</v>
      </c>
      <c r="T334" s="348"/>
      <c r="U334" s="227" t="s">
        <v>26</v>
      </c>
      <c r="V334" s="278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14" t="s">
        <v>53</v>
      </c>
      <c r="C337" s="515"/>
      <c r="D337" s="515"/>
      <c r="E337" s="515"/>
      <c r="F337" s="515"/>
      <c r="G337" s="516"/>
      <c r="H337" s="514" t="s">
        <v>72</v>
      </c>
      <c r="I337" s="515"/>
      <c r="J337" s="515"/>
      <c r="K337" s="515"/>
      <c r="L337" s="515"/>
      <c r="M337" s="516"/>
      <c r="N337" s="514" t="s">
        <v>63</v>
      </c>
      <c r="O337" s="515"/>
      <c r="P337" s="515"/>
      <c r="Q337" s="515"/>
      <c r="R337" s="515"/>
      <c r="S337" s="516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8">C340/C339*100-100</f>
        <v>-2.1658206429780051</v>
      </c>
      <c r="D343" s="267">
        <f t="shared" si="78"/>
        <v>-1.9760696156635191</v>
      </c>
      <c r="E343" s="267">
        <f t="shared" si="78"/>
        <v>-2.8643944887599702</v>
      </c>
      <c r="F343" s="267">
        <f t="shared" si="78"/>
        <v>10.659898477157356</v>
      </c>
      <c r="G343" s="268">
        <f t="shared" si="78"/>
        <v>5.3299492385786778</v>
      </c>
      <c r="H343" s="266">
        <f t="shared" si="78"/>
        <v>-4.3824027072758014</v>
      </c>
      <c r="I343" s="267">
        <f t="shared" si="78"/>
        <v>-5.5837563451776617</v>
      </c>
      <c r="J343" s="267">
        <f t="shared" si="78"/>
        <v>-4.006526468455391</v>
      </c>
      <c r="K343" s="267">
        <f t="shared" si="78"/>
        <v>-5.1184433164128507</v>
      </c>
      <c r="L343" s="267">
        <f t="shared" si="78"/>
        <v>0.23688663282572975</v>
      </c>
      <c r="M343" s="268">
        <f t="shared" si="78"/>
        <v>4.6700507614213222</v>
      </c>
      <c r="N343" s="266">
        <f t="shared" si="78"/>
        <v>-2.7178510998308099</v>
      </c>
      <c r="O343" s="267">
        <f t="shared" si="78"/>
        <v>-1.6582064297800372</v>
      </c>
      <c r="P343" s="267">
        <f t="shared" si="78"/>
        <v>-0.10152284263959643</v>
      </c>
      <c r="Q343" s="267">
        <f t="shared" si="78"/>
        <v>1.0152284263959359</v>
      </c>
      <c r="R343" s="267">
        <f t="shared" si="78"/>
        <v>-0.45322697606961526</v>
      </c>
      <c r="S343" s="268">
        <f t="shared" si="78"/>
        <v>3.3840947546522671E-2</v>
      </c>
      <c r="T343" s="345">
        <f t="shared" si="78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9">C340-C327</f>
        <v>10.916666666666515</v>
      </c>
      <c r="D344" s="415">
        <f t="shared" si="79"/>
        <v>-53.482142857142662</v>
      </c>
      <c r="E344" s="415">
        <f t="shared" si="79"/>
        <v>157.14285714285734</v>
      </c>
      <c r="F344" s="415">
        <f t="shared" si="79"/>
        <v>446.25</v>
      </c>
      <c r="G344" s="417">
        <f t="shared" si="79"/>
        <v>119.41176470588243</v>
      </c>
      <c r="H344" s="410">
        <f t="shared" si="79"/>
        <v>140.66666666666697</v>
      </c>
      <c r="I344" s="415">
        <f t="shared" si="79"/>
        <v>103.33333333333348</v>
      </c>
      <c r="J344" s="415">
        <f t="shared" si="79"/>
        <v>10.809523809523853</v>
      </c>
      <c r="K344" s="415">
        <f t="shared" si="79"/>
        <v>79.444444444444798</v>
      </c>
      <c r="L344" s="415">
        <f t="shared" si="79"/>
        <v>85.215686274510063</v>
      </c>
      <c r="M344" s="417">
        <f t="shared" si="79"/>
        <v>75.875</v>
      </c>
      <c r="N344" s="410">
        <f t="shared" si="79"/>
        <v>144.91666666666652</v>
      </c>
      <c r="O344" s="415">
        <f t="shared" si="79"/>
        <v>150.29166666666652</v>
      </c>
      <c r="P344" s="415">
        <f t="shared" si="79"/>
        <v>71.294117647059011</v>
      </c>
      <c r="Q344" s="415">
        <f t="shared" si="79"/>
        <v>184</v>
      </c>
      <c r="R344" s="415">
        <f t="shared" si="79"/>
        <v>145.26785714285734</v>
      </c>
      <c r="S344" s="417">
        <f t="shared" si="79"/>
        <v>15.333333333333485</v>
      </c>
      <c r="T344" s="478">
        <f t="shared" ref="T344" si="80">T340-T326</f>
        <v>61.480000000000018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81">C346-C333</f>
        <v>3</v>
      </c>
      <c r="D347" s="415">
        <f t="shared" si="81"/>
        <v>3</v>
      </c>
      <c r="E347" s="415">
        <f t="shared" si="81"/>
        <v>3</v>
      </c>
      <c r="F347" s="415">
        <f t="shared" si="81"/>
        <v>2.5</v>
      </c>
      <c r="G347" s="417">
        <f t="shared" si="81"/>
        <v>2</v>
      </c>
      <c r="H347" s="410">
        <f t="shared" si="81"/>
        <v>3</v>
      </c>
      <c r="I347" s="415">
        <f t="shared" si="81"/>
        <v>3</v>
      </c>
      <c r="J347" s="415">
        <f t="shared" si="81"/>
        <v>3</v>
      </c>
      <c r="K347" s="415">
        <f t="shared" si="81"/>
        <v>3</v>
      </c>
      <c r="L347" s="415">
        <f t="shared" si="81"/>
        <v>2.5</v>
      </c>
      <c r="M347" s="417">
        <f t="shared" si="81"/>
        <v>2.5</v>
      </c>
      <c r="N347" s="410">
        <f t="shared" si="81"/>
        <v>3</v>
      </c>
      <c r="O347" s="415">
        <f t="shared" si="81"/>
        <v>3</v>
      </c>
      <c r="P347" s="415">
        <f t="shared" si="81"/>
        <v>3</v>
      </c>
      <c r="Q347" s="415">
        <f t="shared" si="81"/>
        <v>2.5</v>
      </c>
      <c r="R347" s="415">
        <f t="shared" si="81"/>
        <v>3</v>
      </c>
      <c r="S347" s="417">
        <f t="shared" si="81"/>
        <v>3</v>
      </c>
      <c r="T347" s="348"/>
      <c r="U347" s="227" t="s">
        <v>26</v>
      </c>
      <c r="V347" s="278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14" t="s">
        <v>53</v>
      </c>
      <c r="C350" s="515"/>
      <c r="D350" s="515"/>
      <c r="E350" s="515"/>
      <c r="F350" s="515"/>
      <c r="G350" s="516"/>
      <c r="H350" s="514" t="s">
        <v>72</v>
      </c>
      <c r="I350" s="515"/>
      <c r="J350" s="515"/>
      <c r="K350" s="515"/>
      <c r="L350" s="515"/>
      <c r="M350" s="516"/>
      <c r="N350" s="514" t="s">
        <v>63</v>
      </c>
      <c r="O350" s="515"/>
      <c r="P350" s="515"/>
      <c r="Q350" s="515"/>
      <c r="R350" s="515"/>
      <c r="S350" s="516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2">C353/C352*100-100</f>
        <v>-6.5277981516796331</v>
      </c>
      <c r="D356" s="267">
        <f t="shared" si="82"/>
        <v>-3.0081047381546142</v>
      </c>
      <c r="E356" s="267">
        <f t="shared" si="82"/>
        <v>-6.5550409690060576</v>
      </c>
      <c r="F356" s="267">
        <f t="shared" si="82"/>
        <v>-1.8629895848613671</v>
      </c>
      <c r="G356" s="268">
        <f t="shared" si="82"/>
        <v>-2.6697960979903144</v>
      </c>
      <c r="H356" s="266">
        <f t="shared" si="82"/>
        <v>-8.3291770573566026</v>
      </c>
      <c r="I356" s="267">
        <f t="shared" si="82"/>
        <v>-7.4968827930174626</v>
      </c>
      <c r="J356" s="267">
        <f t="shared" si="82"/>
        <v>-5.0706566916043272</v>
      </c>
      <c r="K356" s="267">
        <f t="shared" si="82"/>
        <v>-6.5550409690060576</v>
      </c>
      <c r="L356" s="267">
        <f t="shared" si="82"/>
        <v>-0.92416018776587805</v>
      </c>
      <c r="M356" s="268">
        <f t="shared" si="82"/>
        <v>1.3854253255749569</v>
      </c>
      <c r="N356" s="266">
        <f t="shared" si="82"/>
        <v>-5.7209916385506858</v>
      </c>
      <c r="O356" s="267">
        <f t="shared" si="82"/>
        <v>-1.1637572734829575</v>
      </c>
      <c r="P356" s="267">
        <f t="shared" si="82"/>
        <v>-0.48212801330008404</v>
      </c>
      <c r="Q356" s="267">
        <f t="shared" si="82"/>
        <v>-4.1147132169576111</v>
      </c>
      <c r="R356" s="267">
        <f t="shared" si="82"/>
        <v>-2.5964500513422308</v>
      </c>
      <c r="S356" s="268">
        <f t="shared" si="82"/>
        <v>-1.2322135836878516</v>
      </c>
      <c r="T356" s="345">
        <f t="shared" si="82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3">C353-C340</f>
        <v>-106.43137254901967</v>
      </c>
      <c r="D357" s="415">
        <f t="shared" si="83"/>
        <v>27.232142857142662</v>
      </c>
      <c r="E357" s="415">
        <f t="shared" si="83"/>
        <v>-80</v>
      </c>
      <c r="F357" s="415">
        <f t="shared" si="83"/>
        <v>-424.70588235294099</v>
      </c>
      <c r="G357" s="417">
        <f t="shared" si="83"/>
        <v>-247.05882352941171</v>
      </c>
      <c r="H357" s="410">
        <f t="shared" si="83"/>
        <v>-91.333333333333485</v>
      </c>
      <c r="I357" s="415">
        <f t="shared" si="83"/>
        <v>-10.625</v>
      </c>
      <c r="J357" s="415">
        <f t="shared" si="83"/>
        <v>24.523809523809177</v>
      </c>
      <c r="K357" s="415">
        <f t="shared" si="83"/>
        <v>8.8095238095238528</v>
      </c>
      <c r="L357" s="415">
        <f t="shared" si="83"/>
        <v>23.607843137254804</v>
      </c>
      <c r="M357" s="417">
        <f t="shared" si="83"/>
        <v>-58.444444444444343</v>
      </c>
      <c r="N357" s="410">
        <f t="shared" si="83"/>
        <v>-52.328431372548948</v>
      </c>
      <c r="O357" s="415">
        <f t="shared" si="83"/>
        <v>88.66666666666697</v>
      </c>
      <c r="P357" s="415">
        <f t="shared" si="83"/>
        <v>54.666666666666515</v>
      </c>
      <c r="Q357" s="415">
        <f t="shared" si="83"/>
        <v>-135</v>
      </c>
      <c r="R357" s="415">
        <f t="shared" si="83"/>
        <v>-16.26050420168076</v>
      </c>
      <c r="S357" s="417">
        <f t="shared" si="83"/>
        <v>19.254901960784082</v>
      </c>
      <c r="T357" s="478">
        <f t="shared" ref="T357" si="84">T353-T339</f>
        <v>-77.832699619772029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/>
      <c r="C359" s="240"/>
      <c r="D359" s="240"/>
      <c r="E359" s="240"/>
      <c r="F359" s="240"/>
      <c r="G359" s="243"/>
      <c r="H359" s="242"/>
      <c r="I359" s="240"/>
      <c r="J359" s="240"/>
      <c r="K359" s="240"/>
      <c r="L359" s="240"/>
      <c r="M359" s="243"/>
      <c r="N359" s="242"/>
      <c r="O359" s="240"/>
      <c r="P359" s="240"/>
      <c r="Q359" s="240"/>
      <c r="R359" s="240"/>
      <c r="S359" s="243"/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-141</v>
      </c>
      <c r="C360" s="415">
        <f t="shared" ref="C360:S360" si="85">C359-C346</f>
        <v>-139.5</v>
      </c>
      <c r="D360" s="415">
        <f t="shared" si="85"/>
        <v>-139</v>
      </c>
      <c r="E360" s="415">
        <f t="shared" si="85"/>
        <v>-141.5</v>
      </c>
      <c r="F360" s="415">
        <f t="shared" si="85"/>
        <v>-137.5</v>
      </c>
      <c r="G360" s="417">
        <f t="shared" si="85"/>
        <v>-137.5</v>
      </c>
      <c r="H360" s="410">
        <f t="shared" si="85"/>
        <v>-141.5</v>
      </c>
      <c r="I360" s="415">
        <f t="shared" si="85"/>
        <v>-141</v>
      </c>
      <c r="J360" s="415">
        <f t="shared" si="85"/>
        <v>-140.5</v>
      </c>
      <c r="K360" s="415">
        <f t="shared" si="85"/>
        <v>-141.5</v>
      </c>
      <c r="L360" s="415">
        <f t="shared" si="85"/>
        <v>-138</v>
      </c>
      <c r="M360" s="417">
        <f t="shared" si="85"/>
        <v>-137.5</v>
      </c>
      <c r="N360" s="410">
        <f t="shared" si="85"/>
        <v>-141.5</v>
      </c>
      <c r="O360" s="415">
        <f t="shared" si="85"/>
        <v>-140</v>
      </c>
      <c r="P360" s="415">
        <f t="shared" si="85"/>
        <v>-139</v>
      </c>
      <c r="Q360" s="415">
        <f t="shared" si="85"/>
        <v>-140.5</v>
      </c>
      <c r="R360" s="415">
        <f t="shared" si="85"/>
        <v>-139</v>
      </c>
      <c r="S360" s="417">
        <f t="shared" si="85"/>
        <v>-138</v>
      </c>
      <c r="T360" s="348"/>
      <c r="U360" s="227" t="s">
        <v>26</v>
      </c>
      <c r="V360" s="278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14" t="s">
        <v>53</v>
      </c>
      <c r="C363" s="515"/>
      <c r="D363" s="515"/>
      <c r="E363" s="515"/>
      <c r="F363" s="515"/>
      <c r="G363" s="516"/>
      <c r="H363" s="514" t="s">
        <v>72</v>
      </c>
      <c r="I363" s="515"/>
      <c r="J363" s="515"/>
      <c r="K363" s="515"/>
      <c r="L363" s="515"/>
      <c r="M363" s="516"/>
      <c r="N363" s="514" t="s">
        <v>63</v>
      </c>
      <c r="O363" s="515"/>
      <c r="P363" s="515"/>
      <c r="Q363" s="515"/>
      <c r="R363" s="515"/>
      <c r="S363" s="516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6">C366/C365*100-100</f>
        <v>-0.58353808353808745</v>
      </c>
      <c r="D369" s="267">
        <f t="shared" si="86"/>
        <v>-3.3015970515970423</v>
      </c>
      <c r="E369" s="267">
        <f t="shared" si="86"/>
        <v>-6.2127062127062089</v>
      </c>
      <c r="F369" s="267">
        <f t="shared" si="86"/>
        <v>-1.0647010647010688</v>
      </c>
      <c r="G369" s="268">
        <f t="shared" si="86"/>
        <v>-1.3431613431613414</v>
      </c>
      <c r="H369" s="266">
        <f t="shared" si="86"/>
        <v>-4.4062244062244105</v>
      </c>
      <c r="I369" s="267">
        <f t="shared" si="86"/>
        <v>-0.90090090090089348</v>
      </c>
      <c r="J369" s="267">
        <f t="shared" si="86"/>
        <v>-1.8018018018018012</v>
      </c>
      <c r="K369" s="267">
        <f t="shared" si="86"/>
        <v>-1.6146016146016251</v>
      </c>
      <c r="L369" s="267">
        <f t="shared" si="86"/>
        <v>-1.3162513162513108</v>
      </c>
      <c r="M369" s="268">
        <f t="shared" si="86"/>
        <v>0.32760032760033653</v>
      </c>
      <c r="N369" s="266">
        <f t="shared" si="86"/>
        <v>-3.7008599508599502</v>
      </c>
      <c r="O369" s="267">
        <f t="shared" si="86"/>
        <v>-1.4250614250614291</v>
      </c>
      <c r="P369" s="267">
        <f t="shared" si="86"/>
        <v>-1.2940212940212916</v>
      </c>
      <c r="Q369" s="267">
        <f t="shared" si="86"/>
        <v>-3.8961038961038952</v>
      </c>
      <c r="R369" s="267">
        <f t="shared" si="86"/>
        <v>-1.5069615069615168</v>
      </c>
      <c r="S369" s="268">
        <f t="shared" si="86"/>
        <v>2.0338520338520283</v>
      </c>
      <c r="T369" s="345">
        <f t="shared" si="86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7">C366-C353</f>
        <v>298.01470588235316</v>
      </c>
      <c r="D370" s="415">
        <f t="shared" si="87"/>
        <v>46.25</v>
      </c>
      <c r="E370" s="415">
        <f t="shared" si="87"/>
        <v>70</v>
      </c>
      <c r="F370" s="415">
        <f t="shared" si="87"/>
        <v>91.372549019607504</v>
      </c>
      <c r="G370" s="417">
        <f t="shared" si="87"/>
        <v>112.3921568627452</v>
      </c>
      <c r="H370" s="410">
        <f t="shared" si="87"/>
        <v>214.66666666666652</v>
      </c>
      <c r="I370" s="415">
        <f t="shared" si="87"/>
        <v>323.95833333333348</v>
      </c>
      <c r="J370" s="415">
        <f t="shared" si="87"/>
        <v>190</v>
      </c>
      <c r="K370" s="415">
        <f t="shared" si="87"/>
        <v>257.14285714285688</v>
      </c>
      <c r="L370" s="415">
        <f t="shared" si="87"/>
        <v>43.48739495798327</v>
      </c>
      <c r="M370" s="417">
        <f t="shared" si="87"/>
        <v>17.777777777777828</v>
      </c>
      <c r="N370" s="410">
        <f t="shared" si="87"/>
        <v>138.78676470588243</v>
      </c>
      <c r="O370" s="415">
        <f t="shared" si="87"/>
        <v>48.666666666666515</v>
      </c>
      <c r="P370" s="415">
        <f t="shared" si="87"/>
        <v>26.66666666666697</v>
      </c>
      <c r="Q370" s="415">
        <f t="shared" si="87"/>
        <v>66.428571428571558</v>
      </c>
      <c r="R370" s="415">
        <f t="shared" si="87"/>
        <v>102.78431372548994</v>
      </c>
      <c r="S370" s="417">
        <f t="shared" si="87"/>
        <v>192.18954248365981</v>
      </c>
      <c r="T370" s="478">
        <f t="shared" ref="T370" si="88">T366-T352</f>
        <v>-9.6015936254980261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/>
      <c r="C372" s="240"/>
      <c r="D372" s="240"/>
      <c r="E372" s="240"/>
      <c r="F372" s="240"/>
      <c r="G372" s="243"/>
      <c r="H372" s="242"/>
      <c r="I372" s="240"/>
      <c r="J372" s="240"/>
      <c r="K372" s="240"/>
      <c r="L372" s="240"/>
      <c r="M372" s="243"/>
      <c r="N372" s="242"/>
      <c r="O372" s="240"/>
      <c r="P372" s="240"/>
      <c r="Q372" s="240"/>
      <c r="R372" s="240"/>
      <c r="S372" s="243"/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0</v>
      </c>
      <c r="C373" s="415">
        <f t="shared" ref="C373:S373" si="89">C372-C359</f>
        <v>0</v>
      </c>
      <c r="D373" s="415">
        <f t="shared" si="89"/>
        <v>0</v>
      </c>
      <c r="E373" s="415">
        <f t="shared" si="89"/>
        <v>0</v>
      </c>
      <c r="F373" s="415">
        <f t="shared" si="89"/>
        <v>0</v>
      </c>
      <c r="G373" s="417">
        <f t="shared" si="89"/>
        <v>0</v>
      </c>
      <c r="H373" s="410">
        <f t="shared" si="89"/>
        <v>0</v>
      </c>
      <c r="I373" s="415">
        <f t="shared" si="89"/>
        <v>0</v>
      </c>
      <c r="J373" s="415">
        <f t="shared" si="89"/>
        <v>0</v>
      </c>
      <c r="K373" s="415">
        <f t="shared" si="89"/>
        <v>0</v>
      </c>
      <c r="L373" s="415">
        <f t="shared" si="89"/>
        <v>0</v>
      </c>
      <c r="M373" s="417">
        <f t="shared" si="89"/>
        <v>0</v>
      </c>
      <c r="N373" s="410">
        <f t="shared" si="89"/>
        <v>0</v>
      </c>
      <c r="O373" s="415">
        <f t="shared" si="89"/>
        <v>0</v>
      </c>
      <c r="P373" s="415">
        <f t="shared" si="89"/>
        <v>0</v>
      </c>
      <c r="Q373" s="415">
        <f t="shared" si="89"/>
        <v>0</v>
      </c>
      <c r="R373" s="415">
        <f t="shared" si="89"/>
        <v>0</v>
      </c>
      <c r="S373" s="417">
        <f t="shared" si="89"/>
        <v>0</v>
      </c>
      <c r="T373" s="348"/>
      <c r="U373" s="227" t="s">
        <v>26</v>
      </c>
      <c r="V373" s="278">
        <f>V372-V359</f>
        <v>2.6700000000000159</v>
      </c>
      <c r="W373" s="505"/>
    </row>
  </sheetData>
  <mergeCells count="40">
    <mergeCell ref="B363:G363"/>
    <mergeCell ref="H363:M363"/>
    <mergeCell ref="N363:S363"/>
    <mergeCell ref="B337:G337"/>
    <mergeCell ref="H337:M337"/>
    <mergeCell ref="N337:S337"/>
    <mergeCell ref="B350:G350"/>
    <mergeCell ref="H350:M350"/>
    <mergeCell ref="N350:S350"/>
    <mergeCell ref="B324:G324"/>
    <mergeCell ref="H324:M324"/>
    <mergeCell ref="N324:S324"/>
    <mergeCell ref="B178:F178"/>
    <mergeCell ref="B256:F256"/>
    <mergeCell ref="B243:F243"/>
    <mergeCell ref="B230:F230"/>
    <mergeCell ref="B217:F217"/>
    <mergeCell ref="H298:M298"/>
    <mergeCell ref="B282:F282"/>
    <mergeCell ref="B269:F269"/>
    <mergeCell ref="B204:F204"/>
    <mergeCell ref="B191:F191"/>
    <mergeCell ref="N298:S298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401"/>
  <sheetViews>
    <sheetView showGridLines="0" topLeftCell="A374" zoomScale="73" zoomScaleNormal="73" workbookViewId="0">
      <selection activeCell="H393" sqref="H393:H39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11" t="s">
        <v>50</v>
      </c>
      <c r="C9" s="512"/>
      <c r="D9" s="512"/>
      <c r="E9" s="512"/>
      <c r="F9" s="512"/>
      <c r="G9" s="51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11" t="s">
        <v>50</v>
      </c>
      <c r="C23" s="512"/>
      <c r="D23" s="512"/>
      <c r="E23" s="512"/>
      <c r="F23" s="512"/>
      <c r="G23" s="513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11" t="s">
        <v>50</v>
      </c>
      <c r="C37" s="512"/>
      <c r="D37" s="512"/>
      <c r="E37" s="512"/>
      <c r="F37" s="512"/>
      <c r="G37" s="513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11" t="s">
        <v>50</v>
      </c>
      <c r="C53" s="512"/>
      <c r="D53" s="512"/>
      <c r="E53" s="512"/>
      <c r="F53" s="512"/>
      <c r="G53" s="513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11" t="s">
        <v>50</v>
      </c>
      <c r="C67" s="512"/>
      <c r="D67" s="512"/>
      <c r="E67" s="512"/>
      <c r="F67" s="512"/>
      <c r="G67" s="513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11" t="s">
        <v>50</v>
      </c>
      <c r="C81" s="512"/>
      <c r="D81" s="512"/>
      <c r="E81" s="512"/>
      <c r="F81" s="512"/>
      <c r="G81" s="513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11" t="s">
        <v>50</v>
      </c>
      <c r="C95" s="512"/>
      <c r="D95" s="512"/>
      <c r="E95" s="512"/>
      <c r="F95" s="512"/>
      <c r="G95" s="513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11" t="s">
        <v>50</v>
      </c>
      <c r="C111" s="512"/>
      <c r="D111" s="512"/>
      <c r="E111" s="512"/>
      <c r="F111" s="512"/>
      <c r="G111" s="513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11" t="s">
        <v>50</v>
      </c>
      <c r="C125" s="512"/>
      <c r="D125" s="512"/>
      <c r="E125" s="512"/>
      <c r="F125" s="512"/>
      <c r="G125" s="513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11" t="s">
        <v>50</v>
      </c>
      <c r="C139" s="512"/>
      <c r="D139" s="512"/>
      <c r="E139" s="512"/>
      <c r="F139" s="512"/>
      <c r="G139" s="513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11" t="s">
        <v>50</v>
      </c>
      <c r="C153" s="512"/>
      <c r="D153" s="512"/>
      <c r="E153" s="512"/>
      <c r="F153" s="512"/>
      <c r="G153" s="513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11" t="s">
        <v>50</v>
      </c>
      <c r="C167" s="512"/>
      <c r="D167" s="512"/>
      <c r="E167" s="512"/>
      <c r="F167" s="512"/>
      <c r="G167" s="513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11" t="s">
        <v>50</v>
      </c>
      <c r="C182" s="512"/>
      <c r="D182" s="512"/>
      <c r="E182" s="512"/>
      <c r="F182" s="512"/>
      <c r="G182" s="513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11" t="s">
        <v>50</v>
      </c>
      <c r="C196" s="512"/>
      <c r="D196" s="512"/>
      <c r="E196" s="512"/>
      <c r="F196" s="512"/>
      <c r="G196" s="513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11" t="s">
        <v>50</v>
      </c>
      <c r="C210" s="512"/>
      <c r="D210" s="512"/>
      <c r="E210" s="512"/>
      <c r="F210" s="512"/>
      <c r="G210" s="513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11" t="s">
        <v>50</v>
      </c>
      <c r="C224" s="512"/>
      <c r="D224" s="512"/>
      <c r="E224" s="512"/>
      <c r="F224" s="512"/>
      <c r="G224" s="513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11" t="s">
        <v>50</v>
      </c>
      <c r="C238" s="512"/>
      <c r="D238" s="512"/>
      <c r="E238" s="512"/>
      <c r="F238" s="512"/>
      <c r="G238" s="513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11" t="s">
        <v>50</v>
      </c>
      <c r="C252" s="512"/>
      <c r="D252" s="512"/>
      <c r="E252" s="512"/>
      <c r="F252" s="512"/>
      <c r="G252" s="513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11" t="s">
        <v>50</v>
      </c>
      <c r="C267" s="512"/>
      <c r="D267" s="512"/>
      <c r="E267" s="512"/>
      <c r="F267" s="512"/>
      <c r="G267" s="513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11" t="s">
        <v>50</v>
      </c>
      <c r="C281" s="512"/>
      <c r="D281" s="512"/>
      <c r="E281" s="512"/>
      <c r="F281" s="512"/>
      <c r="G281" s="513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11" t="s">
        <v>50</v>
      </c>
      <c r="C295" s="512"/>
      <c r="D295" s="512"/>
      <c r="E295" s="512"/>
      <c r="F295" s="512"/>
      <c r="G295" s="513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11" t="s">
        <v>50</v>
      </c>
      <c r="C309" s="512"/>
      <c r="D309" s="512"/>
      <c r="E309" s="512"/>
      <c r="F309" s="512"/>
      <c r="G309" s="513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11" t="s">
        <v>50</v>
      </c>
      <c r="C323" s="512"/>
      <c r="D323" s="512"/>
      <c r="E323" s="512"/>
      <c r="F323" s="512"/>
      <c r="G323" s="513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11" t="s">
        <v>50</v>
      </c>
      <c r="C339" s="512"/>
      <c r="D339" s="512"/>
      <c r="E339" s="512"/>
      <c r="F339" s="512"/>
      <c r="G339" s="513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11" t="s">
        <v>50</v>
      </c>
      <c r="C352" s="512"/>
      <c r="D352" s="512"/>
      <c r="E352" s="512"/>
      <c r="F352" s="512"/>
      <c r="G352" s="513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11" t="s">
        <v>50</v>
      </c>
      <c r="C365" s="512"/>
      <c r="D365" s="512"/>
      <c r="E365" s="512"/>
      <c r="F365" s="512"/>
      <c r="G365" s="513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1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1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1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1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1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1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1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1" x14ac:dyDescent="0.2">
      <c r="B376" s="280">
        <v>123.5</v>
      </c>
      <c r="F376" s="280">
        <v>122</v>
      </c>
      <c r="G376" s="280">
        <v>120.5</v>
      </c>
    </row>
    <row r="377" spans="1:11" ht="13.5" thickBot="1" x14ac:dyDescent="0.25"/>
    <row r="378" spans="1:11" s="504" customFormat="1" ht="13.5" thickBot="1" x14ac:dyDescent="0.25">
      <c r="A378" s="285" t="s">
        <v>131</v>
      </c>
      <c r="B378" s="511" t="s">
        <v>50</v>
      </c>
      <c r="C378" s="512"/>
      <c r="D378" s="512"/>
      <c r="E378" s="512"/>
      <c r="F378" s="512"/>
      <c r="G378" s="513"/>
      <c r="H378" s="313" t="s">
        <v>0</v>
      </c>
      <c r="I378" s="227"/>
    </row>
    <row r="379" spans="1:11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1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1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1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261">
        <v>68.75</v>
      </c>
      <c r="F382" s="299">
        <v>77.551020408163268</v>
      </c>
      <c r="G382" s="262">
        <v>69.565217391304344</v>
      </c>
      <c r="H382" s="300">
        <v>75.984251968503941</v>
      </c>
      <c r="I382" s="301"/>
      <c r="J382" s="291"/>
    </row>
    <row r="383" spans="1:11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1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1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1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</row>
    <row r="387" spans="1:11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1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1" ht="13.5" thickBot="1" x14ac:dyDescent="0.25"/>
    <row r="391" spans="1:11" ht="13.5" thickBot="1" x14ac:dyDescent="0.25">
      <c r="A391" s="285" t="s">
        <v>132</v>
      </c>
      <c r="B391" s="511" t="s">
        <v>50</v>
      </c>
      <c r="C391" s="512"/>
      <c r="D391" s="512"/>
      <c r="E391" s="512"/>
      <c r="F391" s="512"/>
      <c r="G391" s="513"/>
      <c r="H391" s="313" t="s">
        <v>0</v>
      </c>
      <c r="I391" s="227"/>
      <c r="J391" s="505"/>
      <c r="K391" s="505"/>
    </row>
    <row r="392" spans="1:11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1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1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1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1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1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1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1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1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</sheetData>
  <mergeCells count="28">
    <mergeCell ref="B391:G391"/>
    <mergeCell ref="B182:G182"/>
    <mergeCell ref="B267:G267"/>
    <mergeCell ref="B339:G339"/>
    <mergeCell ref="B252:G252"/>
    <mergeCell ref="B238:G238"/>
    <mergeCell ref="B323:G323"/>
    <mergeCell ref="B378:G378"/>
    <mergeCell ref="B365:G365"/>
    <mergeCell ref="B352:G352"/>
    <mergeCell ref="B309:G309"/>
    <mergeCell ref="B295:G295"/>
    <mergeCell ref="B224:G224"/>
    <mergeCell ref="B210:G210"/>
    <mergeCell ref="B196:G196"/>
    <mergeCell ref="B281:G281"/>
    <mergeCell ref="B9:G9"/>
    <mergeCell ref="B23:G23"/>
    <mergeCell ref="B37:G37"/>
    <mergeCell ref="B53:G53"/>
    <mergeCell ref="B67:G67"/>
    <mergeCell ref="B95:G95"/>
    <mergeCell ref="B81:G81"/>
    <mergeCell ref="B167:G167"/>
    <mergeCell ref="B153:G153"/>
    <mergeCell ref="B139:G139"/>
    <mergeCell ref="B125:G125"/>
    <mergeCell ref="B111:G11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372"/>
  <sheetViews>
    <sheetView showGridLines="0" tabSelected="1" topLeftCell="A349" zoomScale="75" zoomScaleNormal="75" workbookViewId="0">
      <selection activeCell="H364" sqref="H364:H36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11" t="s">
        <v>53</v>
      </c>
      <c r="C9" s="512"/>
      <c r="D9" s="512"/>
      <c r="E9" s="512"/>
      <c r="F9" s="51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11" t="s">
        <v>53</v>
      </c>
      <c r="C22" s="512"/>
      <c r="D22" s="512"/>
      <c r="E22" s="512"/>
      <c r="F22" s="513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11" t="s">
        <v>53</v>
      </c>
      <c r="C35" s="512"/>
      <c r="D35" s="512"/>
      <c r="E35" s="512"/>
      <c r="F35" s="513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11" t="s">
        <v>53</v>
      </c>
      <c r="C48" s="512"/>
      <c r="D48" s="512"/>
      <c r="E48" s="512"/>
      <c r="F48" s="513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11" t="s">
        <v>53</v>
      </c>
      <c r="C61" s="512"/>
      <c r="D61" s="512"/>
      <c r="E61" s="512"/>
      <c r="F61" s="513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11" t="s">
        <v>53</v>
      </c>
      <c r="C74" s="512"/>
      <c r="D74" s="512"/>
      <c r="E74" s="512"/>
      <c r="F74" s="513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11" t="s">
        <v>53</v>
      </c>
      <c r="C87" s="512"/>
      <c r="D87" s="512"/>
      <c r="E87" s="512"/>
      <c r="F87" s="513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11" t="s">
        <v>53</v>
      </c>
      <c r="C100" s="512"/>
      <c r="D100" s="512"/>
      <c r="E100" s="512"/>
      <c r="F100" s="513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11" t="s">
        <v>53</v>
      </c>
      <c r="C113" s="512"/>
      <c r="D113" s="512"/>
      <c r="E113" s="512"/>
      <c r="F113" s="513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11" t="s">
        <v>53</v>
      </c>
      <c r="C126" s="512"/>
      <c r="D126" s="512"/>
      <c r="E126" s="512"/>
      <c r="F126" s="513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11" t="s">
        <v>53</v>
      </c>
      <c r="C139" s="512"/>
      <c r="D139" s="512"/>
      <c r="E139" s="512"/>
      <c r="F139" s="513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11" t="s">
        <v>53</v>
      </c>
      <c r="C152" s="512"/>
      <c r="D152" s="512"/>
      <c r="E152" s="512"/>
      <c r="F152" s="513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11" t="s">
        <v>53</v>
      </c>
      <c r="C165" s="512"/>
      <c r="D165" s="512"/>
      <c r="E165" s="512"/>
      <c r="F165" s="513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11" t="s">
        <v>53</v>
      </c>
      <c r="C178" s="512"/>
      <c r="D178" s="512"/>
      <c r="E178" s="512"/>
      <c r="F178" s="513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11" t="s">
        <v>53</v>
      </c>
      <c r="C191" s="512"/>
      <c r="D191" s="512"/>
      <c r="E191" s="512"/>
      <c r="F191" s="513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11" t="s">
        <v>53</v>
      </c>
      <c r="C204" s="512"/>
      <c r="D204" s="512"/>
      <c r="E204" s="512"/>
      <c r="F204" s="513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11" t="s">
        <v>53</v>
      </c>
      <c r="C217" s="512"/>
      <c r="D217" s="512"/>
      <c r="E217" s="512"/>
      <c r="F217" s="513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11" t="s">
        <v>50</v>
      </c>
      <c r="C230" s="512"/>
      <c r="D230" s="512"/>
      <c r="E230" s="512"/>
      <c r="F230" s="513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11" t="s">
        <v>50</v>
      </c>
      <c r="C243" s="512"/>
      <c r="D243" s="512"/>
      <c r="E243" s="512"/>
      <c r="F243" s="513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11" t="s">
        <v>50</v>
      </c>
      <c r="C256" s="512"/>
      <c r="D256" s="512"/>
      <c r="E256" s="512"/>
      <c r="F256" s="513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11" t="s">
        <v>50</v>
      </c>
      <c r="C269" s="512"/>
      <c r="D269" s="512"/>
      <c r="E269" s="512"/>
      <c r="F269" s="513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11" t="s">
        <v>50</v>
      </c>
      <c r="C282" s="512"/>
      <c r="D282" s="512"/>
      <c r="E282" s="512"/>
      <c r="F282" s="513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11" t="s">
        <v>50</v>
      </c>
      <c r="C295" s="512"/>
      <c r="D295" s="512"/>
      <c r="E295" s="512"/>
      <c r="F295" s="513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11" t="s">
        <v>50</v>
      </c>
      <c r="C310" s="512"/>
      <c r="D310" s="512"/>
      <c r="E310" s="512"/>
      <c r="F310" s="512"/>
      <c r="G310" s="513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14" t="s">
        <v>50</v>
      </c>
      <c r="C323" s="515"/>
      <c r="D323" s="515"/>
      <c r="E323" s="515"/>
      <c r="F323" s="515"/>
      <c r="G323" s="516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 t="shared" ref="H330" si="63">H326-H322</f>
        <v>4003.370786516854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4">C332-C319</f>
        <v>3.5</v>
      </c>
      <c r="D333" s="337">
        <f t="shared" si="64"/>
        <v>3.5</v>
      </c>
      <c r="E333" s="337">
        <f t="shared" si="64"/>
        <v>3.5</v>
      </c>
      <c r="F333" s="337">
        <f t="shared" si="64"/>
        <v>3</v>
      </c>
      <c r="G333" s="484">
        <f t="shared" si="64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14" t="s">
        <v>50</v>
      </c>
      <c r="C336" s="515"/>
      <c r="D336" s="515"/>
      <c r="E336" s="515"/>
      <c r="F336" s="515"/>
      <c r="G336" s="516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5">B339/B338*100-100</f>
        <v>-3.5415079969535412</v>
      </c>
      <c r="C342" s="267">
        <f t="shared" si="65"/>
        <v>-3.7659123055162667</v>
      </c>
      <c r="D342" s="267">
        <f t="shared" si="65"/>
        <v>2.310231023102304</v>
      </c>
      <c r="E342" s="267">
        <f t="shared" si="65"/>
        <v>0.14851485148514598</v>
      </c>
      <c r="F342" s="267">
        <f t="shared" si="65"/>
        <v>0.84158415841584144</v>
      </c>
      <c r="G342" s="268">
        <f t="shared" si="65"/>
        <v>8.2036775106082018</v>
      </c>
      <c r="H342" s="345">
        <f t="shared" si="65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6">C339-C326</f>
        <v>26.607142857142662</v>
      </c>
      <c r="D343" s="501">
        <f t="shared" si="66"/>
        <v>203.33333333333303</v>
      </c>
      <c r="E343" s="501">
        <f t="shared" si="66"/>
        <v>221.71428571428578</v>
      </c>
      <c r="F343" s="501">
        <f t="shared" si="66"/>
        <v>11.058823529411711</v>
      </c>
      <c r="G343" s="502">
        <f t="shared" si="66"/>
        <v>137.67857142857156</v>
      </c>
      <c r="H343" s="346">
        <f t="shared" ref="H343" si="67">H339-H335</f>
        <v>4074.0789473684213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8">C345-C332</f>
        <v>3</v>
      </c>
      <c r="D346" s="337">
        <f t="shared" si="68"/>
        <v>2.5</v>
      </c>
      <c r="E346" s="337">
        <f t="shared" si="68"/>
        <v>2.5</v>
      </c>
      <c r="F346" s="337">
        <f t="shared" si="68"/>
        <v>3</v>
      </c>
      <c r="G346" s="484">
        <f t="shared" si="68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14" t="s">
        <v>50</v>
      </c>
      <c r="C349" s="515"/>
      <c r="D349" s="515"/>
      <c r="E349" s="515"/>
      <c r="F349" s="515"/>
      <c r="G349" s="516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1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325">
        <v>50</v>
      </c>
      <c r="F353" s="325">
        <v>87.5</v>
      </c>
      <c r="G353" s="498">
        <v>75</v>
      </c>
      <c r="H353" s="493">
        <v>77.647058823529406</v>
      </c>
    </row>
    <row r="354" spans="1:11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1" s="504" customFormat="1" x14ac:dyDescent="0.2">
      <c r="A355" s="471" t="s">
        <v>1</v>
      </c>
      <c r="B355" s="266">
        <f t="shared" ref="B355:H355" si="69">B352/B351*100-100</f>
        <v>-2.5091240875912462</v>
      </c>
      <c r="C355" s="267">
        <f t="shared" si="69"/>
        <v>-4.9377415199656554</v>
      </c>
      <c r="D355" s="267">
        <f t="shared" si="69"/>
        <v>-0.83637469586375346</v>
      </c>
      <c r="E355" s="267">
        <f t="shared" si="69"/>
        <v>-5.900243309002434</v>
      </c>
      <c r="F355" s="267">
        <f t="shared" si="69"/>
        <v>2.0529197080291937</v>
      </c>
      <c r="G355" s="268">
        <f t="shared" si="69"/>
        <v>6.9799270072992812</v>
      </c>
      <c r="H355" s="345">
        <f t="shared" si="69"/>
        <v>-0.19464720194648066</v>
      </c>
    </row>
    <row r="356" spans="1:11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70">C352-C339</f>
        <v>19.201680672269049</v>
      </c>
      <c r="D356" s="501">
        <f t="shared" si="70"/>
        <v>-57.70833333333303</v>
      </c>
      <c r="E356" s="501">
        <f t="shared" si="70"/>
        <v>-178.5</v>
      </c>
      <c r="F356" s="501">
        <f t="shared" si="70"/>
        <v>120.375</v>
      </c>
      <c r="G356" s="502">
        <f t="shared" si="70"/>
        <v>25.446428571428442</v>
      </c>
      <c r="H356" s="346">
        <f t="shared" ref="H356" si="71">H352-H348</f>
        <v>4102</v>
      </c>
    </row>
    <row r="357" spans="1:11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1" s="504" customFormat="1" x14ac:dyDescent="0.2">
      <c r="A358" s="371" t="s">
        <v>28</v>
      </c>
      <c r="B358" s="229"/>
      <c r="C358" s="281"/>
      <c r="D358" s="281"/>
      <c r="E358" s="281"/>
      <c r="F358" s="281"/>
      <c r="G358" s="230"/>
      <c r="H358" s="339"/>
      <c r="I358" s="504" t="s">
        <v>57</v>
      </c>
      <c r="J358" s="504">
        <v>135.56</v>
      </c>
    </row>
    <row r="359" spans="1:11" s="504" customFormat="1" ht="13.5" thickBot="1" x14ac:dyDescent="0.25">
      <c r="A359" s="372" t="s">
        <v>26</v>
      </c>
      <c r="B359" s="336">
        <f>B358-B345</f>
        <v>-136.5</v>
      </c>
      <c r="C359" s="337">
        <f t="shared" ref="C359:G359" si="72">C358-C345</f>
        <v>-137</v>
      </c>
      <c r="D359" s="337">
        <f t="shared" si="72"/>
        <v>-135</v>
      </c>
      <c r="E359" s="337">
        <f t="shared" si="72"/>
        <v>-136.5</v>
      </c>
      <c r="F359" s="337">
        <f t="shared" si="72"/>
        <v>-135</v>
      </c>
      <c r="G359" s="484">
        <f t="shared" si="72"/>
        <v>-133</v>
      </c>
      <c r="H359" s="348"/>
      <c r="I359" s="504" t="s">
        <v>26</v>
      </c>
      <c r="J359" s="504">
        <f>J358-J345</f>
        <v>2.75</v>
      </c>
    </row>
    <row r="361" spans="1:11" ht="13.5" thickBot="1" x14ac:dyDescent="0.25"/>
    <row r="362" spans="1:11" ht="13.5" thickBot="1" x14ac:dyDescent="0.25">
      <c r="A362" s="285" t="s">
        <v>132</v>
      </c>
      <c r="B362" s="514" t="s">
        <v>50</v>
      </c>
      <c r="C362" s="515"/>
      <c r="D362" s="515"/>
      <c r="E362" s="515"/>
      <c r="F362" s="515"/>
      <c r="G362" s="516"/>
      <c r="H362" s="314" t="s">
        <v>0</v>
      </c>
      <c r="I362" s="505"/>
      <c r="J362" s="505"/>
      <c r="K362" s="505"/>
    </row>
    <row r="363" spans="1:11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83</v>
      </c>
      <c r="I363" s="505"/>
      <c r="J363" s="505"/>
      <c r="K363" s="505"/>
    </row>
    <row r="364" spans="1:11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1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1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1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1" x14ac:dyDescent="0.2">
      <c r="A368" s="471" t="s">
        <v>1</v>
      </c>
      <c r="B368" s="266">
        <f t="shared" ref="B368:H368" si="73">B365/B364*100-100</f>
        <v>6.6613375965872024E-2</v>
      </c>
      <c r="C368" s="267">
        <f t="shared" si="73"/>
        <v>0.40582918280760794</v>
      </c>
      <c r="D368" s="267">
        <f t="shared" si="73"/>
        <v>1.8705035971223083</v>
      </c>
      <c r="E368" s="267">
        <f t="shared" si="73"/>
        <v>-0.20554984583760927</v>
      </c>
      <c r="F368" s="267">
        <f t="shared" si="73"/>
        <v>4.4764188649080836</v>
      </c>
      <c r="G368" s="268">
        <f t="shared" si="73"/>
        <v>9.9440447641886607</v>
      </c>
      <c r="H368" s="345">
        <f t="shared" si="73"/>
        <v>3.0048250556181415</v>
      </c>
      <c r="I368" s="505"/>
      <c r="J368" s="505"/>
      <c r="K368" s="505"/>
    </row>
    <row r="369" spans="1:11" ht="13.5" thickBot="1" x14ac:dyDescent="0.25">
      <c r="A369" s="469" t="s">
        <v>27</v>
      </c>
      <c r="B369" s="500">
        <f>B365-B352</f>
        <v>165.90277777777737</v>
      </c>
      <c r="C369" s="501">
        <f t="shared" ref="C369:G369" si="74">C365-C352</f>
        <v>279.86425339366542</v>
      </c>
      <c r="D369" s="501">
        <f t="shared" si="74"/>
        <v>172.375</v>
      </c>
      <c r="E369" s="501">
        <f t="shared" si="74"/>
        <v>293.92857142857156</v>
      </c>
      <c r="F369" s="501">
        <f t="shared" si="74"/>
        <v>162.29166666666697</v>
      </c>
      <c r="G369" s="502">
        <f t="shared" si="74"/>
        <v>187.79166666666697</v>
      </c>
      <c r="H369" s="346">
        <f t="shared" ref="H369" si="75">H365-H361</f>
        <v>4295.3012048192768</v>
      </c>
      <c r="I369" s="505"/>
      <c r="J369" s="505"/>
      <c r="K369" s="505"/>
    </row>
    <row r="370" spans="1:11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</row>
    <row r="371" spans="1:11" x14ac:dyDescent="0.2">
      <c r="A371" s="371" t="s">
        <v>28</v>
      </c>
      <c r="B371" s="229"/>
      <c r="C371" s="281"/>
      <c r="D371" s="281"/>
      <c r="E371" s="281"/>
      <c r="F371" s="281"/>
      <c r="G371" s="230"/>
      <c r="H371" s="339"/>
      <c r="I371" s="505" t="s">
        <v>57</v>
      </c>
      <c r="J371" s="505">
        <v>138.33000000000001</v>
      </c>
      <c r="K371" s="505"/>
    </row>
    <row r="372" spans="1:11" ht="13.5" thickBot="1" x14ac:dyDescent="0.25">
      <c r="A372" s="372" t="s">
        <v>26</v>
      </c>
      <c r="B372" s="336">
        <f>B371-B358</f>
        <v>0</v>
      </c>
      <c r="C372" s="337">
        <f t="shared" ref="C372:G372" si="76">C371-C358</f>
        <v>0</v>
      </c>
      <c r="D372" s="337">
        <f t="shared" si="76"/>
        <v>0</v>
      </c>
      <c r="E372" s="337">
        <f t="shared" si="76"/>
        <v>0</v>
      </c>
      <c r="F372" s="337">
        <f t="shared" si="76"/>
        <v>0</v>
      </c>
      <c r="G372" s="484">
        <f t="shared" si="76"/>
        <v>0</v>
      </c>
      <c r="H372" s="348"/>
      <c r="I372" s="505" t="s">
        <v>26</v>
      </c>
      <c r="J372" s="505">
        <f>J371-J358</f>
        <v>2.7700000000000102</v>
      </c>
      <c r="K372" s="505"/>
    </row>
  </sheetData>
  <mergeCells count="28">
    <mergeCell ref="B362:G362"/>
    <mergeCell ref="B165:F165"/>
    <mergeCell ref="B243:F243"/>
    <mergeCell ref="B310:G310"/>
    <mergeCell ref="B230:F230"/>
    <mergeCell ref="B217:F217"/>
    <mergeCell ref="B295:F295"/>
    <mergeCell ref="B349:G349"/>
    <mergeCell ref="B336:G336"/>
    <mergeCell ref="B323:G323"/>
    <mergeCell ref="B282:F282"/>
    <mergeCell ref="B269:F269"/>
    <mergeCell ref="B204:F204"/>
    <mergeCell ref="B191:F191"/>
    <mergeCell ref="B178:F178"/>
    <mergeCell ref="B256:F256"/>
    <mergeCell ref="B9:F9"/>
    <mergeCell ref="B22:F22"/>
    <mergeCell ref="B35:F35"/>
    <mergeCell ref="B48:F48"/>
    <mergeCell ref="B61:F61"/>
    <mergeCell ref="B87:F87"/>
    <mergeCell ref="B74:F74"/>
    <mergeCell ref="B152:F152"/>
    <mergeCell ref="B139:F139"/>
    <mergeCell ref="B126:F126"/>
    <mergeCell ref="B113:F113"/>
    <mergeCell ref="B100:F10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6" t="s">
        <v>18</v>
      </c>
      <c r="C4" s="507"/>
      <c r="D4" s="507"/>
      <c r="E4" s="507"/>
      <c r="F4" s="507"/>
      <c r="G4" s="507"/>
      <c r="H4" s="507"/>
      <c r="I4" s="507"/>
      <c r="J4" s="508"/>
      <c r="K4" s="506" t="s">
        <v>21</v>
      </c>
      <c r="L4" s="507"/>
      <c r="M4" s="507"/>
      <c r="N4" s="507"/>
      <c r="O4" s="507"/>
      <c r="P4" s="507"/>
      <c r="Q4" s="507"/>
      <c r="R4" s="507"/>
      <c r="S4" s="507"/>
      <c r="T4" s="507"/>
      <c r="U4" s="507"/>
      <c r="V4" s="507"/>
      <c r="W4" s="50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6" t="s">
        <v>23</v>
      </c>
      <c r="C17" s="507"/>
      <c r="D17" s="507"/>
      <c r="E17" s="507"/>
      <c r="F17" s="50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6" t="s">
        <v>18</v>
      </c>
      <c r="C4" s="507"/>
      <c r="D4" s="507"/>
      <c r="E4" s="507"/>
      <c r="F4" s="507"/>
      <c r="G4" s="507"/>
      <c r="H4" s="507"/>
      <c r="I4" s="507"/>
      <c r="J4" s="508"/>
      <c r="K4" s="506" t="s">
        <v>21</v>
      </c>
      <c r="L4" s="507"/>
      <c r="M4" s="507"/>
      <c r="N4" s="507"/>
      <c r="O4" s="507"/>
      <c r="P4" s="507"/>
      <c r="Q4" s="507"/>
      <c r="R4" s="507"/>
      <c r="S4" s="507"/>
      <c r="T4" s="507"/>
      <c r="U4" s="507"/>
      <c r="V4" s="507"/>
      <c r="W4" s="50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6" t="s">
        <v>23</v>
      </c>
      <c r="C17" s="507"/>
      <c r="D17" s="507"/>
      <c r="E17" s="507"/>
      <c r="F17" s="50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6" t="s">
        <v>18</v>
      </c>
      <c r="C4" s="507"/>
      <c r="D4" s="507"/>
      <c r="E4" s="507"/>
      <c r="F4" s="507"/>
      <c r="G4" s="507"/>
      <c r="H4" s="507"/>
      <c r="I4" s="507"/>
      <c r="J4" s="508"/>
      <c r="K4" s="506" t="s">
        <v>21</v>
      </c>
      <c r="L4" s="507"/>
      <c r="M4" s="507"/>
      <c r="N4" s="507"/>
      <c r="O4" s="507"/>
      <c r="P4" s="507"/>
      <c r="Q4" s="507"/>
      <c r="R4" s="507"/>
      <c r="S4" s="507"/>
      <c r="T4" s="507"/>
      <c r="U4" s="507"/>
      <c r="V4" s="507"/>
      <c r="W4" s="50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6" t="s">
        <v>23</v>
      </c>
      <c r="C17" s="507"/>
      <c r="D17" s="507"/>
      <c r="E17" s="507"/>
      <c r="F17" s="50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9" t="s">
        <v>42</v>
      </c>
      <c r="B1" s="50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9" t="s">
        <v>42</v>
      </c>
      <c r="B1" s="50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10" t="s">
        <v>42</v>
      </c>
      <c r="B1" s="51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9" t="s">
        <v>42</v>
      </c>
      <c r="B1" s="50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401"/>
  <sheetViews>
    <sheetView showGridLines="0" topLeftCell="A371" zoomScale="73" zoomScaleNormal="73" workbookViewId="0">
      <selection activeCell="T393" sqref="T393:T395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20"/>
      <c r="G2" s="520"/>
      <c r="H2" s="520"/>
      <c r="I2" s="520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11" t="s">
        <v>53</v>
      </c>
      <c r="C9" s="512"/>
      <c r="D9" s="512"/>
      <c r="E9" s="512"/>
      <c r="F9" s="512"/>
      <c r="G9" s="512"/>
      <c r="H9" s="512"/>
      <c r="I9" s="512"/>
      <c r="J9" s="512"/>
      <c r="K9" s="512"/>
      <c r="L9" s="512"/>
      <c r="M9" s="513"/>
      <c r="N9" s="511" t="s">
        <v>63</v>
      </c>
      <c r="O9" s="512"/>
      <c r="P9" s="512"/>
      <c r="Q9" s="512"/>
      <c r="R9" s="512"/>
      <c r="S9" s="512"/>
      <c r="T9" s="512"/>
      <c r="U9" s="513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11" t="s">
        <v>53</v>
      </c>
      <c r="C23" s="512"/>
      <c r="D23" s="512"/>
      <c r="E23" s="512"/>
      <c r="F23" s="512"/>
      <c r="G23" s="512"/>
      <c r="H23" s="512"/>
      <c r="I23" s="512"/>
      <c r="J23" s="512"/>
      <c r="K23" s="512"/>
      <c r="L23" s="512"/>
      <c r="M23" s="513"/>
      <c r="N23" s="511" t="s">
        <v>63</v>
      </c>
      <c r="O23" s="512"/>
      <c r="P23" s="512"/>
      <c r="Q23" s="512"/>
      <c r="R23" s="512"/>
      <c r="S23" s="512"/>
      <c r="T23" s="512"/>
      <c r="U23" s="513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11" t="s">
        <v>53</v>
      </c>
      <c r="C37" s="512"/>
      <c r="D37" s="512"/>
      <c r="E37" s="512"/>
      <c r="F37" s="512"/>
      <c r="G37" s="512"/>
      <c r="H37" s="512"/>
      <c r="I37" s="512"/>
      <c r="J37" s="512"/>
      <c r="K37" s="512"/>
      <c r="L37" s="512"/>
      <c r="M37" s="513"/>
      <c r="N37" s="511" t="s">
        <v>63</v>
      </c>
      <c r="O37" s="512"/>
      <c r="P37" s="512"/>
      <c r="Q37" s="512"/>
      <c r="R37" s="512"/>
      <c r="S37" s="512"/>
      <c r="T37" s="512"/>
      <c r="U37" s="513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11" t="s">
        <v>53</v>
      </c>
      <c r="C53" s="512"/>
      <c r="D53" s="512"/>
      <c r="E53" s="512"/>
      <c r="F53" s="512"/>
      <c r="G53" s="512"/>
      <c r="H53" s="512"/>
      <c r="I53" s="512"/>
      <c r="J53" s="512"/>
      <c r="K53" s="512"/>
      <c r="L53" s="513"/>
      <c r="M53" s="511" t="s">
        <v>63</v>
      </c>
      <c r="N53" s="512"/>
      <c r="O53" s="512"/>
      <c r="P53" s="512"/>
      <c r="Q53" s="512"/>
      <c r="R53" s="512"/>
      <c r="S53" s="512"/>
      <c r="T53" s="512"/>
      <c r="U53" s="512"/>
      <c r="V53" s="512"/>
      <c r="W53" s="513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11" t="s">
        <v>53</v>
      </c>
      <c r="C67" s="512"/>
      <c r="D67" s="512"/>
      <c r="E67" s="512"/>
      <c r="F67" s="512"/>
      <c r="G67" s="512"/>
      <c r="H67" s="512"/>
      <c r="I67" s="512"/>
      <c r="J67" s="512"/>
      <c r="K67" s="512"/>
      <c r="L67" s="513"/>
      <c r="M67" s="511" t="s">
        <v>63</v>
      </c>
      <c r="N67" s="512"/>
      <c r="O67" s="512"/>
      <c r="P67" s="512"/>
      <c r="Q67" s="512"/>
      <c r="R67" s="512"/>
      <c r="S67" s="512"/>
      <c r="T67" s="512"/>
      <c r="U67" s="512"/>
      <c r="V67" s="512"/>
      <c r="W67" s="513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11" t="s">
        <v>53</v>
      </c>
      <c r="C81" s="512"/>
      <c r="D81" s="512"/>
      <c r="E81" s="512"/>
      <c r="F81" s="512"/>
      <c r="G81" s="512"/>
      <c r="H81" s="512"/>
      <c r="I81" s="512"/>
      <c r="J81" s="512"/>
      <c r="K81" s="512"/>
      <c r="L81" s="513"/>
      <c r="M81" s="511" t="s">
        <v>63</v>
      </c>
      <c r="N81" s="512"/>
      <c r="O81" s="512"/>
      <c r="P81" s="512"/>
      <c r="Q81" s="512"/>
      <c r="R81" s="512"/>
      <c r="S81" s="512"/>
      <c r="T81" s="512"/>
      <c r="U81" s="512"/>
      <c r="V81" s="512"/>
      <c r="W81" s="513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11" t="s">
        <v>53</v>
      </c>
      <c r="C95" s="512"/>
      <c r="D95" s="512"/>
      <c r="E95" s="512"/>
      <c r="F95" s="512"/>
      <c r="G95" s="512"/>
      <c r="H95" s="512"/>
      <c r="I95" s="512"/>
      <c r="J95" s="512"/>
      <c r="K95" s="512"/>
      <c r="L95" s="513"/>
      <c r="M95" s="511" t="s">
        <v>63</v>
      </c>
      <c r="N95" s="512"/>
      <c r="O95" s="512"/>
      <c r="P95" s="512"/>
      <c r="Q95" s="512"/>
      <c r="R95" s="512"/>
      <c r="S95" s="512"/>
      <c r="T95" s="512"/>
      <c r="U95" s="512"/>
      <c r="V95" s="512"/>
      <c r="W95" s="513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11" t="s">
        <v>53</v>
      </c>
      <c r="C109" s="512"/>
      <c r="D109" s="512"/>
      <c r="E109" s="512"/>
      <c r="F109" s="512"/>
      <c r="G109" s="512"/>
      <c r="H109" s="512"/>
      <c r="I109" s="512"/>
      <c r="J109" s="512"/>
      <c r="K109" s="512"/>
      <c r="L109" s="513"/>
      <c r="M109" s="511" t="s">
        <v>63</v>
      </c>
      <c r="N109" s="512"/>
      <c r="O109" s="512"/>
      <c r="P109" s="512"/>
      <c r="Q109" s="512"/>
      <c r="R109" s="512"/>
      <c r="S109" s="512"/>
      <c r="T109" s="512"/>
      <c r="U109" s="512"/>
      <c r="V109" s="512"/>
      <c r="W109" s="513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11" t="s">
        <v>53</v>
      </c>
      <c r="C123" s="512"/>
      <c r="D123" s="512"/>
      <c r="E123" s="512"/>
      <c r="F123" s="512"/>
      <c r="G123" s="512"/>
      <c r="H123" s="512"/>
      <c r="I123" s="512"/>
      <c r="J123" s="521" t="s">
        <v>72</v>
      </c>
      <c r="K123" s="522"/>
      <c r="L123" s="522"/>
      <c r="M123" s="523"/>
      <c r="N123" s="511" t="s">
        <v>63</v>
      </c>
      <c r="O123" s="512"/>
      <c r="P123" s="512"/>
      <c r="Q123" s="512"/>
      <c r="R123" s="512"/>
      <c r="S123" s="512"/>
      <c r="T123" s="512"/>
      <c r="U123" s="512"/>
      <c r="V123" s="512"/>
      <c r="W123" s="513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11" t="s">
        <v>53</v>
      </c>
      <c r="C137" s="512"/>
      <c r="D137" s="512"/>
      <c r="E137" s="512"/>
      <c r="F137" s="512"/>
      <c r="G137" s="512"/>
      <c r="H137" s="512"/>
      <c r="I137" s="512"/>
      <c r="J137" s="517" t="s">
        <v>72</v>
      </c>
      <c r="K137" s="518"/>
      <c r="L137" s="518"/>
      <c r="M137" s="519"/>
      <c r="N137" s="512" t="s">
        <v>63</v>
      </c>
      <c r="O137" s="512"/>
      <c r="P137" s="512"/>
      <c r="Q137" s="512"/>
      <c r="R137" s="512"/>
      <c r="S137" s="512"/>
      <c r="T137" s="512"/>
      <c r="U137" s="512"/>
      <c r="V137" s="512"/>
      <c r="W137" s="513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11" t="s">
        <v>53</v>
      </c>
      <c r="C151" s="512"/>
      <c r="D151" s="512"/>
      <c r="E151" s="512"/>
      <c r="F151" s="512"/>
      <c r="G151" s="512"/>
      <c r="H151" s="512"/>
      <c r="I151" s="512"/>
      <c r="J151" s="517" t="s">
        <v>72</v>
      </c>
      <c r="K151" s="518"/>
      <c r="L151" s="518"/>
      <c r="M151" s="519"/>
      <c r="N151" s="512" t="s">
        <v>63</v>
      </c>
      <c r="O151" s="512"/>
      <c r="P151" s="512"/>
      <c r="Q151" s="512"/>
      <c r="R151" s="512"/>
      <c r="S151" s="512"/>
      <c r="T151" s="512"/>
      <c r="U151" s="512"/>
      <c r="V151" s="512"/>
      <c r="W151" s="513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11" t="s">
        <v>53</v>
      </c>
      <c r="C165" s="512"/>
      <c r="D165" s="512"/>
      <c r="E165" s="512"/>
      <c r="F165" s="512"/>
      <c r="G165" s="512"/>
      <c r="H165" s="512"/>
      <c r="I165" s="512"/>
      <c r="J165" s="517" t="s">
        <v>72</v>
      </c>
      <c r="K165" s="518"/>
      <c r="L165" s="518"/>
      <c r="M165" s="519"/>
      <c r="N165" s="512" t="s">
        <v>63</v>
      </c>
      <c r="O165" s="512"/>
      <c r="P165" s="512"/>
      <c r="Q165" s="512"/>
      <c r="R165" s="512"/>
      <c r="S165" s="512"/>
      <c r="T165" s="512"/>
      <c r="U165" s="512"/>
      <c r="V165" s="512"/>
      <c r="W165" s="513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11" t="s">
        <v>53</v>
      </c>
      <c r="C181" s="512"/>
      <c r="D181" s="512"/>
      <c r="E181" s="512"/>
      <c r="F181" s="512"/>
      <c r="G181" s="512"/>
      <c r="H181" s="512"/>
      <c r="I181" s="512"/>
      <c r="J181" s="517" t="s">
        <v>72</v>
      </c>
      <c r="K181" s="518"/>
      <c r="L181" s="518"/>
      <c r="M181" s="519"/>
      <c r="N181" s="511" t="s">
        <v>63</v>
      </c>
      <c r="O181" s="512"/>
      <c r="P181" s="512"/>
      <c r="Q181" s="512"/>
      <c r="R181" s="512"/>
      <c r="S181" s="512"/>
      <c r="T181" s="512"/>
      <c r="U181" s="512"/>
      <c r="V181" s="512"/>
      <c r="W181" s="512"/>
      <c r="X181" s="513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11" t="s">
        <v>53</v>
      </c>
      <c r="C195" s="512"/>
      <c r="D195" s="512"/>
      <c r="E195" s="512"/>
      <c r="F195" s="512"/>
      <c r="G195" s="512"/>
      <c r="H195" s="512"/>
      <c r="I195" s="512"/>
      <c r="J195" s="517" t="s">
        <v>72</v>
      </c>
      <c r="K195" s="518"/>
      <c r="L195" s="518"/>
      <c r="M195" s="519"/>
      <c r="N195" s="511" t="s">
        <v>63</v>
      </c>
      <c r="O195" s="512"/>
      <c r="P195" s="512"/>
      <c r="Q195" s="512"/>
      <c r="R195" s="512"/>
      <c r="S195" s="512"/>
      <c r="T195" s="512"/>
      <c r="U195" s="512"/>
      <c r="V195" s="512"/>
      <c r="W195" s="512"/>
      <c r="X195" s="513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11" t="s">
        <v>53</v>
      </c>
      <c r="C209" s="512"/>
      <c r="D209" s="512"/>
      <c r="E209" s="512"/>
      <c r="F209" s="512"/>
      <c r="G209" s="512"/>
      <c r="H209" s="512"/>
      <c r="I209" s="512"/>
      <c r="J209" s="517" t="s">
        <v>72</v>
      </c>
      <c r="K209" s="518"/>
      <c r="L209" s="518"/>
      <c r="M209" s="519"/>
      <c r="N209" s="511" t="s">
        <v>63</v>
      </c>
      <c r="O209" s="512"/>
      <c r="P209" s="512"/>
      <c r="Q209" s="512"/>
      <c r="R209" s="512"/>
      <c r="S209" s="512"/>
      <c r="T209" s="512"/>
      <c r="U209" s="512"/>
      <c r="V209" s="512"/>
      <c r="W209" s="512"/>
      <c r="X209" s="513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11" t="s">
        <v>53</v>
      </c>
      <c r="C223" s="512"/>
      <c r="D223" s="512"/>
      <c r="E223" s="512"/>
      <c r="F223" s="512"/>
      <c r="G223" s="512"/>
      <c r="H223" s="512"/>
      <c r="I223" s="512"/>
      <c r="J223" s="517" t="s">
        <v>72</v>
      </c>
      <c r="K223" s="518"/>
      <c r="L223" s="518"/>
      <c r="M223" s="519"/>
      <c r="N223" s="511" t="s">
        <v>63</v>
      </c>
      <c r="O223" s="512"/>
      <c r="P223" s="512"/>
      <c r="Q223" s="512"/>
      <c r="R223" s="512"/>
      <c r="S223" s="512"/>
      <c r="T223" s="512"/>
      <c r="U223" s="512"/>
      <c r="V223" s="512"/>
      <c r="W223" s="512"/>
      <c r="X223" s="513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11" t="s">
        <v>53</v>
      </c>
      <c r="C237" s="512"/>
      <c r="D237" s="512"/>
      <c r="E237" s="512"/>
      <c r="F237" s="512"/>
      <c r="G237" s="512"/>
      <c r="H237" s="512"/>
      <c r="I237" s="512"/>
      <c r="J237" s="517" t="s">
        <v>72</v>
      </c>
      <c r="K237" s="518"/>
      <c r="L237" s="518"/>
      <c r="M237" s="519"/>
      <c r="N237" s="511" t="s">
        <v>63</v>
      </c>
      <c r="O237" s="512"/>
      <c r="P237" s="512"/>
      <c r="Q237" s="512"/>
      <c r="R237" s="512"/>
      <c r="S237" s="512"/>
      <c r="T237" s="512"/>
      <c r="U237" s="512"/>
      <c r="V237" s="512"/>
      <c r="W237" s="512"/>
      <c r="X237" s="513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11" t="s">
        <v>53</v>
      </c>
      <c r="C251" s="512"/>
      <c r="D251" s="512"/>
      <c r="E251" s="512"/>
      <c r="F251" s="512"/>
      <c r="G251" s="512"/>
      <c r="H251" s="512"/>
      <c r="I251" s="512"/>
      <c r="J251" s="517" t="s">
        <v>72</v>
      </c>
      <c r="K251" s="518"/>
      <c r="L251" s="518"/>
      <c r="M251" s="519"/>
      <c r="N251" s="511" t="s">
        <v>63</v>
      </c>
      <c r="O251" s="512"/>
      <c r="P251" s="512"/>
      <c r="Q251" s="512"/>
      <c r="R251" s="512"/>
      <c r="S251" s="512"/>
      <c r="T251" s="512"/>
      <c r="U251" s="512"/>
      <c r="V251" s="512"/>
      <c r="W251" s="512"/>
      <c r="X251" s="513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11" t="s">
        <v>53</v>
      </c>
      <c r="C266" s="512"/>
      <c r="D266" s="512"/>
      <c r="E266" s="512"/>
      <c r="F266" s="512"/>
      <c r="G266" s="512"/>
      <c r="H266" s="512"/>
      <c r="I266" s="512"/>
      <c r="J266" s="517" t="s">
        <v>72</v>
      </c>
      <c r="K266" s="518"/>
      <c r="L266" s="518"/>
      <c r="M266" s="519"/>
      <c r="N266" s="511" t="s">
        <v>63</v>
      </c>
      <c r="O266" s="512"/>
      <c r="P266" s="512"/>
      <c r="Q266" s="512"/>
      <c r="R266" s="512"/>
      <c r="S266" s="512"/>
      <c r="T266" s="512"/>
      <c r="U266" s="512"/>
      <c r="V266" s="512"/>
      <c r="W266" s="512"/>
      <c r="X266" s="513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11" t="s">
        <v>53</v>
      </c>
      <c r="C280" s="512"/>
      <c r="D280" s="512"/>
      <c r="E280" s="512"/>
      <c r="F280" s="512"/>
      <c r="G280" s="512"/>
      <c r="H280" s="512"/>
      <c r="I280" s="512"/>
      <c r="J280" s="517" t="s">
        <v>72</v>
      </c>
      <c r="K280" s="518"/>
      <c r="L280" s="518"/>
      <c r="M280" s="519"/>
      <c r="N280" s="511" t="s">
        <v>63</v>
      </c>
      <c r="O280" s="512"/>
      <c r="P280" s="512"/>
      <c r="Q280" s="512"/>
      <c r="R280" s="512"/>
      <c r="S280" s="512"/>
      <c r="T280" s="512"/>
      <c r="U280" s="512"/>
      <c r="V280" s="512"/>
      <c r="W280" s="512"/>
      <c r="X280" s="513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11" t="s">
        <v>53</v>
      </c>
      <c r="C294" s="512"/>
      <c r="D294" s="512"/>
      <c r="E294" s="512"/>
      <c r="F294" s="512"/>
      <c r="G294" s="512"/>
      <c r="H294" s="512"/>
      <c r="I294" s="512"/>
      <c r="J294" s="517" t="s">
        <v>72</v>
      </c>
      <c r="K294" s="518"/>
      <c r="L294" s="518"/>
      <c r="M294" s="519"/>
      <c r="N294" s="511" t="s">
        <v>63</v>
      </c>
      <c r="O294" s="512"/>
      <c r="P294" s="512"/>
      <c r="Q294" s="512"/>
      <c r="R294" s="512"/>
      <c r="S294" s="512"/>
      <c r="T294" s="512"/>
      <c r="U294" s="512"/>
      <c r="V294" s="512"/>
      <c r="W294" s="512"/>
      <c r="X294" s="513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11" t="s">
        <v>53</v>
      </c>
      <c r="C308" s="512"/>
      <c r="D308" s="512"/>
      <c r="E308" s="512"/>
      <c r="F308" s="512"/>
      <c r="G308" s="512"/>
      <c r="H308" s="512"/>
      <c r="I308" s="512"/>
      <c r="J308" s="517" t="s">
        <v>72</v>
      </c>
      <c r="K308" s="518"/>
      <c r="L308" s="518"/>
      <c r="M308" s="519"/>
      <c r="N308" s="511" t="s">
        <v>63</v>
      </c>
      <c r="O308" s="512"/>
      <c r="P308" s="512"/>
      <c r="Q308" s="512"/>
      <c r="R308" s="512"/>
      <c r="S308" s="512"/>
      <c r="T308" s="512"/>
      <c r="U308" s="512"/>
      <c r="V308" s="512"/>
      <c r="W308" s="512"/>
      <c r="X308" s="513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11" t="s">
        <v>53</v>
      </c>
      <c r="C324" s="512"/>
      <c r="D324" s="512"/>
      <c r="E324" s="512"/>
      <c r="F324" s="512"/>
      <c r="G324" s="513"/>
      <c r="H324" s="511" t="s">
        <v>72</v>
      </c>
      <c r="I324" s="512"/>
      <c r="J324" s="512"/>
      <c r="K324" s="512"/>
      <c r="L324" s="512"/>
      <c r="M324" s="513"/>
      <c r="N324" s="511" t="s">
        <v>63</v>
      </c>
      <c r="O324" s="512"/>
      <c r="P324" s="512"/>
      <c r="Q324" s="512"/>
      <c r="R324" s="512"/>
      <c r="S324" s="513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11" t="s">
        <v>53</v>
      </c>
      <c r="C338" s="512"/>
      <c r="D338" s="512"/>
      <c r="E338" s="512"/>
      <c r="F338" s="512"/>
      <c r="G338" s="513"/>
      <c r="H338" s="511" t="s">
        <v>72</v>
      </c>
      <c r="I338" s="512"/>
      <c r="J338" s="512"/>
      <c r="K338" s="512"/>
      <c r="L338" s="512"/>
      <c r="M338" s="513"/>
      <c r="N338" s="511" t="s">
        <v>63</v>
      </c>
      <c r="O338" s="512"/>
      <c r="P338" s="512"/>
      <c r="Q338" s="512"/>
      <c r="R338" s="512"/>
      <c r="S338" s="513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14" t="s">
        <v>53</v>
      </c>
      <c r="C352" s="515"/>
      <c r="D352" s="515"/>
      <c r="E352" s="515"/>
      <c r="F352" s="515"/>
      <c r="G352" s="516"/>
      <c r="H352" s="514" t="s">
        <v>72</v>
      </c>
      <c r="I352" s="515"/>
      <c r="J352" s="515"/>
      <c r="K352" s="515"/>
      <c r="L352" s="515"/>
      <c r="M352" s="516"/>
      <c r="N352" s="514" t="s">
        <v>63</v>
      </c>
      <c r="O352" s="515"/>
      <c r="P352" s="515"/>
      <c r="Q352" s="515"/>
      <c r="R352" s="515"/>
      <c r="S352" s="516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11" t="s">
        <v>53</v>
      </c>
      <c r="C365" s="512"/>
      <c r="D365" s="512"/>
      <c r="E365" s="512"/>
      <c r="F365" s="512"/>
      <c r="G365" s="513"/>
      <c r="H365" s="511" t="s">
        <v>72</v>
      </c>
      <c r="I365" s="512"/>
      <c r="J365" s="512"/>
      <c r="K365" s="512"/>
      <c r="L365" s="512"/>
      <c r="M365" s="513"/>
      <c r="N365" s="511" t="s">
        <v>63</v>
      </c>
      <c r="O365" s="512"/>
      <c r="P365" s="512"/>
      <c r="Q365" s="512"/>
      <c r="R365" s="512"/>
      <c r="S365" s="513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11" t="s">
        <v>53</v>
      </c>
      <c r="C378" s="512"/>
      <c r="D378" s="512"/>
      <c r="E378" s="512"/>
      <c r="F378" s="512"/>
      <c r="G378" s="513"/>
      <c r="H378" s="511" t="s">
        <v>72</v>
      </c>
      <c r="I378" s="512"/>
      <c r="J378" s="512"/>
      <c r="K378" s="512"/>
      <c r="L378" s="512"/>
      <c r="M378" s="513"/>
      <c r="N378" s="511" t="s">
        <v>63</v>
      </c>
      <c r="O378" s="512"/>
      <c r="P378" s="512"/>
      <c r="Q378" s="512"/>
      <c r="R378" s="512"/>
      <c r="S378" s="513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11" t="s">
        <v>53</v>
      </c>
      <c r="C391" s="512"/>
      <c r="D391" s="512"/>
      <c r="E391" s="512"/>
      <c r="F391" s="512"/>
      <c r="G391" s="513"/>
      <c r="H391" s="511" t="s">
        <v>72</v>
      </c>
      <c r="I391" s="512"/>
      <c r="J391" s="512"/>
      <c r="K391" s="512"/>
      <c r="L391" s="512"/>
      <c r="M391" s="513"/>
      <c r="N391" s="511" t="s">
        <v>63</v>
      </c>
      <c r="O391" s="512"/>
      <c r="P391" s="512"/>
      <c r="Q391" s="512"/>
      <c r="R391" s="512"/>
      <c r="S391" s="513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80.866425992779796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</sheetData>
  <mergeCells count="77">
    <mergeCell ref="N391:S391"/>
    <mergeCell ref="H365:M365"/>
    <mergeCell ref="N365:S365"/>
    <mergeCell ref="B378:G378"/>
    <mergeCell ref="H378:M378"/>
    <mergeCell ref="N378:S378"/>
    <mergeCell ref="B294:I294"/>
    <mergeCell ref="B338:G338"/>
    <mergeCell ref="H338:M338"/>
    <mergeCell ref="B391:G391"/>
    <mergeCell ref="H391:M391"/>
    <mergeCell ref="J294:M294"/>
    <mergeCell ref="B308:I308"/>
    <mergeCell ref="J308:M308"/>
    <mergeCell ref="B365:G365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  <mergeCell ref="B209:I209"/>
    <mergeCell ref="J209:M209"/>
    <mergeCell ref="N209:X209"/>
    <mergeCell ref="B237:I237"/>
    <mergeCell ref="J237:M237"/>
    <mergeCell ref="N237:X237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B81:L81"/>
    <mergeCell ref="B195:I195"/>
    <mergeCell ref="J195:M195"/>
    <mergeCell ref="N195:X1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81:W81"/>
    <mergeCell ref="B151:I151"/>
    <mergeCell ref="J151:M151"/>
    <mergeCell ref="N294:X294"/>
    <mergeCell ref="N324:S324"/>
    <mergeCell ref="H324:M32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324:G324"/>
    <mergeCell ref="N338:S338"/>
    <mergeCell ref="B352:G352"/>
    <mergeCell ref="H352:M352"/>
    <mergeCell ref="N352:S352"/>
    <mergeCell ref="N308:X30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2023-06-12T19:50:53Z</dcterms:modified>
</cp:coreProperties>
</file>