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3\"/>
    </mc:Choice>
  </mc:AlternateContent>
  <xr:revisionPtr revIDLastSave="0" documentId="13_ncr:1_{0A983073-73A8-43A9-9DDB-589B2CE21553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E631" i="251" l="1"/>
  <c r="C631" i="251"/>
  <c r="J632" i="251" l="1"/>
  <c r="G632" i="251"/>
  <c r="F632" i="251"/>
  <c r="D632" i="251"/>
  <c r="B632" i="251"/>
  <c r="H630" i="25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9" i="250"/>
  <c r="G609" i="250"/>
  <c r="F609" i="250"/>
  <c r="E609" i="250"/>
  <c r="D609" i="250"/>
  <c r="C609" i="250"/>
  <c r="B609" i="250"/>
  <c r="H607" i="250"/>
  <c r="H606" i="250"/>
  <c r="G606" i="250"/>
  <c r="F606" i="250"/>
  <c r="E606" i="250"/>
  <c r="D606" i="250"/>
  <c r="C606" i="250"/>
  <c r="B606" i="250"/>
  <c r="H605" i="250"/>
  <c r="G605" i="250"/>
  <c r="F605" i="250"/>
  <c r="E605" i="250"/>
  <c r="D605" i="250"/>
  <c r="C605" i="250"/>
  <c r="B605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E618" i="251" l="1"/>
  <c r="E632" i="251" s="1"/>
  <c r="C618" i="251"/>
  <c r="C632" i="251" s="1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31" i="249" s="1"/>
  <c r="W631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526" i="249" l="1"/>
  <c r="T539" i="249"/>
  <c r="T552" i="249"/>
  <c r="T565" i="249"/>
  <c r="T578" i="249"/>
  <c r="T591" i="249"/>
  <c r="T577" i="249"/>
  <c r="T579" i="249"/>
  <c r="T564" i="249"/>
  <c r="T566" i="249"/>
  <c r="T604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6" i="250"/>
  <c r="G596" i="250"/>
  <c r="F596" i="250"/>
  <c r="E596" i="250"/>
  <c r="D596" i="250"/>
  <c r="C596" i="250"/>
  <c r="B596" i="250"/>
  <c r="H594" i="250"/>
  <c r="J607" i="250" s="1"/>
  <c r="K607" i="250" s="1"/>
  <c r="H593" i="250"/>
  <c r="G593" i="250"/>
  <c r="F593" i="250"/>
  <c r="E593" i="250"/>
  <c r="D593" i="250"/>
  <c r="C593" i="250"/>
  <c r="B593" i="250"/>
  <c r="H592" i="250"/>
  <c r="G592" i="250"/>
  <c r="F592" i="250"/>
  <c r="E592" i="250"/>
  <c r="D592" i="250"/>
  <c r="C592" i="250"/>
  <c r="B592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J617" i="251" l="1"/>
  <c r="K617" i="251" s="1"/>
  <c r="V618" i="249"/>
  <c r="W618" i="249" s="1"/>
  <c r="G593" i="251"/>
  <c r="F593" i="251"/>
  <c r="E593" i="251"/>
  <c r="D593" i="251"/>
  <c r="C593" i="251"/>
  <c r="B593" i="251"/>
  <c r="J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J604" i="251" l="1"/>
  <c r="K604" i="251" s="1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V594" i="249"/>
  <c r="T592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D591" i="249"/>
  <c r="C591" i="249"/>
  <c r="B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V592" i="249" l="1"/>
  <c r="W592" i="249" s="1"/>
  <c r="V605" i="249"/>
  <c r="W605" i="249" s="1"/>
  <c r="G580" i="251"/>
  <c r="F580" i="251"/>
  <c r="E580" i="251"/>
  <c r="D580" i="251"/>
  <c r="C580" i="251"/>
  <c r="B580" i="251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J580" i="251" l="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3" i="250"/>
  <c r="G583" i="250"/>
  <c r="F583" i="250"/>
  <c r="E583" i="250"/>
  <c r="D583" i="250"/>
  <c r="C583" i="250"/>
  <c r="B583" i="250"/>
  <c r="H581" i="250"/>
  <c r="J594" i="250" s="1"/>
  <c r="K594" i="250" s="1"/>
  <c r="H580" i="250"/>
  <c r="G580" i="250"/>
  <c r="F580" i="250"/>
  <c r="E580" i="250"/>
  <c r="D580" i="250"/>
  <c r="C580" i="250"/>
  <c r="B580" i="250"/>
  <c r="H579" i="250"/>
  <c r="G579" i="250"/>
  <c r="F579" i="250"/>
  <c r="E579" i="250"/>
  <c r="D579" i="250"/>
  <c r="C579" i="250"/>
  <c r="B579" i="250"/>
  <c r="V581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V594" i="248" s="1"/>
  <c r="W594" i="248" s="1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V579" i="249" l="1"/>
  <c r="W579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81" i="248" l="1"/>
  <c r="W581" i="248" s="1"/>
  <c r="J581" i="250"/>
  <c r="K581" i="250" s="1"/>
  <c r="V566" i="249"/>
  <c r="W566" i="249" s="1"/>
  <c r="J565" i="251"/>
  <c r="K565" i="251" s="1"/>
  <c r="V516" i="249"/>
  <c r="V529" i="249"/>
  <c r="V542" i="249"/>
  <c r="J541" i="25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53" i="249" s="1"/>
  <c r="W553" i="249" s="1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J568" i="250" s="1"/>
  <c r="K568" i="250" s="1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V540" i="249" s="1"/>
  <c r="W540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68" i="248" s="1"/>
  <c r="W568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42" i="248" l="1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 s="1"/>
  <c r="W360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U291" i="248" l="1"/>
  <c r="J373" i="250"/>
  <c r="K373" i="250" s="1"/>
  <c r="I277" i="251"/>
  <c r="J277" i="251" s="1"/>
  <c r="J120" i="250"/>
  <c r="K120" i="250" s="1"/>
  <c r="V386" i="248"/>
  <c r="W386" i="248" s="1"/>
  <c r="I121" i="251"/>
  <c r="J121" i="251" s="1"/>
  <c r="C308" i="249"/>
  <c r="I225" i="251"/>
  <c r="J225" i="251" s="1"/>
  <c r="J304" i="250"/>
  <c r="K304" i="250" s="1"/>
  <c r="I290" i="249"/>
  <c r="J290" i="249" s="1"/>
  <c r="J360" i="250"/>
  <c r="K360" i="250" s="1"/>
  <c r="J332" i="250"/>
  <c r="K332" i="250" s="1"/>
  <c r="E334" i="249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6" i="237" s="1"/>
  <c r="H5" i="239"/>
  <c r="B6" i="238"/>
  <c r="D5" i="238"/>
  <c r="F175" i="249"/>
  <c r="H5" i="240"/>
  <c r="G6" i="240"/>
  <c r="D10" i="240"/>
  <c r="B11" i="240"/>
  <c r="G7" i="239"/>
  <c r="H6" i="239"/>
  <c r="D5" i="239"/>
  <c r="B6" i="239"/>
  <c r="H6" i="238"/>
  <c r="G7" i="238"/>
  <c r="D5" i="237"/>
  <c r="B6" i="237"/>
  <c r="G7" i="237" l="1"/>
  <c r="G8" i="237" s="1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H7" i="237" l="1"/>
  <c r="G9" i="237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<sst xmlns="http://schemas.openxmlformats.org/spreadsheetml/2006/main" count="3586" uniqueCount="157">
  <si>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</si>
  <si>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</si>
  <si>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</si>
  <si>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</si>
  <si>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</si>
  <si>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</si>
  <si>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</si>
  <si>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</si>
  <si>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</si>
  <si>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</si>
  <si>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</si>
  <si>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</si>
  <si>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</si>
  <si>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</si>
  <si>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</si>
  <si>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</si>
  <si>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</si>
  <si>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</si>
  <si>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</si>
  <si>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</si>
  <si>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</si>
  <si>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</si>
  <si>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</si>
  <si>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</si>
  <si>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</si>
  <si>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</si>
  <si>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</si>
  <si>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</si>
  <si>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</si>
  <si>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</si>
  <si>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</si>
  <si>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</si>
  <si>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</si>
  <si>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</si>
  <si>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</si>
  <si>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</si>
  <si>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</si>
  <si>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</si>
  <si>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</si>
  <si>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</si>
  <si>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</si>
  <si>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</si>
  <si>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</si>
  <si>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</si>
  <si>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</si>
  <si>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</si>
  <si>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</si>
  <si>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</si>
  <si>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</si>
  <si>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</si>
  <si>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</si>
  <si>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</si>
  <si>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</si>
  <si>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</si>
  <si>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</si>
  <si>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</si>
  <si>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</si>
  <si>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</si>
  <si>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</si>
  <si>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</si>
  <si>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</si>
  <si>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</si>
  <si>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</si>
  <si>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</si>
  <si>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</si>
  <si>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</si>
  <si>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</si>
  <si>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</si>
  <si>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</si>
  <si>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</si>
  <si>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</si>
  <si>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</si>
  <si>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</si>
  <si>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</si>
  <si>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</si>
  <si>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</si>
  <si>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</si>
  <si>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</si>
  <si>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</si>
  <si>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</si>
  <si>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</si>
  <si>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</si>
  <si>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</si>
  <si>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</si>
  <si>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</si>
  <si>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</si>
  <si>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</si>
  <si>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</si>
  <si>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</si>
  <si>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</si>
  <si>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</si>
  <si>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</si>
  <si>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</si>
  <si>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</si>
  <si>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</si>
  <si>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</si>
  <si>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</si>
  <si>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</si>
  <si>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</si>
  <si>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</si>
  <si>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</si>
  <si>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</si>
  <si>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</si>
  <si>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</si>
  <si>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</si>
  <si>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</si>
  <si>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</si>
  <si>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</si>
  <si>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</si>
  <si>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</si>
  <si>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</si>
  <si>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</si>
  <si>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</si>
  <si>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</si>
  <si>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</si>
  <si>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</si>
  <si>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</si>
  <si>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</si>
  <si>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</si>
  <si>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</si>
  <si>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</si>
  <si>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</si>
  <si>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</si>
  <si>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</si>
  <si>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</si>
  <si>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</si>
  <si>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</si>
  <si>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</si>
  <si>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</si>
  <si>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</si>
  <si>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</si>
  <si>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</si>
  <si>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</si>
  <si>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</si>
  <si>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</si>
  <si>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</si>
  <si>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</si>
  <si>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</si>
  <si>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</si>
  <si>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</si>
  <si>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</si>
  <si>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</si>
  <si>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</si>
  <si>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</si>
  <si>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</si>
  <si>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</si>
  <si>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</si>
  <si>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</si>
  <si>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</si>
  <si>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</si>
  <si>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</si>
  <si>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 realizo manejo esta semana</t>
  </si>
  <si>
    <t>Semana 45</t>
  </si>
  <si>
    <t>Venta de descartes</t>
  </si>
  <si>
    <t>Semana 46</t>
  </si>
  <si>
    <t>Semana 47</t>
  </si>
  <si>
    <t>Semana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</si>
</sst>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</cellXfs>
  <cellStyles count="497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5 2" xfId="492" xr:uid="{00000000-0005-0000-0000-0000E2010000}"/>
    <cellStyle name="Porcentaje 6" xfId="487" xr:uid="{00000000-0005-0000-0000-0000E3010000}"/>
    <cellStyle name="Porcentaje 6 2" xfId="493" xr:uid="{00000000-0005-0000-0000-0000E4010000}"/>
    <cellStyle name="Porcentaje 7" xfId="488" xr:uid="{00000000-0005-0000-0000-0000E5010000}"/>
    <cellStyle name="Porcentaje 7 2" xfId="494" xr:uid="{00000000-0005-0000-0000-0000E6010000}"/>
    <cellStyle name="Porcentaje 8" xfId="489" xr:uid="{00000000-0005-0000-0000-0000E7010000}"/>
    <cellStyle name="Porcentaje 8 2" xfId="495" xr:uid="{00000000-0005-0000-0000-0000E8010000}"/>
    <cellStyle name="Porcentaje 9" xfId="490" xr:uid="{00000000-0005-0000-0000-0000E9010000}"/>
    <cellStyle name="Porcentaje 9 2" xfId="496" xr:uid="{00000000-0005-0000-0000-0000EA010000}"/>
    <cellStyle name="Porcentual 2" xfId="4" xr:uid="{00000000-0005-0000-0000-0000EB010000}"/>
    <cellStyle name="Porcentual 2 2" xfId="11" xr:uid="{00000000-0005-0000-0000-0000EC010000}"/>
    <cellStyle name="Porcentual 3" xfId="5" xr:uid="{00000000-0005-0000-0000-0000ED010000}"/>
    <cellStyle name="Porcentual 3 2" xfId="12" xr:uid="{00000000-0005-0000-0000-0000EE010000}"/>
    <cellStyle name="Porcentual 4" xfId="6" xr:uid="{00000000-0005-0000-0000-0000EF010000}"/>
    <cellStyle name="Porcentual 4 2" xfId="13" xr:uid="{00000000-0005-0000-0000-0000F0010000}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35" t="s">
        <v>18</v>
      </c>
      <c r="C4" s="536"/>
      <c r="D4" s="536"/>
      <c r="E4" s="536"/>
      <c r="F4" s="536"/>
      <c r="G4" s="536"/>
      <c r="H4" s="536"/>
      <c r="I4" s="536"/>
      <c r="J4" s="537"/>
      <c r="K4" s="535" t="s">
        <v>21</v>
      </c>
      <c r="L4" s="536"/>
      <c r="M4" s="536"/>
      <c r="N4" s="536"/>
      <c r="O4" s="536"/>
      <c r="P4" s="536"/>
      <c r="Q4" s="536"/>
      <c r="R4" s="536"/>
      <c r="S4" s="536"/>
      <c r="T4" s="53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35" t="s">
        <v>23</v>
      </c>
      <c r="C17" s="536"/>
      <c r="D17" s="536"/>
      <c r="E17" s="536"/>
      <c r="F17" s="53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633"/>
  <sheetViews>
    <sheetView showGridLines="0" topLeftCell="A600" zoomScale="73" zoomScaleNormal="73" workbookViewId="0">
      <selection activeCell="H629" sqref="H629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40" t="s">
        <v>53</v>
      </c>
      <c r="C9" s="541"/>
      <c r="D9" s="541"/>
      <c r="E9" s="541"/>
      <c r="F9" s="54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40" t="s">
        <v>72</v>
      </c>
      <c r="C22" s="541"/>
      <c r="D22" s="541"/>
      <c r="E22" s="541"/>
      <c r="F22" s="542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40" t="s">
        <v>72</v>
      </c>
      <c r="C35" s="541"/>
      <c r="D35" s="541"/>
      <c r="E35" s="541"/>
      <c r="F35" s="542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40" t="s">
        <v>72</v>
      </c>
      <c r="C48" s="541"/>
      <c r="D48" s="541"/>
      <c r="E48" s="541"/>
      <c r="F48" s="542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40" t="s">
        <v>72</v>
      </c>
      <c r="C61" s="541"/>
      <c r="D61" s="541"/>
      <c r="E61" s="541"/>
      <c r="F61" s="542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40" t="s">
        <v>72</v>
      </c>
      <c r="C74" s="541"/>
      <c r="D74" s="541"/>
      <c r="E74" s="541"/>
      <c r="F74" s="542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40" t="s">
        <v>72</v>
      </c>
      <c r="C87" s="541"/>
      <c r="D87" s="541"/>
      <c r="E87" s="541"/>
      <c r="F87" s="542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40" t="s">
        <v>72</v>
      </c>
      <c r="C100" s="541"/>
      <c r="D100" s="541"/>
      <c r="E100" s="541"/>
      <c r="F100" s="542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40" t="s">
        <v>72</v>
      </c>
      <c r="C113" s="541"/>
      <c r="D113" s="541"/>
      <c r="E113" s="541"/>
      <c r="F113" s="542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40" t="s">
        <v>72</v>
      </c>
      <c r="C126" s="541"/>
      <c r="D126" s="541"/>
      <c r="E126" s="541"/>
      <c r="F126" s="542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40" t="s">
        <v>72</v>
      </c>
      <c r="C139" s="541"/>
      <c r="D139" s="541"/>
      <c r="E139" s="541"/>
      <c r="F139" s="542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40" t="s">
        <v>72</v>
      </c>
      <c r="C152" s="541"/>
      <c r="D152" s="541"/>
      <c r="E152" s="541"/>
      <c r="F152" s="542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40" t="s">
        <v>72</v>
      </c>
      <c r="C165" s="541"/>
      <c r="D165" s="541"/>
      <c r="E165" s="541"/>
      <c r="F165" s="542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40" t="s">
        <v>72</v>
      </c>
      <c r="C178" s="541"/>
      <c r="D178" s="541"/>
      <c r="E178" s="541"/>
      <c r="F178" s="542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40" t="s">
        <v>72</v>
      </c>
      <c r="C191" s="541"/>
      <c r="D191" s="541"/>
      <c r="E191" s="541"/>
      <c r="F191" s="542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40" t="s">
        <v>72</v>
      </c>
      <c r="C204" s="541"/>
      <c r="D204" s="541"/>
      <c r="E204" s="541"/>
      <c r="F204" s="542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40" t="s">
        <v>72</v>
      </c>
      <c r="C217" s="541"/>
      <c r="D217" s="541"/>
      <c r="E217" s="541"/>
      <c r="F217" s="542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40" t="s">
        <v>72</v>
      </c>
      <c r="C230" s="541"/>
      <c r="D230" s="541"/>
      <c r="E230" s="541"/>
      <c r="F230" s="542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40" t="s">
        <v>72</v>
      </c>
      <c r="C243" s="541"/>
      <c r="D243" s="541"/>
      <c r="E243" s="541"/>
      <c r="F243" s="542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40" t="s">
        <v>72</v>
      </c>
      <c r="C256" s="541"/>
      <c r="D256" s="541"/>
      <c r="E256" s="541"/>
      <c r="F256" s="542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40" t="s">
        <v>72</v>
      </c>
      <c r="C269" s="541"/>
      <c r="D269" s="541"/>
      <c r="E269" s="541"/>
      <c r="F269" s="542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40" t="s">
        <v>72</v>
      </c>
      <c r="C282" s="541"/>
      <c r="D282" s="541"/>
      <c r="E282" s="541"/>
      <c r="F282" s="542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40" t="s">
        <v>53</v>
      </c>
      <c r="C298" s="541"/>
      <c r="D298" s="541"/>
      <c r="E298" s="541"/>
      <c r="F298" s="541"/>
      <c r="G298" s="542"/>
      <c r="H298" s="540" t="s">
        <v>72</v>
      </c>
      <c r="I298" s="541"/>
      <c r="J298" s="541"/>
      <c r="K298" s="541"/>
      <c r="L298" s="541"/>
      <c r="M298" s="542"/>
      <c r="N298" s="540" t="s">
        <v>63</v>
      </c>
      <c r="O298" s="541"/>
      <c r="P298" s="541"/>
      <c r="Q298" s="541"/>
      <c r="R298" s="541"/>
      <c r="S298" s="542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40" t="s">
        <v>53</v>
      </c>
      <c r="C311" s="541"/>
      <c r="D311" s="541"/>
      <c r="E311" s="541"/>
      <c r="F311" s="541"/>
      <c r="G311" s="542"/>
      <c r="H311" s="540" t="s">
        <v>72</v>
      </c>
      <c r="I311" s="541"/>
      <c r="J311" s="541"/>
      <c r="K311" s="541"/>
      <c r="L311" s="541"/>
      <c r="M311" s="542"/>
      <c r="N311" s="540" t="s">
        <v>63</v>
      </c>
      <c r="O311" s="541"/>
      <c r="P311" s="541"/>
      <c r="Q311" s="541"/>
      <c r="R311" s="541"/>
      <c r="S311" s="542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50" t="s">
        <v>53</v>
      </c>
      <c r="C324" s="551"/>
      <c r="D324" s="551"/>
      <c r="E324" s="551"/>
      <c r="F324" s="551"/>
      <c r="G324" s="552"/>
      <c r="H324" s="550" t="s">
        <v>72</v>
      </c>
      <c r="I324" s="551"/>
      <c r="J324" s="551"/>
      <c r="K324" s="551"/>
      <c r="L324" s="551"/>
      <c r="M324" s="552"/>
      <c r="N324" s="550" t="s">
        <v>63</v>
      </c>
      <c r="O324" s="551"/>
      <c r="P324" s="551"/>
      <c r="Q324" s="551"/>
      <c r="R324" s="551"/>
      <c r="S324" s="552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50" t="s">
        <v>53</v>
      </c>
      <c r="C337" s="551"/>
      <c r="D337" s="551"/>
      <c r="E337" s="551"/>
      <c r="F337" s="551"/>
      <c r="G337" s="552"/>
      <c r="H337" s="550" t="s">
        <v>72</v>
      </c>
      <c r="I337" s="551"/>
      <c r="J337" s="551"/>
      <c r="K337" s="551"/>
      <c r="L337" s="551"/>
      <c r="M337" s="552"/>
      <c r="N337" s="550" t="s">
        <v>63</v>
      </c>
      <c r="O337" s="551"/>
      <c r="P337" s="551"/>
      <c r="Q337" s="551"/>
      <c r="R337" s="551"/>
      <c r="S337" s="552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50" t="s">
        <v>53</v>
      </c>
      <c r="C350" s="551"/>
      <c r="D350" s="551"/>
      <c r="E350" s="551"/>
      <c r="F350" s="551"/>
      <c r="G350" s="552"/>
      <c r="H350" s="550" t="s">
        <v>72</v>
      </c>
      <c r="I350" s="551"/>
      <c r="J350" s="551"/>
      <c r="K350" s="551"/>
      <c r="L350" s="551"/>
      <c r="M350" s="552"/>
      <c r="N350" s="550" t="s">
        <v>63</v>
      </c>
      <c r="O350" s="551"/>
      <c r="P350" s="551"/>
      <c r="Q350" s="551"/>
      <c r="R350" s="551"/>
      <c r="S350" s="552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50" t="s">
        <v>53</v>
      </c>
      <c r="C363" s="551"/>
      <c r="D363" s="551"/>
      <c r="E363" s="551"/>
      <c r="F363" s="551"/>
      <c r="G363" s="552"/>
      <c r="H363" s="550" t="s">
        <v>72</v>
      </c>
      <c r="I363" s="551"/>
      <c r="J363" s="551"/>
      <c r="K363" s="551"/>
      <c r="L363" s="551"/>
      <c r="M363" s="552"/>
      <c r="N363" s="550" t="s">
        <v>63</v>
      </c>
      <c r="O363" s="551"/>
      <c r="P363" s="551"/>
      <c r="Q363" s="551"/>
      <c r="R363" s="551"/>
      <c r="S363" s="552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50" t="s">
        <v>53</v>
      </c>
      <c r="C376" s="551"/>
      <c r="D376" s="551"/>
      <c r="E376" s="551"/>
      <c r="F376" s="551"/>
      <c r="G376" s="552"/>
      <c r="H376" s="550" t="s">
        <v>72</v>
      </c>
      <c r="I376" s="551"/>
      <c r="J376" s="551"/>
      <c r="K376" s="551"/>
      <c r="L376" s="551"/>
      <c r="M376" s="552"/>
      <c r="N376" s="550" t="s">
        <v>63</v>
      </c>
      <c r="O376" s="551"/>
      <c r="P376" s="551"/>
      <c r="Q376" s="551"/>
      <c r="R376" s="551"/>
      <c r="S376" s="552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50" t="s">
        <v>53</v>
      </c>
      <c r="C389" s="551"/>
      <c r="D389" s="551"/>
      <c r="E389" s="551"/>
      <c r="F389" s="551"/>
      <c r="G389" s="552"/>
      <c r="H389" s="550" t="s">
        <v>72</v>
      </c>
      <c r="I389" s="551"/>
      <c r="J389" s="551"/>
      <c r="K389" s="551"/>
      <c r="L389" s="551"/>
      <c r="M389" s="552"/>
      <c r="N389" s="550" t="s">
        <v>63</v>
      </c>
      <c r="O389" s="551"/>
      <c r="P389" s="551"/>
      <c r="Q389" s="551"/>
      <c r="R389" s="551"/>
      <c r="S389" s="552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50" t="s">
        <v>53</v>
      </c>
      <c r="C402" s="551"/>
      <c r="D402" s="551"/>
      <c r="E402" s="551"/>
      <c r="F402" s="551"/>
      <c r="G402" s="552"/>
      <c r="H402" s="550" t="s">
        <v>72</v>
      </c>
      <c r="I402" s="551"/>
      <c r="J402" s="551"/>
      <c r="K402" s="551"/>
      <c r="L402" s="551"/>
      <c r="M402" s="552"/>
      <c r="N402" s="550" t="s">
        <v>63</v>
      </c>
      <c r="O402" s="551"/>
      <c r="P402" s="551"/>
      <c r="Q402" s="551"/>
      <c r="R402" s="551"/>
      <c r="S402" s="552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50" t="s">
        <v>53</v>
      </c>
      <c r="C415" s="551"/>
      <c r="D415" s="551"/>
      <c r="E415" s="551"/>
      <c r="F415" s="551"/>
      <c r="G415" s="552"/>
      <c r="H415" s="550" t="s">
        <v>72</v>
      </c>
      <c r="I415" s="551"/>
      <c r="J415" s="551"/>
      <c r="K415" s="551"/>
      <c r="L415" s="551"/>
      <c r="M415" s="552"/>
      <c r="N415" s="550" t="s">
        <v>63</v>
      </c>
      <c r="O415" s="551"/>
      <c r="P415" s="551"/>
      <c r="Q415" s="551"/>
      <c r="R415" s="551"/>
      <c r="S415" s="552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50" t="s">
        <v>53</v>
      </c>
      <c r="C428" s="551"/>
      <c r="D428" s="551"/>
      <c r="E428" s="551"/>
      <c r="F428" s="551"/>
      <c r="G428" s="552"/>
      <c r="H428" s="550" t="s">
        <v>72</v>
      </c>
      <c r="I428" s="551"/>
      <c r="J428" s="551"/>
      <c r="K428" s="551"/>
      <c r="L428" s="551"/>
      <c r="M428" s="552"/>
      <c r="N428" s="550" t="s">
        <v>63</v>
      </c>
      <c r="O428" s="551"/>
      <c r="P428" s="551"/>
      <c r="Q428" s="551"/>
      <c r="R428" s="551"/>
      <c r="S428" s="552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50" t="s">
        <v>53</v>
      </c>
      <c r="C441" s="551"/>
      <c r="D441" s="551"/>
      <c r="E441" s="551"/>
      <c r="F441" s="551"/>
      <c r="G441" s="552"/>
      <c r="H441" s="550" t="s">
        <v>72</v>
      </c>
      <c r="I441" s="551"/>
      <c r="J441" s="551"/>
      <c r="K441" s="551"/>
      <c r="L441" s="551"/>
      <c r="M441" s="552"/>
      <c r="N441" s="550" t="s">
        <v>63</v>
      </c>
      <c r="O441" s="551"/>
      <c r="P441" s="551"/>
      <c r="Q441" s="551"/>
      <c r="R441" s="551"/>
      <c r="S441" s="552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50" t="s">
        <v>53</v>
      </c>
      <c r="C454" s="551"/>
      <c r="D454" s="551"/>
      <c r="E454" s="551"/>
      <c r="F454" s="551"/>
      <c r="G454" s="552"/>
      <c r="H454" s="550" t="s">
        <v>72</v>
      </c>
      <c r="I454" s="551"/>
      <c r="J454" s="551"/>
      <c r="K454" s="551"/>
      <c r="L454" s="551"/>
      <c r="M454" s="552"/>
      <c r="N454" s="550" t="s">
        <v>63</v>
      </c>
      <c r="O454" s="551"/>
      <c r="P454" s="551"/>
      <c r="Q454" s="551"/>
      <c r="R454" s="551"/>
      <c r="S454" s="552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50" t="s">
        <v>53</v>
      </c>
      <c r="C467" s="551"/>
      <c r="D467" s="551"/>
      <c r="E467" s="551"/>
      <c r="F467" s="551"/>
      <c r="G467" s="552"/>
      <c r="H467" s="550" t="s">
        <v>72</v>
      </c>
      <c r="I467" s="551"/>
      <c r="J467" s="551"/>
      <c r="K467" s="551"/>
      <c r="L467" s="551"/>
      <c r="M467" s="552"/>
      <c r="N467" s="550" t="s">
        <v>63</v>
      </c>
      <c r="O467" s="551"/>
      <c r="P467" s="551"/>
      <c r="Q467" s="551"/>
      <c r="R467" s="551"/>
      <c r="S467" s="552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50" t="s">
        <v>53</v>
      </c>
      <c r="C480" s="551"/>
      <c r="D480" s="551"/>
      <c r="E480" s="551"/>
      <c r="F480" s="551"/>
      <c r="G480" s="552"/>
      <c r="H480" s="550" t="s">
        <v>72</v>
      </c>
      <c r="I480" s="551"/>
      <c r="J480" s="551"/>
      <c r="K480" s="551"/>
      <c r="L480" s="551"/>
      <c r="M480" s="552"/>
      <c r="N480" s="550" t="s">
        <v>63</v>
      </c>
      <c r="O480" s="551"/>
      <c r="P480" s="551"/>
      <c r="Q480" s="551"/>
      <c r="R480" s="551"/>
      <c r="S480" s="552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50" t="s">
        <v>53</v>
      </c>
      <c r="C493" s="551"/>
      <c r="D493" s="551"/>
      <c r="E493" s="551"/>
      <c r="F493" s="551"/>
      <c r="G493" s="552"/>
      <c r="H493" s="550" t="s">
        <v>72</v>
      </c>
      <c r="I493" s="551"/>
      <c r="J493" s="551"/>
      <c r="K493" s="551"/>
      <c r="L493" s="551"/>
      <c r="M493" s="552"/>
      <c r="N493" s="550" t="s">
        <v>63</v>
      </c>
      <c r="O493" s="551"/>
      <c r="P493" s="551"/>
      <c r="Q493" s="551"/>
      <c r="R493" s="551"/>
      <c r="S493" s="552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50" t="s">
        <v>53</v>
      </c>
      <c r="C506" s="551"/>
      <c r="D506" s="551"/>
      <c r="E506" s="551"/>
      <c r="F506" s="551"/>
      <c r="G506" s="552"/>
      <c r="H506" s="550" t="s">
        <v>72</v>
      </c>
      <c r="I506" s="551"/>
      <c r="J506" s="551"/>
      <c r="K506" s="551"/>
      <c r="L506" s="551"/>
      <c r="M506" s="552"/>
      <c r="N506" s="550" t="s">
        <v>63</v>
      </c>
      <c r="O506" s="551"/>
      <c r="P506" s="551"/>
      <c r="Q506" s="551"/>
      <c r="R506" s="551"/>
      <c r="S506" s="552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550" t="s">
        <v>53</v>
      </c>
      <c r="C519" s="551"/>
      <c r="D519" s="551"/>
      <c r="E519" s="551"/>
      <c r="F519" s="551"/>
      <c r="G519" s="552"/>
      <c r="H519" s="550" t="s">
        <v>72</v>
      </c>
      <c r="I519" s="551"/>
      <c r="J519" s="551"/>
      <c r="K519" s="551"/>
      <c r="L519" s="551"/>
      <c r="M519" s="552"/>
      <c r="N519" s="550" t="s">
        <v>63</v>
      </c>
      <c r="O519" s="551"/>
      <c r="P519" s="551"/>
      <c r="Q519" s="551"/>
      <c r="R519" s="551"/>
      <c r="S519" s="552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T522-T509</f>
        <v>34.447105726736481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550" t="s">
        <v>53</v>
      </c>
      <c r="C532" s="551"/>
      <c r="D532" s="551"/>
      <c r="E532" s="551"/>
      <c r="F532" s="551"/>
      <c r="G532" s="552"/>
      <c r="H532" s="550" t="s">
        <v>72</v>
      </c>
      <c r="I532" s="551"/>
      <c r="J532" s="551"/>
      <c r="K532" s="551"/>
      <c r="L532" s="551"/>
      <c r="M532" s="552"/>
      <c r="N532" s="550" t="s">
        <v>63</v>
      </c>
      <c r="O532" s="551"/>
      <c r="P532" s="551"/>
      <c r="Q532" s="551"/>
      <c r="R532" s="551"/>
      <c r="S532" s="552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T535-T522</f>
        <v>61.773886639675766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s="527" customFormat="1" ht="13.5" thickBot="1" x14ac:dyDescent="0.25">
      <c r="A545" s="468" t="s">
        <v>148</v>
      </c>
      <c r="B545" s="550" t="s">
        <v>53</v>
      </c>
      <c r="C545" s="551"/>
      <c r="D545" s="551"/>
      <c r="E545" s="551"/>
      <c r="F545" s="551"/>
      <c r="G545" s="552"/>
      <c r="H545" s="550" t="s">
        <v>72</v>
      </c>
      <c r="I545" s="551"/>
      <c r="J545" s="551"/>
      <c r="K545" s="551"/>
      <c r="L545" s="551"/>
      <c r="M545" s="552"/>
      <c r="N545" s="550" t="s">
        <v>63</v>
      </c>
      <c r="O545" s="551"/>
      <c r="P545" s="551"/>
      <c r="Q545" s="551"/>
      <c r="R545" s="551"/>
      <c r="S545" s="552"/>
      <c r="T545" s="338" t="s">
        <v>55</v>
      </c>
    </row>
    <row r="546" spans="1:23" s="527" customFormat="1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</row>
    <row r="547" spans="1:23" s="527" customFormat="1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</row>
    <row r="548" spans="1:23" s="527" customFormat="1" x14ac:dyDescent="0.2">
      <c r="A548" s="471" t="s">
        <v>6</v>
      </c>
      <c r="B548" s="256">
        <v>4859.41</v>
      </c>
      <c r="C548" s="257">
        <v>4830.63</v>
      </c>
      <c r="D548" s="257">
        <v>4873.75</v>
      </c>
      <c r="E548" s="257">
        <v>4441.25</v>
      </c>
      <c r="F548" s="257">
        <v>4842.9399999999996</v>
      </c>
      <c r="G548" s="258">
        <v>4972.5</v>
      </c>
      <c r="H548" s="256">
        <v>4810.63</v>
      </c>
      <c r="I548" s="257">
        <v>4797.22</v>
      </c>
      <c r="J548" s="257">
        <v>4817.6499999999996</v>
      </c>
      <c r="K548" s="257">
        <v>4868</v>
      </c>
      <c r="L548" s="257">
        <v>4869.33</v>
      </c>
      <c r="M548" s="258">
        <v>5100</v>
      </c>
      <c r="N548" s="256">
        <v>4806.88</v>
      </c>
      <c r="O548" s="257">
        <v>5175.33</v>
      </c>
      <c r="P548" s="257">
        <v>4825.63</v>
      </c>
      <c r="Q548" s="257">
        <v>4750</v>
      </c>
      <c r="R548" s="257">
        <v>4954.71</v>
      </c>
      <c r="S548" s="258">
        <v>5098.67</v>
      </c>
      <c r="T548" s="342">
        <v>4886.21</v>
      </c>
    </row>
    <row r="549" spans="1:23" s="527" customFormat="1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88.24</v>
      </c>
      <c r="K549" s="261">
        <v>100</v>
      </c>
      <c r="L549" s="261">
        <v>86.67</v>
      </c>
      <c r="M549" s="262">
        <v>100</v>
      </c>
      <c r="N549" s="260">
        <v>87.5</v>
      </c>
      <c r="O549" s="261">
        <v>66.67</v>
      </c>
      <c r="P549" s="261">
        <v>81.25</v>
      </c>
      <c r="Q549" s="261">
        <v>87.5</v>
      </c>
      <c r="R549" s="261">
        <v>82.35</v>
      </c>
      <c r="S549" s="262">
        <v>86.67</v>
      </c>
      <c r="T549" s="343">
        <v>90.15</v>
      </c>
      <c r="V549" s="227"/>
    </row>
    <row r="550" spans="1:23" s="527" customFormat="1" x14ac:dyDescent="0.2">
      <c r="A550" s="469" t="s">
        <v>8</v>
      </c>
      <c r="B550" s="263">
        <v>5.21E-2</v>
      </c>
      <c r="C550" s="264">
        <v>3.5299999999999998E-2</v>
      </c>
      <c r="D550" s="264">
        <v>5.3100000000000001E-2</v>
      </c>
      <c r="E550" s="264">
        <v>4.3200000000000002E-2</v>
      </c>
      <c r="F550" s="264">
        <v>4.2099999999999999E-2</v>
      </c>
      <c r="G550" s="265">
        <v>4.99E-2</v>
      </c>
      <c r="H550" s="263">
        <v>4.5699999999999998E-2</v>
      </c>
      <c r="I550" s="264">
        <v>3.85E-2</v>
      </c>
      <c r="J550" s="264">
        <v>7.4099999999999999E-2</v>
      </c>
      <c r="K550" s="264">
        <v>1.7600000000000001E-2</v>
      </c>
      <c r="L550" s="264">
        <v>5.9299999999999999E-2</v>
      </c>
      <c r="M550" s="265">
        <v>2.9899999999999999E-2</v>
      </c>
      <c r="N550" s="263">
        <v>5.8599999999999999E-2</v>
      </c>
      <c r="O550" s="264">
        <v>8.3599999999999994E-2</v>
      </c>
      <c r="P550" s="264">
        <v>7.3800000000000004E-2</v>
      </c>
      <c r="Q550" s="264">
        <v>5.6599999999999998E-2</v>
      </c>
      <c r="R550" s="264">
        <v>6.25E-2</v>
      </c>
      <c r="S550" s="265">
        <v>5.28E-2</v>
      </c>
      <c r="T550" s="344">
        <v>6.2199999999999998E-2</v>
      </c>
      <c r="V550" s="227"/>
    </row>
    <row r="551" spans="1:23" s="527" customFormat="1" x14ac:dyDescent="0.2">
      <c r="A551" s="471" t="s">
        <v>1</v>
      </c>
      <c r="B551" s="266">
        <f>B548/B547*100-100</f>
        <v>11.967972350230411</v>
      </c>
      <c r="C551" s="267">
        <f t="shared" ref="C551:R551" si="132">C548/C547*100-100</f>
        <v>11.304838709677426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11.58847926267282</v>
      </c>
      <c r="G551" s="268">
        <f t="shared" si="132"/>
        <v>14.573732718894021</v>
      </c>
      <c r="H551" s="266">
        <f t="shared" si="132"/>
        <v>10.844009216589853</v>
      </c>
      <c r="I551" s="267">
        <f t="shared" si="132"/>
        <v>10.535023041474673</v>
      </c>
      <c r="J551" s="267">
        <f t="shared" si="132"/>
        <v>11.005760368663587</v>
      </c>
      <c r="K551" s="267">
        <f t="shared" si="132"/>
        <v>12.165898617511516</v>
      </c>
      <c r="L551" s="267">
        <f t="shared" si="132"/>
        <v>12.196543778801839</v>
      </c>
      <c r="M551" s="268">
        <f t="shared" si="132"/>
        <v>17.511520737327174</v>
      </c>
      <c r="N551" s="266">
        <f t="shared" si="132"/>
        <v>10.757603686635946</v>
      </c>
      <c r="O551" s="267">
        <f t="shared" si="132"/>
        <v>19.247235023041469</v>
      </c>
      <c r="P551" s="267">
        <f t="shared" si="132"/>
        <v>11.18963133640554</v>
      </c>
      <c r="Q551" s="267">
        <f t="shared" si="132"/>
        <v>9.4470046082949324</v>
      </c>
      <c r="R551" s="267">
        <f t="shared" si="132"/>
        <v>14.163824884792618</v>
      </c>
      <c r="S551" s="268">
        <f>S548/S547*100-100</f>
        <v>17.480875576036851</v>
      </c>
      <c r="T551" s="345">
        <f t="shared" ref="T551" si="133">T548/T547*100-100</f>
        <v>12.585483870967735</v>
      </c>
      <c r="V551" s="227"/>
    </row>
    <row r="552" spans="1:23" s="527" customFormat="1" ht="13.5" thickBot="1" x14ac:dyDescent="0.25">
      <c r="A552" s="472" t="s">
        <v>27</v>
      </c>
      <c r="B552" s="410">
        <f>B548-B535</f>
        <v>233.15999999999985</v>
      </c>
      <c r="C552" s="415">
        <f t="shared" ref="C552:S552" si="134">C548-C535</f>
        <v>-89.369999999999891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51.9399999999996</v>
      </c>
      <c r="G552" s="417">
        <f t="shared" si="134"/>
        <v>-38.829999999999927</v>
      </c>
      <c r="H552" s="410">
        <f t="shared" si="134"/>
        <v>-51.369999999999891</v>
      </c>
      <c r="I552" s="415">
        <f t="shared" si="134"/>
        <v>-62.1899999999996</v>
      </c>
      <c r="J552" s="415">
        <f t="shared" si="134"/>
        <v>-105.48000000000047</v>
      </c>
      <c r="K552" s="415">
        <f t="shared" si="134"/>
        <v>125.14000000000033</v>
      </c>
      <c r="L552" s="415">
        <f t="shared" si="134"/>
        <v>106.19999999999982</v>
      </c>
      <c r="M552" s="417">
        <f t="shared" si="134"/>
        <v>76.869999999999891</v>
      </c>
      <c r="N552" s="410">
        <f t="shared" si="134"/>
        <v>195.55000000000018</v>
      </c>
      <c r="O552" s="415">
        <f t="shared" si="134"/>
        <v>448.1899999999996</v>
      </c>
      <c r="P552" s="415">
        <f t="shared" si="134"/>
        <v>65.630000000000109</v>
      </c>
      <c r="Q552" s="415">
        <f t="shared" si="134"/>
        <v>75.5600000000004</v>
      </c>
      <c r="R552" s="415">
        <f t="shared" si="134"/>
        <v>-22.619999999999891</v>
      </c>
      <c r="S552" s="417">
        <f t="shared" si="134"/>
        <v>96</v>
      </c>
      <c r="T552" s="478">
        <f>T548-T535</f>
        <v>64.760000000000218</v>
      </c>
      <c r="V552" s="227"/>
    </row>
    <row r="553" spans="1:23" s="527" customFormat="1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s="527" customFormat="1" x14ac:dyDescent="0.2">
      <c r="A554" s="371" t="s">
        <v>28</v>
      </c>
      <c r="B554" s="323">
        <v>151.5</v>
      </c>
      <c r="C554" s="240">
        <v>150.5</v>
      </c>
      <c r="D554" s="240">
        <v>150</v>
      </c>
      <c r="E554" s="240">
        <v>153.5</v>
      </c>
      <c r="F554" s="240">
        <v>150</v>
      </c>
      <c r="G554" s="243">
        <v>149</v>
      </c>
      <c r="H554" s="242">
        <v>152.5</v>
      </c>
      <c r="I554" s="240">
        <v>151</v>
      </c>
      <c r="J554" s="240">
        <v>151</v>
      </c>
      <c r="K554" s="240">
        <v>152</v>
      </c>
      <c r="L554" s="240">
        <v>149</v>
      </c>
      <c r="M554" s="243">
        <v>149</v>
      </c>
      <c r="N554" s="242">
        <v>153</v>
      </c>
      <c r="O554" s="240">
        <v>150.5</v>
      </c>
      <c r="P554" s="240">
        <v>150</v>
      </c>
      <c r="Q554" s="240">
        <v>151.5</v>
      </c>
      <c r="R554" s="240">
        <v>150</v>
      </c>
      <c r="S554" s="243">
        <v>149</v>
      </c>
      <c r="T554" s="339"/>
      <c r="U554" s="227" t="s">
        <v>57</v>
      </c>
      <c r="V554" s="362">
        <v>150.44999999999999</v>
      </c>
    </row>
    <row r="555" spans="1:23" s="527" customFormat="1" ht="13.5" thickBot="1" x14ac:dyDescent="0.25">
      <c r="A555" s="372" t="s">
        <v>26</v>
      </c>
      <c r="B555" s="410">
        <f>B554-B541</f>
        <v>0</v>
      </c>
      <c r="C555" s="415">
        <f t="shared" ref="C555:S555" si="135">C554-C541</f>
        <v>0</v>
      </c>
      <c r="D555" s="415">
        <f t="shared" si="135"/>
        <v>0</v>
      </c>
      <c r="E555" s="415">
        <f t="shared" si="135"/>
        <v>0</v>
      </c>
      <c r="F555" s="415">
        <f t="shared" si="135"/>
        <v>0</v>
      </c>
      <c r="G555" s="417">
        <f t="shared" si="135"/>
        <v>0</v>
      </c>
      <c r="H555" s="410">
        <f t="shared" si="135"/>
        <v>0</v>
      </c>
      <c r="I555" s="415">
        <f t="shared" si="135"/>
        <v>0</v>
      </c>
      <c r="J555" s="415">
        <f t="shared" si="135"/>
        <v>0</v>
      </c>
      <c r="K555" s="415">
        <f t="shared" si="135"/>
        <v>0</v>
      </c>
      <c r="L555" s="415">
        <f t="shared" si="135"/>
        <v>0</v>
      </c>
      <c r="M555" s="417">
        <f t="shared" si="135"/>
        <v>0</v>
      </c>
      <c r="N555" s="410">
        <f t="shared" si="135"/>
        <v>0</v>
      </c>
      <c r="O555" s="415">
        <f t="shared" si="135"/>
        <v>0</v>
      </c>
      <c r="P555" s="415">
        <f t="shared" si="135"/>
        <v>0</v>
      </c>
      <c r="Q555" s="415">
        <f t="shared" si="135"/>
        <v>0</v>
      </c>
      <c r="R555" s="415">
        <f t="shared" si="135"/>
        <v>0</v>
      </c>
      <c r="S555" s="417">
        <f t="shared" si="135"/>
        <v>0</v>
      </c>
      <c r="T555" s="348"/>
      <c r="U555" s="227" t="s">
        <v>26</v>
      </c>
      <c r="V555" s="395">
        <f>V554-V541</f>
        <v>0.94999999999998863</v>
      </c>
    </row>
    <row r="557" spans="1:23" ht="13.5" thickBot="1" x14ac:dyDescent="0.25"/>
    <row r="558" spans="1:23" s="528" customFormat="1" ht="13.5" thickBot="1" x14ac:dyDescent="0.25">
      <c r="A558" s="468" t="s">
        <v>149</v>
      </c>
      <c r="B558" s="550" t="s">
        <v>53</v>
      </c>
      <c r="C558" s="551"/>
      <c r="D558" s="551"/>
      <c r="E558" s="551"/>
      <c r="F558" s="551"/>
      <c r="G558" s="552"/>
      <c r="H558" s="550" t="s">
        <v>72</v>
      </c>
      <c r="I558" s="551"/>
      <c r="J558" s="551"/>
      <c r="K558" s="551"/>
      <c r="L558" s="551"/>
      <c r="M558" s="552"/>
      <c r="N558" s="550" t="s">
        <v>63</v>
      </c>
      <c r="O558" s="551"/>
      <c r="P558" s="551"/>
      <c r="Q558" s="551"/>
      <c r="R558" s="551"/>
      <c r="S558" s="552"/>
      <c r="T558" s="338" t="s">
        <v>55</v>
      </c>
    </row>
    <row r="559" spans="1:23" s="528" customFormat="1" x14ac:dyDescent="0.2">
      <c r="A559" s="469" t="s">
        <v>54</v>
      </c>
      <c r="B559" s="490">
        <v>1</v>
      </c>
      <c r="C559" s="329">
        <v>2</v>
      </c>
      <c r="D559" s="329">
        <v>3</v>
      </c>
      <c r="E559" s="329">
        <v>4</v>
      </c>
      <c r="F559" s="329">
        <v>5</v>
      </c>
      <c r="G559" s="483">
        <v>6</v>
      </c>
      <c r="H559" s="490">
        <v>7</v>
      </c>
      <c r="I559" s="329">
        <v>8</v>
      </c>
      <c r="J559" s="329">
        <v>9</v>
      </c>
      <c r="K559" s="329">
        <v>10</v>
      </c>
      <c r="L559" s="329">
        <v>11</v>
      </c>
      <c r="M559" s="483">
        <v>12</v>
      </c>
      <c r="N559" s="490">
        <v>13</v>
      </c>
      <c r="O559" s="329">
        <v>14</v>
      </c>
      <c r="P559" s="329">
        <v>15</v>
      </c>
      <c r="Q559" s="329">
        <v>16</v>
      </c>
      <c r="R559" s="329">
        <v>17</v>
      </c>
      <c r="S559" s="483">
        <v>18</v>
      </c>
      <c r="T559" s="459">
        <v>246</v>
      </c>
    </row>
    <row r="560" spans="1:23" s="528" customFormat="1" x14ac:dyDescent="0.2">
      <c r="A560" s="470" t="s">
        <v>3</v>
      </c>
      <c r="B560" s="473">
        <v>4355</v>
      </c>
      <c r="C560" s="254">
        <v>4355</v>
      </c>
      <c r="D560" s="254">
        <v>4355</v>
      </c>
      <c r="E560" s="254">
        <v>4355</v>
      </c>
      <c r="F560" s="254">
        <v>4355</v>
      </c>
      <c r="G560" s="255">
        <v>4355</v>
      </c>
      <c r="H560" s="253">
        <v>4355</v>
      </c>
      <c r="I560" s="254">
        <v>4355</v>
      </c>
      <c r="J560" s="254">
        <v>4355</v>
      </c>
      <c r="K560" s="254">
        <v>4355</v>
      </c>
      <c r="L560" s="254">
        <v>4355</v>
      </c>
      <c r="M560" s="255">
        <v>4355</v>
      </c>
      <c r="N560" s="253">
        <v>4355</v>
      </c>
      <c r="O560" s="254">
        <v>4355</v>
      </c>
      <c r="P560" s="254">
        <v>4355</v>
      </c>
      <c r="Q560" s="254">
        <v>4355</v>
      </c>
      <c r="R560" s="254">
        <v>4355</v>
      </c>
      <c r="S560" s="255">
        <v>4355</v>
      </c>
      <c r="T560" s="255">
        <v>4355</v>
      </c>
    </row>
    <row r="561" spans="1:23" s="528" customFormat="1" x14ac:dyDescent="0.2">
      <c r="A561" s="471" t="s">
        <v>6</v>
      </c>
      <c r="B561" s="256">
        <v>4825.88</v>
      </c>
      <c r="C561" s="257">
        <v>4913.53</v>
      </c>
      <c r="D561" s="257">
        <v>4822.9399999999996</v>
      </c>
      <c r="E561" s="257">
        <v>4486.67</v>
      </c>
      <c r="F561" s="257">
        <v>4936.47</v>
      </c>
      <c r="G561" s="258">
        <v>4933.13</v>
      </c>
      <c r="H561" s="256">
        <v>4796.88</v>
      </c>
      <c r="I561" s="257">
        <v>4803.13</v>
      </c>
      <c r="J561" s="257">
        <v>4770.71</v>
      </c>
      <c r="K561" s="257">
        <v>4796.67</v>
      </c>
      <c r="L561" s="257">
        <v>4819.29</v>
      </c>
      <c r="M561" s="258">
        <v>5189.29</v>
      </c>
      <c r="N561" s="256">
        <v>4733.57</v>
      </c>
      <c r="O561" s="257">
        <v>4776.25</v>
      </c>
      <c r="P561" s="257">
        <v>4752.5</v>
      </c>
      <c r="Q561" s="257">
        <v>4644.4399999999996</v>
      </c>
      <c r="R561" s="257">
        <v>5075.71</v>
      </c>
      <c r="S561" s="258">
        <v>5108.57</v>
      </c>
      <c r="T561" s="342">
        <v>4860.59</v>
      </c>
    </row>
    <row r="562" spans="1:23" s="528" customFormat="1" x14ac:dyDescent="0.2">
      <c r="A562" s="469" t="s">
        <v>7</v>
      </c>
      <c r="B562" s="260">
        <v>94.12</v>
      </c>
      <c r="C562" s="261">
        <v>100</v>
      </c>
      <c r="D562" s="261">
        <v>100</v>
      </c>
      <c r="E562" s="261">
        <v>100</v>
      </c>
      <c r="F562" s="261">
        <v>100</v>
      </c>
      <c r="G562" s="262">
        <v>93.75</v>
      </c>
      <c r="H562" s="260">
        <v>87.5</v>
      </c>
      <c r="I562" s="261">
        <v>87.5</v>
      </c>
      <c r="J562" s="261">
        <v>92.86</v>
      </c>
      <c r="K562" s="261">
        <v>83.33</v>
      </c>
      <c r="L562" s="261">
        <v>92.86</v>
      </c>
      <c r="M562" s="262">
        <v>92.86</v>
      </c>
      <c r="N562" s="260">
        <v>92.86</v>
      </c>
      <c r="O562" s="261">
        <v>93.75</v>
      </c>
      <c r="P562" s="261">
        <v>100</v>
      </c>
      <c r="Q562" s="261">
        <v>88.89</v>
      </c>
      <c r="R562" s="261">
        <v>92.86</v>
      </c>
      <c r="S562" s="262">
        <v>100</v>
      </c>
      <c r="T562" s="343">
        <v>90.91</v>
      </c>
      <c r="V562" s="227"/>
    </row>
    <row r="563" spans="1:23" s="528" customFormat="1" x14ac:dyDescent="0.2">
      <c r="A563" s="469" t="s">
        <v>8</v>
      </c>
      <c r="B563" s="263">
        <v>4.9599999999999998E-2</v>
      </c>
      <c r="C563" s="264">
        <v>4.2700000000000002E-2</v>
      </c>
      <c r="D563" s="264">
        <v>4.4900000000000002E-2</v>
      </c>
      <c r="E563" s="264">
        <v>3.5200000000000002E-2</v>
      </c>
      <c r="F563" s="264">
        <v>5.0299999999999997E-2</v>
      </c>
      <c r="G563" s="265">
        <v>5.4600000000000003E-2</v>
      </c>
      <c r="H563" s="263">
        <v>6.0900000000000003E-2</v>
      </c>
      <c r="I563" s="264">
        <v>6.1199999999999997E-2</v>
      </c>
      <c r="J563" s="264">
        <v>5.0999999999999997E-2</v>
      </c>
      <c r="K563" s="264">
        <v>6.6199999999999995E-2</v>
      </c>
      <c r="L563" s="264">
        <v>5.96E-2</v>
      </c>
      <c r="M563" s="265">
        <v>5.5300000000000002E-2</v>
      </c>
      <c r="N563" s="263">
        <v>5.0900000000000001E-2</v>
      </c>
      <c r="O563" s="264">
        <v>5.7599999999999998E-2</v>
      </c>
      <c r="P563" s="264">
        <v>5.1499999999999997E-2</v>
      </c>
      <c r="Q563" s="264">
        <v>6.1100000000000002E-2</v>
      </c>
      <c r="R563" s="264">
        <v>5.3900000000000003E-2</v>
      </c>
      <c r="S563" s="265">
        <v>3.9600000000000003E-2</v>
      </c>
      <c r="T563" s="344">
        <v>6.0699999999999997E-2</v>
      </c>
      <c r="V563" s="227"/>
    </row>
    <row r="564" spans="1:23" s="528" customFormat="1" x14ac:dyDescent="0.2">
      <c r="A564" s="471" t="s">
        <v>1</v>
      </c>
      <c r="B564" s="266">
        <f>B561/B560*100-100</f>
        <v>10.812399540757738</v>
      </c>
      <c r="C564" s="267">
        <f t="shared" ref="C564:R564" si="136">C561/C560*100-100</f>
        <v>12.825028702640637</v>
      </c>
      <c r="D564" s="267">
        <f t="shared" si="136"/>
        <v>10.74489092996555</v>
      </c>
      <c r="E564" s="267">
        <f t="shared" si="136"/>
        <v>3.0234213547646362</v>
      </c>
      <c r="F564" s="267">
        <f t="shared" si="136"/>
        <v>13.351779563719873</v>
      </c>
      <c r="G564" s="268">
        <f t="shared" si="136"/>
        <v>13.275086107921936</v>
      </c>
      <c r="H564" s="266">
        <f t="shared" si="136"/>
        <v>10.146498277841559</v>
      </c>
      <c r="I564" s="267">
        <f t="shared" si="136"/>
        <v>10.290011481056254</v>
      </c>
      <c r="J564" s="267">
        <f t="shared" si="136"/>
        <v>9.5455797933409912</v>
      </c>
      <c r="K564" s="267">
        <f t="shared" si="136"/>
        <v>10.141676234213563</v>
      </c>
      <c r="L564" s="267">
        <f t="shared" si="136"/>
        <v>10.661079219288183</v>
      </c>
      <c r="M564" s="268">
        <f t="shared" si="136"/>
        <v>19.157060849598167</v>
      </c>
      <c r="N564" s="266">
        <f t="shared" si="136"/>
        <v>8.6927669345579801</v>
      </c>
      <c r="O564" s="267">
        <f t="shared" si="136"/>
        <v>9.6727898966704799</v>
      </c>
      <c r="P564" s="267">
        <f t="shared" si="136"/>
        <v>9.1274397244546464</v>
      </c>
      <c r="Q564" s="267">
        <f t="shared" si="136"/>
        <v>6.6461538461538368</v>
      </c>
      <c r="R564" s="267">
        <f t="shared" si="136"/>
        <v>16.549024110218141</v>
      </c>
      <c r="S564" s="268">
        <f>S561/S560*100-100</f>
        <v>17.303559127439726</v>
      </c>
      <c r="T564" s="345">
        <f t="shared" ref="T564" si="137">T561/T560*100-100</f>
        <v>11.609414466130886</v>
      </c>
      <c r="V564" s="227"/>
    </row>
    <row r="565" spans="1:23" s="528" customFormat="1" ht="13.5" thickBot="1" x14ac:dyDescent="0.25">
      <c r="A565" s="472" t="s">
        <v>27</v>
      </c>
      <c r="B565" s="410">
        <f>B561-B548</f>
        <v>-33.529999999999745</v>
      </c>
      <c r="C565" s="415">
        <f t="shared" ref="C565:S565" si="138">C561-C548</f>
        <v>82.899999999999636</v>
      </c>
      <c r="D565" s="415">
        <f t="shared" si="138"/>
        <v>-50.8100000000004</v>
      </c>
      <c r="E565" s="415">
        <f t="shared" si="138"/>
        <v>45.420000000000073</v>
      </c>
      <c r="F565" s="415">
        <f t="shared" si="138"/>
        <v>93.530000000000655</v>
      </c>
      <c r="G565" s="417">
        <f t="shared" si="138"/>
        <v>-39.369999999999891</v>
      </c>
      <c r="H565" s="410">
        <f t="shared" si="138"/>
        <v>-13.75</v>
      </c>
      <c r="I565" s="415">
        <f t="shared" si="138"/>
        <v>5.9099999999998545</v>
      </c>
      <c r="J565" s="415">
        <f t="shared" si="138"/>
        <v>-46.9399999999996</v>
      </c>
      <c r="K565" s="415">
        <f t="shared" si="138"/>
        <v>-71.329999999999927</v>
      </c>
      <c r="L565" s="415">
        <f t="shared" si="138"/>
        <v>-50.039999999999964</v>
      </c>
      <c r="M565" s="417">
        <f t="shared" si="138"/>
        <v>89.289999999999964</v>
      </c>
      <c r="N565" s="410">
        <f t="shared" si="138"/>
        <v>-73.3100000000004</v>
      </c>
      <c r="O565" s="415">
        <f t="shared" si="138"/>
        <v>-399.07999999999993</v>
      </c>
      <c r="P565" s="415">
        <f t="shared" si="138"/>
        <v>-73.130000000000109</v>
      </c>
      <c r="Q565" s="415">
        <f t="shared" si="138"/>
        <v>-105.5600000000004</v>
      </c>
      <c r="R565" s="415">
        <f t="shared" si="138"/>
        <v>121</v>
      </c>
      <c r="S565" s="417">
        <f t="shared" si="138"/>
        <v>9.8999999999996362</v>
      </c>
      <c r="T565" s="478">
        <f>T561-T548</f>
        <v>-25.619999999999891</v>
      </c>
      <c r="V565" s="227"/>
    </row>
    <row r="566" spans="1:23" s="528" customFormat="1" x14ac:dyDescent="0.2">
      <c r="A566" s="370" t="s">
        <v>51</v>
      </c>
      <c r="B566" s="486">
        <v>66</v>
      </c>
      <c r="C566" s="487">
        <v>67</v>
      </c>
      <c r="D566" s="487">
        <v>65</v>
      </c>
      <c r="E566" s="487">
        <v>8</v>
      </c>
      <c r="F566" s="487">
        <v>66</v>
      </c>
      <c r="G566" s="489">
        <v>67</v>
      </c>
      <c r="H566" s="486">
        <v>65</v>
      </c>
      <c r="I566" s="487">
        <v>67</v>
      </c>
      <c r="J566" s="487">
        <v>66</v>
      </c>
      <c r="K566" s="487">
        <v>7</v>
      </c>
      <c r="L566" s="487">
        <v>67</v>
      </c>
      <c r="M566" s="489">
        <v>66</v>
      </c>
      <c r="N566" s="486">
        <v>67</v>
      </c>
      <c r="O566" s="487">
        <v>67</v>
      </c>
      <c r="P566" s="487">
        <v>67</v>
      </c>
      <c r="Q566" s="487">
        <v>9</v>
      </c>
      <c r="R566" s="487">
        <v>67</v>
      </c>
      <c r="S566" s="489">
        <v>67</v>
      </c>
      <c r="T566" s="347">
        <f>SUM(B566:S566)</f>
        <v>1021</v>
      </c>
      <c r="U566" s="227" t="s">
        <v>56</v>
      </c>
      <c r="V566" s="278">
        <f>T553-T566</f>
        <v>2</v>
      </c>
      <c r="W566" s="279">
        <f>V566/T553</f>
        <v>1.9550342130987292E-3</v>
      </c>
    </row>
    <row r="567" spans="1:23" s="528" customFormat="1" x14ac:dyDescent="0.2">
      <c r="A567" s="371" t="s">
        <v>28</v>
      </c>
      <c r="B567" s="323">
        <v>151.5</v>
      </c>
      <c r="C567" s="240">
        <v>150.5</v>
      </c>
      <c r="D567" s="240">
        <v>150</v>
      </c>
      <c r="E567" s="240">
        <v>153.5</v>
      </c>
      <c r="F567" s="240">
        <v>150</v>
      </c>
      <c r="G567" s="243">
        <v>149</v>
      </c>
      <c r="H567" s="242">
        <v>152.5</v>
      </c>
      <c r="I567" s="240">
        <v>151</v>
      </c>
      <c r="J567" s="240">
        <v>151</v>
      </c>
      <c r="K567" s="240">
        <v>152</v>
      </c>
      <c r="L567" s="240">
        <v>149</v>
      </c>
      <c r="M567" s="243">
        <v>149</v>
      </c>
      <c r="N567" s="242">
        <v>153</v>
      </c>
      <c r="O567" s="240">
        <v>150.5</v>
      </c>
      <c r="P567" s="240">
        <v>150</v>
      </c>
      <c r="Q567" s="240">
        <v>151.5</v>
      </c>
      <c r="R567" s="240">
        <v>150</v>
      </c>
      <c r="S567" s="243">
        <v>149</v>
      </c>
      <c r="T567" s="339"/>
      <c r="U567" s="227" t="s">
        <v>57</v>
      </c>
      <c r="V567" s="362">
        <v>150.61000000000001</v>
      </c>
    </row>
    <row r="568" spans="1:23" s="528" customFormat="1" ht="13.5" thickBot="1" x14ac:dyDescent="0.25">
      <c r="A568" s="372" t="s">
        <v>26</v>
      </c>
      <c r="B568" s="410">
        <f>B567-B554</f>
        <v>0</v>
      </c>
      <c r="C568" s="415">
        <f t="shared" ref="C568:S568" si="139">C567-C554</f>
        <v>0</v>
      </c>
      <c r="D568" s="415">
        <f t="shared" si="139"/>
        <v>0</v>
      </c>
      <c r="E568" s="415">
        <f t="shared" si="139"/>
        <v>0</v>
      </c>
      <c r="F568" s="415">
        <f t="shared" si="139"/>
        <v>0</v>
      </c>
      <c r="G568" s="417">
        <f t="shared" si="139"/>
        <v>0</v>
      </c>
      <c r="H568" s="410">
        <f t="shared" si="139"/>
        <v>0</v>
      </c>
      <c r="I568" s="415">
        <f t="shared" si="139"/>
        <v>0</v>
      </c>
      <c r="J568" s="415">
        <f t="shared" si="139"/>
        <v>0</v>
      </c>
      <c r="K568" s="415">
        <f t="shared" si="139"/>
        <v>0</v>
      </c>
      <c r="L568" s="415">
        <f t="shared" si="139"/>
        <v>0</v>
      </c>
      <c r="M568" s="417">
        <f t="shared" si="139"/>
        <v>0</v>
      </c>
      <c r="N568" s="410">
        <f t="shared" si="139"/>
        <v>0</v>
      </c>
      <c r="O568" s="415">
        <f t="shared" si="139"/>
        <v>0</v>
      </c>
      <c r="P568" s="415">
        <f t="shared" si="139"/>
        <v>0</v>
      </c>
      <c r="Q568" s="415">
        <f t="shared" si="139"/>
        <v>0</v>
      </c>
      <c r="R568" s="415">
        <f t="shared" si="139"/>
        <v>0</v>
      </c>
      <c r="S568" s="417">
        <f t="shared" si="139"/>
        <v>0</v>
      </c>
      <c r="T568" s="348"/>
      <c r="U568" s="227" t="s">
        <v>26</v>
      </c>
      <c r="V568" s="395">
        <f>V567-V554</f>
        <v>0.16000000000002501</v>
      </c>
    </row>
    <row r="570" spans="1:23" ht="13.5" thickBot="1" x14ac:dyDescent="0.25">
      <c r="B570" s="280">
        <v>150.80000000000001</v>
      </c>
      <c r="C570" s="530">
        <v>150.80000000000001</v>
      </c>
      <c r="D570" s="530">
        <v>150.80000000000001</v>
      </c>
      <c r="E570" s="530">
        <v>150.80000000000001</v>
      </c>
      <c r="F570" s="530">
        <v>150.80000000000001</v>
      </c>
      <c r="G570" s="530">
        <v>150.80000000000001</v>
      </c>
      <c r="H570" s="530">
        <v>150.80000000000001</v>
      </c>
      <c r="I570" s="530">
        <v>150.80000000000001</v>
      </c>
      <c r="J570" s="530">
        <v>150.80000000000001</v>
      </c>
      <c r="K570" s="530">
        <v>150.80000000000001</v>
      </c>
      <c r="L570" s="530">
        <v>150.80000000000001</v>
      </c>
      <c r="M570" s="530">
        <v>150.80000000000001</v>
      </c>
      <c r="N570" s="280">
        <v>150.6</v>
      </c>
      <c r="O570" s="530">
        <v>150.6</v>
      </c>
      <c r="P570" s="530">
        <v>150.6</v>
      </c>
      <c r="Q570" s="530">
        <v>150.6</v>
      </c>
      <c r="R570" s="530">
        <v>150.6</v>
      </c>
      <c r="S570" s="530">
        <v>150.6</v>
      </c>
    </row>
    <row r="571" spans="1:23" ht="13.5" thickBot="1" x14ac:dyDescent="0.25">
      <c r="A571" s="468" t="s">
        <v>150</v>
      </c>
      <c r="B571" s="550" t="s">
        <v>53</v>
      </c>
      <c r="C571" s="551"/>
      <c r="D571" s="551"/>
      <c r="E571" s="551"/>
      <c r="F571" s="551"/>
      <c r="G571" s="552"/>
      <c r="H571" s="550" t="s">
        <v>72</v>
      </c>
      <c r="I571" s="551"/>
      <c r="J571" s="551"/>
      <c r="K571" s="551"/>
      <c r="L571" s="551"/>
      <c r="M571" s="552"/>
      <c r="N571" s="550" t="s">
        <v>63</v>
      </c>
      <c r="O571" s="551"/>
      <c r="P571" s="551"/>
      <c r="Q571" s="551"/>
      <c r="R571" s="551"/>
      <c r="S571" s="552"/>
      <c r="T571" s="338" t="s">
        <v>55</v>
      </c>
      <c r="U571" s="529"/>
      <c r="V571" s="529"/>
      <c r="W571" s="529"/>
    </row>
    <row r="572" spans="1:23" x14ac:dyDescent="0.2">
      <c r="A572" s="469" t="s">
        <v>54</v>
      </c>
      <c r="B572" s="490">
        <v>1</v>
      </c>
      <c r="C572" s="329">
        <v>2</v>
      </c>
      <c r="D572" s="329">
        <v>3</v>
      </c>
      <c r="E572" s="329">
        <v>4</v>
      </c>
      <c r="F572" s="329">
        <v>5</v>
      </c>
      <c r="G572" s="483">
        <v>6</v>
      </c>
      <c r="H572" s="490">
        <v>7</v>
      </c>
      <c r="I572" s="329">
        <v>8</v>
      </c>
      <c r="J572" s="329">
        <v>9</v>
      </c>
      <c r="K572" s="329">
        <v>10</v>
      </c>
      <c r="L572" s="329">
        <v>11</v>
      </c>
      <c r="M572" s="483">
        <v>12</v>
      </c>
      <c r="N572" s="490">
        <v>13</v>
      </c>
      <c r="O572" s="329">
        <v>14</v>
      </c>
      <c r="P572" s="329">
        <v>15</v>
      </c>
      <c r="Q572" s="329">
        <v>16</v>
      </c>
      <c r="R572" s="329">
        <v>17</v>
      </c>
      <c r="S572" s="483">
        <v>18</v>
      </c>
      <c r="T572" s="459"/>
      <c r="U572" s="529"/>
      <c r="V572" s="529"/>
      <c r="W572" s="529"/>
    </row>
    <row r="573" spans="1:23" x14ac:dyDescent="0.2">
      <c r="A573" s="470" t="s">
        <v>3</v>
      </c>
      <c r="B573" s="473">
        <v>4370</v>
      </c>
      <c r="C573" s="254">
        <v>4370</v>
      </c>
      <c r="D573" s="254">
        <v>4370</v>
      </c>
      <c r="E573" s="254">
        <v>4370</v>
      </c>
      <c r="F573" s="254">
        <v>4370</v>
      </c>
      <c r="G573" s="255">
        <v>4370</v>
      </c>
      <c r="H573" s="253">
        <v>4370</v>
      </c>
      <c r="I573" s="254">
        <v>4370</v>
      </c>
      <c r="J573" s="254">
        <v>4370</v>
      </c>
      <c r="K573" s="254">
        <v>4370</v>
      </c>
      <c r="L573" s="254">
        <v>4370</v>
      </c>
      <c r="M573" s="255">
        <v>4370</v>
      </c>
      <c r="N573" s="253">
        <v>4370</v>
      </c>
      <c r="O573" s="254">
        <v>4370</v>
      </c>
      <c r="P573" s="254">
        <v>4370</v>
      </c>
      <c r="Q573" s="254">
        <v>4370</v>
      </c>
      <c r="R573" s="254">
        <v>4370</v>
      </c>
      <c r="S573" s="255">
        <v>4370</v>
      </c>
      <c r="T573" s="255">
        <v>4370</v>
      </c>
      <c r="U573" s="529"/>
      <c r="V573" s="529"/>
      <c r="W573" s="529"/>
    </row>
    <row r="574" spans="1:23" x14ac:dyDescent="0.2">
      <c r="A574" s="471" t="s">
        <v>6</v>
      </c>
      <c r="B574" s="256">
        <v>4538.5714285714284</v>
      </c>
      <c r="C574" s="257">
        <v>4770.666666666667</v>
      </c>
      <c r="D574" s="257">
        <v>4965.7142857142853</v>
      </c>
      <c r="E574" s="257">
        <v>4290</v>
      </c>
      <c r="F574" s="257">
        <v>5062</v>
      </c>
      <c r="G574" s="258">
        <v>5309.2857142857147</v>
      </c>
      <c r="H574" s="256">
        <v>4637.0588235294117</v>
      </c>
      <c r="I574" s="257">
        <v>4784.666666666667</v>
      </c>
      <c r="J574" s="257">
        <v>4972.3076923076924</v>
      </c>
      <c r="K574" s="257">
        <v>4217.1428571428569</v>
      </c>
      <c r="L574" s="257">
        <v>5063.5294117647063</v>
      </c>
      <c r="M574" s="258">
        <v>5408.75</v>
      </c>
      <c r="N574" s="256">
        <v>4654.1176470588234</v>
      </c>
      <c r="O574" s="257">
        <v>4809.4444444444443</v>
      </c>
      <c r="P574" s="257">
        <v>4929.411764705882</v>
      </c>
      <c r="Q574" s="257">
        <v>4306.666666666667</v>
      </c>
      <c r="R574" s="257">
        <v>5131.25</v>
      </c>
      <c r="S574" s="258">
        <v>5381.875</v>
      </c>
      <c r="T574" s="342">
        <v>4895.5038759689924</v>
      </c>
      <c r="U574" s="529"/>
      <c r="V574" s="529"/>
      <c r="W574" s="529"/>
    </row>
    <row r="575" spans="1:23" x14ac:dyDescent="0.2">
      <c r="A575" s="469" t="s">
        <v>7</v>
      </c>
      <c r="B575" s="260">
        <v>100</v>
      </c>
      <c r="C575" s="261">
        <v>93.333333333333329</v>
      </c>
      <c r="D575" s="261">
        <v>100</v>
      </c>
      <c r="E575" s="261">
        <v>100</v>
      </c>
      <c r="F575" s="261">
        <v>100</v>
      </c>
      <c r="G575" s="262">
        <v>100</v>
      </c>
      <c r="H575" s="260">
        <v>100</v>
      </c>
      <c r="I575" s="261">
        <v>100</v>
      </c>
      <c r="J575" s="261">
        <v>100</v>
      </c>
      <c r="K575" s="261">
        <v>100</v>
      </c>
      <c r="L575" s="261">
        <v>100</v>
      </c>
      <c r="M575" s="262">
        <v>93.75</v>
      </c>
      <c r="N575" s="260">
        <v>94.117647058823536</v>
      </c>
      <c r="O575" s="261">
        <v>100</v>
      </c>
      <c r="P575" s="261">
        <v>100</v>
      </c>
      <c r="Q575" s="261">
        <v>100</v>
      </c>
      <c r="R575" s="261">
        <v>100</v>
      </c>
      <c r="S575" s="262">
        <v>100</v>
      </c>
      <c r="T575" s="343">
        <v>79.457364341085267</v>
      </c>
      <c r="U575" s="529"/>
      <c r="V575" s="227"/>
      <c r="W575" s="529"/>
    </row>
    <row r="576" spans="1:23" x14ac:dyDescent="0.2">
      <c r="A576" s="469" t="s">
        <v>8</v>
      </c>
      <c r="B576" s="263">
        <v>3.7860560160539958E-2</v>
      </c>
      <c r="C576" s="264">
        <v>4.5297819911714471E-2</v>
      </c>
      <c r="D576" s="264">
        <v>2.1632072723944719E-2</v>
      </c>
      <c r="E576" s="264">
        <v>5.0008013876281898E-2</v>
      </c>
      <c r="F576" s="264">
        <v>2.8882918818644118E-2</v>
      </c>
      <c r="G576" s="265">
        <v>3.859002777808547E-2</v>
      </c>
      <c r="H576" s="263">
        <v>3.8333803573588211E-2</v>
      </c>
      <c r="I576" s="264">
        <v>3.3785546197348991E-2</v>
      </c>
      <c r="J576" s="264">
        <v>1.8316465827896793E-2</v>
      </c>
      <c r="K576" s="264">
        <v>2.153683106402636E-2</v>
      </c>
      <c r="L576" s="264">
        <v>1.9806389594777533E-2</v>
      </c>
      <c r="M576" s="265">
        <v>5.6910070047703723E-2</v>
      </c>
      <c r="N576" s="263">
        <v>4.2007996301778969E-2</v>
      </c>
      <c r="O576" s="264">
        <v>5.1079026815763352E-2</v>
      </c>
      <c r="P576" s="264">
        <v>2.9003751179678086E-2</v>
      </c>
      <c r="Q576" s="264">
        <v>2.4524736095595755E-2</v>
      </c>
      <c r="R576" s="264">
        <v>4.0128391463948386E-2</v>
      </c>
      <c r="S576" s="265">
        <v>4.591123265836821E-2</v>
      </c>
      <c r="T576" s="344">
        <v>7.5510389045078521E-2</v>
      </c>
      <c r="U576" s="529"/>
      <c r="V576" s="227"/>
      <c r="W576" s="529"/>
    </row>
    <row r="577" spans="1:24" x14ac:dyDescent="0.2">
      <c r="A577" s="471" t="s">
        <v>1</v>
      </c>
      <c r="B577" s="266">
        <f>B574/B573*100-100</f>
        <v>3.8574697613599227</v>
      </c>
      <c r="C577" s="267">
        <f t="shared" ref="C577:R577" si="140">C574/C573*100-100</f>
        <v>9.1685736079328848</v>
      </c>
      <c r="D577" s="267">
        <f t="shared" si="140"/>
        <v>13.631905851585472</v>
      </c>
      <c r="E577" s="267">
        <f t="shared" si="140"/>
        <v>-1.8306636155606526</v>
      </c>
      <c r="F577" s="267">
        <f t="shared" si="140"/>
        <v>15.835240274599556</v>
      </c>
      <c r="G577" s="268">
        <f t="shared" si="140"/>
        <v>21.493952271984313</v>
      </c>
      <c r="H577" s="266">
        <f t="shared" si="140"/>
        <v>6.1111858931215437</v>
      </c>
      <c r="I577" s="267">
        <f t="shared" si="140"/>
        <v>9.4889397406559937</v>
      </c>
      <c r="J577" s="267">
        <f t="shared" si="140"/>
        <v>13.782784720999828</v>
      </c>
      <c r="K577" s="267">
        <f t="shared" si="140"/>
        <v>-3.4978751225890932</v>
      </c>
      <c r="L577" s="267">
        <f t="shared" si="140"/>
        <v>15.870238255485276</v>
      </c>
      <c r="M577" s="268">
        <f t="shared" si="140"/>
        <v>23.770022883295198</v>
      </c>
      <c r="N577" s="266">
        <f t="shared" si="140"/>
        <v>6.5015479876161066</v>
      </c>
      <c r="O577" s="267">
        <f t="shared" si="140"/>
        <v>10.055936943808803</v>
      </c>
      <c r="P577" s="267">
        <f t="shared" si="140"/>
        <v>12.801184547045352</v>
      </c>
      <c r="Q577" s="267">
        <f t="shared" si="140"/>
        <v>-1.4492753623188293</v>
      </c>
      <c r="R577" s="267">
        <f t="shared" si="140"/>
        <v>17.419908466819223</v>
      </c>
      <c r="S577" s="268">
        <f>S574/S573*100-100</f>
        <v>23.15503432494279</v>
      </c>
      <c r="T577" s="345">
        <f t="shared" ref="T577" si="141">T574/T573*100-100</f>
        <v>12.025260319656581</v>
      </c>
      <c r="U577" s="529"/>
      <c r="V577" s="227"/>
      <c r="W577" s="529"/>
    </row>
    <row r="578" spans="1:24" ht="13.5" thickBot="1" x14ac:dyDescent="0.25">
      <c r="A578" s="472" t="s">
        <v>27</v>
      </c>
      <c r="B578" s="410">
        <f>B574-B561</f>
        <v>-287.30857142857167</v>
      </c>
      <c r="C578" s="415">
        <f t="shared" ref="C578:S578" si="142">C574-C561</f>
        <v>-142.86333333333278</v>
      </c>
      <c r="D578" s="415">
        <f t="shared" si="142"/>
        <v>142.77428571428572</v>
      </c>
      <c r="E578" s="415">
        <f t="shared" si="142"/>
        <v>-196.67000000000007</v>
      </c>
      <c r="F578" s="415">
        <f t="shared" si="142"/>
        <v>125.52999999999975</v>
      </c>
      <c r="G578" s="417">
        <f t="shared" si="142"/>
        <v>376.15571428571457</v>
      </c>
      <c r="H578" s="410">
        <f t="shared" si="142"/>
        <v>-159.8211764705884</v>
      </c>
      <c r="I578" s="415">
        <f t="shared" si="142"/>
        <v>-18.463333333333139</v>
      </c>
      <c r="J578" s="415">
        <f t="shared" si="142"/>
        <v>201.59769230769234</v>
      </c>
      <c r="K578" s="415">
        <f t="shared" si="142"/>
        <v>-579.52714285714319</v>
      </c>
      <c r="L578" s="415">
        <f t="shared" si="142"/>
        <v>244.23941176470635</v>
      </c>
      <c r="M578" s="417">
        <f t="shared" si="142"/>
        <v>219.46000000000004</v>
      </c>
      <c r="N578" s="410">
        <f t="shared" si="142"/>
        <v>-79.452352941176287</v>
      </c>
      <c r="O578" s="415">
        <f t="shared" si="142"/>
        <v>33.194444444444343</v>
      </c>
      <c r="P578" s="415">
        <f t="shared" si="142"/>
        <v>176.91176470588198</v>
      </c>
      <c r="Q578" s="415">
        <f t="shared" si="142"/>
        <v>-337.77333333333263</v>
      </c>
      <c r="R578" s="415">
        <f t="shared" si="142"/>
        <v>55.539999999999964</v>
      </c>
      <c r="S578" s="417">
        <f t="shared" si="142"/>
        <v>273.30500000000029</v>
      </c>
      <c r="T578" s="478">
        <f>T574-T561</f>
        <v>34.913875968992215</v>
      </c>
      <c r="U578" s="529"/>
      <c r="V578" s="227"/>
      <c r="W578" s="529"/>
    </row>
    <row r="579" spans="1:24" x14ac:dyDescent="0.2">
      <c r="A579" s="370" t="s">
        <v>51</v>
      </c>
      <c r="B579" s="486">
        <v>64</v>
      </c>
      <c r="C579" s="487">
        <v>64</v>
      </c>
      <c r="D579" s="487">
        <v>64</v>
      </c>
      <c r="E579" s="487">
        <v>10</v>
      </c>
      <c r="F579" s="487">
        <v>64</v>
      </c>
      <c r="G579" s="489">
        <v>63</v>
      </c>
      <c r="H579" s="486">
        <v>65</v>
      </c>
      <c r="I579" s="487">
        <v>66</v>
      </c>
      <c r="J579" s="487">
        <v>65</v>
      </c>
      <c r="K579" s="487">
        <v>10</v>
      </c>
      <c r="L579" s="487">
        <v>66</v>
      </c>
      <c r="M579" s="489">
        <v>66</v>
      </c>
      <c r="N579" s="486">
        <v>67</v>
      </c>
      <c r="O579" s="487">
        <v>68</v>
      </c>
      <c r="P579" s="487">
        <v>66</v>
      </c>
      <c r="Q579" s="487">
        <v>11</v>
      </c>
      <c r="R579" s="487">
        <v>66</v>
      </c>
      <c r="S579" s="489">
        <v>66</v>
      </c>
      <c r="T579" s="347">
        <f>SUM(B579:S579)</f>
        <v>1011</v>
      </c>
      <c r="U579" s="227" t="s">
        <v>56</v>
      </c>
      <c r="V579" s="278">
        <f>T566-T579</f>
        <v>10</v>
      </c>
      <c r="W579" s="279">
        <f>V579/T566</f>
        <v>9.7943192948090115E-3</v>
      </c>
      <c r="X579" s="414" t="s">
        <v>151</v>
      </c>
    </row>
    <row r="580" spans="1:24" x14ac:dyDescent="0.2">
      <c r="A580" s="371" t="s">
        <v>28</v>
      </c>
      <c r="B580" s="323">
        <v>153</v>
      </c>
      <c r="C580" s="240">
        <v>152</v>
      </c>
      <c r="D580" s="240">
        <v>151</v>
      </c>
      <c r="E580" s="240">
        <v>153.5</v>
      </c>
      <c r="F580" s="240">
        <v>150.5</v>
      </c>
      <c r="G580" s="243">
        <v>149</v>
      </c>
      <c r="H580" s="242">
        <v>153</v>
      </c>
      <c r="I580" s="240">
        <v>152</v>
      </c>
      <c r="J580" s="240">
        <v>151</v>
      </c>
      <c r="K580" s="240">
        <v>154</v>
      </c>
      <c r="L580" s="240">
        <v>150.5</v>
      </c>
      <c r="M580" s="243">
        <v>149</v>
      </c>
      <c r="N580" s="242">
        <v>153</v>
      </c>
      <c r="O580" s="240">
        <v>151.5</v>
      </c>
      <c r="P580" s="240">
        <v>151</v>
      </c>
      <c r="Q580" s="240">
        <v>153.5</v>
      </c>
      <c r="R580" s="240">
        <v>150</v>
      </c>
      <c r="S580" s="243">
        <v>149.5</v>
      </c>
      <c r="T580" s="339"/>
      <c r="U580" s="227" t="s">
        <v>57</v>
      </c>
      <c r="V580" s="362">
        <v>150.34</v>
      </c>
      <c r="W580" s="529"/>
    </row>
    <row r="581" spans="1:24" ht="13.5" thickBot="1" x14ac:dyDescent="0.25">
      <c r="A581" s="372" t="s">
        <v>26</v>
      </c>
      <c r="B581" s="410">
        <f>B580-B570</f>
        <v>2.1999999999999886</v>
      </c>
      <c r="C581" s="415">
        <f t="shared" ref="C581:G581" si="143">C580-C570</f>
        <v>1.1999999999999886</v>
      </c>
      <c r="D581" s="415">
        <f t="shared" si="143"/>
        <v>0.19999999999998863</v>
      </c>
      <c r="E581" s="415">
        <f t="shared" si="143"/>
        <v>2.6999999999999886</v>
      </c>
      <c r="F581" s="415">
        <f t="shared" si="143"/>
        <v>-0.30000000000001137</v>
      </c>
      <c r="G581" s="417">
        <f t="shared" si="143"/>
        <v>-1.8000000000000114</v>
      </c>
      <c r="H581" s="410">
        <f t="shared" ref="H581" si="144">H580-H570</f>
        <v>2.1999999999999886</v>
      </c>
      <c r="I581" s="415">
        <f t="shared" ref="I581" si="145">I580-I570</f>
        <v>1.1999999999999886</v>
      </c>
      <c r="J581" s="415">
        <f t="shared" ref="J581" si="146">J580-J570</f>
        <v>0.19999999999998863</v>
      </c>
      <c r="K581" s="415">
        <f t="shared" ref="K581" si="147">K580-K570</f>
        <v>3.1999999999999886</v>
      </c>
      <c r="L581" s="415">
        <f t="shared" ref="L581" si="148">L580-L570</f>
        <v>-0.30000000000001137</v>
      </c>
      <c r="M581" s="417">
        <f t="shared" ref="M581" si="149">M580-M570</f>
        <v>-1.8000000000000114</v>
      </c>
      <c r="N581" s="410">
        <f t="shared" ref="N581" si="150">N580-N570</f>
        <v>2.4000000000000057</v>
      </c>
      <c r="O581" s="415">
        <f t="shared" ref="O581" si="151">O580-O570</f>
        <v>0.90000000000000568</v>
      </c>
      <c r="P581" s="415">
        <f t="shared" ref="P581" si="152">P580-P570</f>
        <v>0.40000000000000568</v>
      </c>
      <c r="Q581" s="415">
        <f t="shared" ref="Q581" si="153">Q580-Q570</f>
        <v>2.9000000000000057</v>
      </c>
      <c r="R581" s="415">
        <f t="shared" ref="R581" si="154">R580-R570</f>
        <v>-0.59999999999999432</v>
      </c>
      <c r="S581" s="417">
        <f t="shared" ref="S581" si="155">S580-S570</f>
        <v>-1.0999999999999943</v>
      </c>
      <c r="T581" s="348"/>
      <c r="U581" s="227" t="s">
        <v>26</v>
      </c>
      <c r="V581" s="395">
        <f>V580-V567</f>
        <v>-0.27000000000001023</v>
      </c>
      <c r="W581" s="529"/>
    </row>
    <row r="583" spans="1:24" ht="13.5" thickBot="1" x14ac:dyDescent="0.25"/>
    <row r="584" spans="1:24" ht="13.5" thickBot="1" x14ac:dyDescent="0.25">
      <c r="A584" s="468" t="s">
        <v>152</v>
      </c>
      <c r="B584" s="550" t="s">
        <v>53</v>
      </c>
      <c r="C584" s="551"/>
      <c r="D584" s="551"/>
      <c r="E584" s="551"/>
      <c r="F584" s="551"/>
      <c r="G584" s="552"/>
      <c r="H584" s="550" t="s">
        <v>72</v>
      </c>
      <c r="I584" s="551"/>
      <c r="J584" s="551"/>
      <c r="K584" s="551"/>
      <c r="L584" s="551"/>
      <c r="M584" s="552"/>
      <c r="N584" s="550" t="s">
        <v>63</v>
      </c>
      <c r="O584" s="551"/>
      <c r="P584" s="551"/>
      <c r="Q584" s="551"/>
      <c r="R584" s="551"/>
      <c r="S584" s="552"/>
      <c r="T584" s="338" t="s">
        <v>55</v>
      </c>
      <c r="U584" s="531"/>
      <c r="V584" s="531"/>
      <c r="W584" s="531"/>
    </row>
    <row r="585" spans="1:24" x14ac:dyDescent="0.2">
      <c r="A585" s="469" t="s">
        <v>54</v>
      </c>
      <c r="B585" s="490">
        <v>1</v>
      </c>
      <c r="C585" s="329">
        <v>2</v>
      </c>
      <c r="D585" s="329">
        <v>3</v>
      </c>
      <c r="E585" s="329">
        <v>4</v>
      </c>
      <c r="F585" s="329">
        <v>5</v>
      </c>
      <c r="G585" s="483">
        <v>6</v>
      </c>
      <c r="H585" s="490">
        <v>7</v>
      </c>
      <c r="I585" s="329">
        <v>8</v>
      </c>
      <c r="J585" s="329">
        <v>9</v>
      </c>
      <c r="K585" s="329">
        <v>10</v>
      </c>
      <c r="L585" s="329">
        <v>11</v>
      </c>
      <c r="M585" s="483">
        <v>12</v>
      </c>
      <c r="N585" s="490">
        <v>13</v>
      </c>
      <c r="O585" s="329">
        <v>14</v>
      </c>
      <c r="P585" s="329">
        <v>15</v>
      </c>
      <c r="Q585" s="329">
        <v>16</v>
      </c>
      <c r="R585" s="329">
        <v>17</v>
      </c>
      <c r="S585" s="483">
        <v>18</v>
      </c>
      <c r="T585" s="459"/>
      <c r="U585" s="531"/>
      <c r="V585" s="531"/>
      <c r="W585" s="531"/>
    </row>
    <row r="586" spans="1:24" x14ac:dyDescent="0.2">
      <c r="A586" s="470" t="s">
        <v>3</v>
      </c>
      <c r="B586" s="473">
        <v>4385</v>
      </c>
      <c r="C586" s="254">
        <v>4385</v>
      </c>
      <c r="D586" s="254">
        <v>4385</v>
      </c>
      <c r="E586" s="254">
        <v>4385</v>
      </c>
      <c r="F586" s="254">
        <v>4385</v>
      </c>
      <c r="G586" s="255">
        <v>4385</v>
      </c>
      <c r="H586" s="253">
        <v>4385</v>
      </c>
      <c r="I586" s="254">
        <v>4385</v>
      </c>
      <c r="J586" s="254">
        <v>4385</v>
      </c>
      <c r="K586" s="254">
        <v>4385</v>
      </c>
      <c r="L586" s="254">
        <v>4385</v>
      </c>
      <c r="M586" s="255">
        <v>4385</v>
      </c>
      <c r="N586" s="253">
        <v>4385</v>
      </c>
      <c r="O586" s="254">
        <v>4385</v>
      </c>
      <c r="P586" s="254">
        <v>4385</v>
      </c>
      <c r="Q586" s="254">
        <v>4385</v>
      </c>
      <c r="R586" s="254">
        <v>4385</v>
      </c>
      <c r="S586" s="255">
        <v>4385</v>
      </c>
      <c r="T586" s="255">
        <v>4385</v>
      </c>
      <c r="U586" s="531"/>
      <c r="V586" s="531"/>
      <c r="W586" s="531"/>
    </row>
    <row r="587" spans="1:24" x14ac:dyDescent="0.2">
      <c r="A587" s="471" t="s">
        <v>6</v>
      </c>
      <c r="B587" s="256">
        <v>4688.75</v>
      </c>
      <c r="C587" s="257">
        <v>4783.75</v>
      </c>
      <c r="D587" s="257">
        <v>4929.38</v>
      </c>
      <c r="E587" s="257">
        <v>4300</v>
      </c>
      <c r="F587" s="257">
        <v>5008.75</v>
      </c>
      <c r="G587" s="258">
        <v>5229.47</v>
      </c>
      <c r="H587" s="256">
        <v>4615</v>
      </c>
      <c r="I587" s="257">
        <v>4256.67</v>
      </c>
      <c r="J587" s="257">
        <v>4790</v>
      </c>
      <c r="K587" s="257">
        <v>4998.13</v>
      </c>
      <c r="L587" s="257">
        <v>5049.41</v>
      </c>
      <c r="M587" s="258">
        <v>5242</v>
      </c>
      <c r="N587" s="256">
        <v>4661.88</v>
      </c>
      <c r="O587" s="257">
        <v>4880</v>
      </c>
      <c r="P587" s="257">
        <v>4952.5</v>
      </c>
      <c r="Q587" s="257">
        <v>4341.43</v>
      </c>
      <c r="R587" s="257">
        <v>5125</v>
      </c>
      <c r="S587" s="258">
        <v>5235.63</v>
      </c>
      <c r="T587" s="342">
        <v>4901.76</v>
      </c>
      <c r="U587" s="531"/>
      <c r="V587" s="531"/>
      <c r="W587" s="531"/>
    </row>
    <row r="588" spans="1:24" x14ac:dyDescent="0.2">
      <c r="A588" s="469" t="s">
        <v>7</v>
      </c>
      <c r="B588" s="260">
        <v>93.75</v>
      </c>
      <c r="C588" s="261">
        <v>93.75</v>
      </c>
      <c r="D588" s="261">
        <v>100</v>
      </c>
      <c r="E588" s="261">
        <v>83.33</v>
      </c>
      <c r="F588" s="261">
        <v>100</v>
      </c>
      <c r="G588" s="262">
        <v>100</v>
      </c>
      <c r="H588" s="260">
        <v>93.75</v>
      </c>
      <c r="I588" s="261">
        <v>100</v>
      </c>
      <c r="J588" s="261">
        <v>100</v>
      </c>
      <c r="K588" s="261">
        <v>100</v>
      </c>
      <c r="L588" s="261">
        <v>100</v>
      </c>
      <c r="M588" s="262">
        <v>93.33</v>
      </c>
      <c r="N588" s="260">
        <v>100</v>
      </c>
      <c r="O588" s="261">
        <v>100</v>
      </c>
      <c r="P588" s="261">
        <v>100</v>
      </c>
      <c r="Q588" s="261">
        <v>100</v>
      </c>
      <c r="R588" s="261">
        <v>100</v>
      </c>
      <c r="S588" s="262">
        <v>100</v>
      </c>
      <c r="T588" s="343">
        <v>86.26</v>
      </c>
      <c r="U588" s="531"/>
      <c r="V588" s="227"/>
      <c r="W588" s="531"/>
    </row>
    <row r="589" spans="1:24" x14ac:dyDescent="0.2">
      <c r="A589" s="469" t="s">
        <v>8</v>
      </c>
      <c r="B589" s="263">
        <v>4.8800000000000003E-2</v>
      </c>
      <c r="C589" s="264">
        <v>4.9700000000000001E-2</v>
      </c>
      <c r="D589" s="264">
        <v>2.3599999999999999E-2</v>
      </c>
      <c r="E589" s="264">
        <v>6.7599999999999993E-2</v>
      </c>
      <c r="F589" s="264">
        <v>2.7300000000000001E-2</v>
      </c>
      <c r="G589" s="265">
        <v>3.2199999999999999E-2</v>
      </c>
      <c r="H589" s="263">
        <v>5.1700000000000003E-2</v>
      </c>
      <c r="I589" s="264">
        <v>1.11E-2</v>
      </c>
      <c r="J589" s="264">
        <v>3.1E-2</v>
      </c>
      <c r="K589" s="264">
        <v>2.1600000000000001E-2</v>
      </c>
      <c r="L589" s="264">
        <v>2.3099999999999999E-2</v>
      </c>
      <c r="M589" s="265">
        <v>4.9599999999999998E-2</v>
      </c>
      <c r="N589" s="263">
        <v>2.47E-2</v>
      </c>
      <c r="O589" s="264">
        <v>3.6200000000000003E-2</v>
      </c>
      <c r="P589" s="264">
        <v>3.2300000000000002E-2</v>
      </c>
      <c r="Q589" s="264">
        <v>5.3199999999999997E-2</v>
      </c>
      <c r="R589" s="264">
        <v>4.0099999999999997E-2</v>
      </c>
      <c r="S589" s="265">
        <v>3.7400000000000003E-2</v>
      </c>
      <c r="T589" s="344">
        <v>6.4500000000000002E-2</v>
      </c>
      <c r="U589" s="531"/>
      <c r="V589" s="227"/>
      <c r="W589" s="531"/>
    </row>
    <row r="590" spans="1:24" x14ac:dyDescent="0.2">
      <c r="A590" s="471" t="s">
        <v>1</v>
      </c>
      <c r="B590" s="266">
        <f>B587/B586*100-100</f>
        <v>6.9270239452679618</v>
      </c>
      <c r="C590" s="267">
        <f t="shared" ref="C590:R590" si="156">C587/C586*100-100</f>
        <v>9.0935005701254283</v>
      </c>
      <c r="D590" s="267">
        <f t="shared" si="156"/>
        <v>12.414595210946416</v>
      </c>
      <c r="E590" s="267">
        <f t="shared" si="156"/>
        <v>-1.9384264538198437</v>
      </c>
      <c r="F590" s="267">
        <f t="shared" si="156"/>
        <v>14.224629418472063</v>
      </c>
      <c r="G590" s="268">
        <f t="shared" si="156"/>
        <v>19.258152793614599</v>
      </c>
      <c r="H590" s="266">
        <f t="shared" si="156"/>
        <v>5.2451539338654385</v>
      </c>
      <c r="I590" s="267">
        <f t="shared" si="156"/>
        <v>-2.9265678449258843</v>
      </c>
      <c r="J590" s="267">
        <f t="shared" si="156"/>
        <v>9.2360319270239302</v>
      </c>
      <c r="K590" s="267">
        <f t="shared" si="156"/>
        <v>13.982440136830093</v>
      </c>
      <c r="L590" s="267">
        <f t="shared" si="156"/>
        <v>15.151881413911056</v>
      </c>
      <c r="M590" s="268">
        <f t="shared" si="156"/>
        <v>19.54389965792474</v>
      </c>
      <c r="N590" s="266">
        <f t="shared" si="156"/>
        <v>6.314253135689853</v>
      </c>
      <c r="O590" s="267">
        <f t="shared" si="156"/>
        <v>11.288483466362592</v>
      </c>
      <c r="P590" s="267">
        <f t="shared" si="156"/>
        <v>12.941847206385404</v>
      </c>
      <c r="Q590" s="267">
        <f t="shared" si="156"/>
        <v>-0.99361459521092854</v>
      </c>
      <c r="R590" s="267">
        <f t="shared" si="156"/>
        <v>16.875712656784486</v>
      </c>
      <c r="S590" s="268">
        <f>S587/S586*100-100</f>
        <v>19.398631698973773</v>
      </c>
      <c r="T590" s="345">
        <f t="shared" ref="T590" si="157">T587/T586*100-100</f>
        <v>11.784720638540477</v>
      </c>
      <c r="U590" s="531"/>
      <c r="V590" s="227"/>
      <c r="W590" s="531"/>
    </row>
    <row r="591" spans="1:24" ht="13.5" thickBot="1" x14ac:dyDescent="0.25">
      <c r="A591" s="472" t="s">
        <v>27</v>
      </c>
      <c r="B591" s="410">
        <f>B587-B574</f>
        <v>150.17857142857156</v>
      </c>
      <c r="C591" s="415">
        <f t="shared" ref="C591:S591" si="158">C587-C574</f>
        <v>13.08333333333303</v>
      </c>
      <c r="D591" s="415">
        <f t="shared" si="158"/>
        <v>-36.334285714285215</v>
      </c>
      <c r="E591" s="415">
        <f t="shared" si="158"/>
        <v>10</v>
      </c>
      <c r="F591" s="415">
        <f t="shared" si="158"/>
        <v>-53.25</v>
      </c>
      <c r="G591" s="417">
        <f t="shared" si="158"/>
        <v>-79.815714285714421</v>
      </c>
      <c r="H591" s="410">
        <f t="shared" si="158"/>
        <v>-22.058823529411711</v>
      </c>
      <c r="I591" s="415">
        <f t="shared" si="158"/>
        <v>-527.9966666666669</v>
      </c>
      <c r="J591" s="415">
        <f t="shared" si="158"/>
        <v>-182.30769230769238</v>
      </c>
      <c r="K591" s="415">
        <f t="shared" si="158"/>
        <v>780.98714285714323</v>
      </c>
      <c r="L591" s="415">
        <f t="shared" si="158"/>
        <v>-14.119411764706456</v>
      </c>
      <c r="M591" s="417">
        <f t="shared" si="158"/>
        <v>-166.75</v>
      </c>
      <c r="N591" s="410">
        <f t="shared" si="158"/>
        <v>7.7623529411766867</v>
      </c>
      <c r="O591" s="415">
        <f t="shared" si="158"/>
        <v>70.555555555555657</v>
      </c>
      <c r="P591" s="415">
        <f t="shared" si="158"/>
        <v>23.088235294118022</v>
      </c>
      <c r="Q591" s="415">
        <f t="shared" si="158"/>
        <v>34.763333333333321</v>
      </c>
      <c r="R591" s="415">
        <f t="shared" si="158"/>
        <v>-6.25</v>
      </c>
      <c r="S591" s="417">
        <f t="shared" si="158"/>
        <v>-146.24499999999989</v>
      </c>
      <c r="T591" s="478">
        <f>T587-T574</f>
        <v>6.2561240310078574</v>
      </c>
      <c r="U591" s="531"/>
      <c r="V591" s="227"/>
      <c r="W591" s="531"/>
    </row>
    <row r="592" spans="1:24" x14ac:dyDescent="0.2">
      <c r="A592" s="370" t="s">
        <v>51</v>
      </c>
      <c r="B592" s="486">
        <v>61</v>
      </c>
      <c r="C592" s="487">
        <v>61</v>
      </c>
      <c r="D592" s="487">
        <v>61</v>
      </c>
      <c r="E592" s="487">
        <v>10</v>
      </c>
      <c r="F592" s="487">
        <v>61</v>
      </c>
      <c r="G592" s="489">
        <v>60</v>
      </c>
      <c r="H592" s="486">
        <v>60</v>
      </c>
      <c r="I592" s="487">
        <v>61</v>
      </c>
      <c r="J592" s="487">
        <v>60</v>
      </c>
      <c r="K592" s="487">
        <v>8</v>
      </c>
      <c r="L592" s="487">
        <v>61</v>
      </c>
      <c r="M592" s="489">
        <v>61</v>
      </c>
      <c r="N592" s="486">
        <v>61</v>
      </c>
      <c r="O592" s="487">
        <v>62</v>
      </c>
      <c r="P592" s="487">
        <v>61</v>
      </c>
      <c r="Q592" s="487">
        <v>9</v>
      </c>
      <c r="R592" s="487">
        <v>61</v>
      </c>
      <c r="S592" s="489">
        <v>61</v>
      </c>
      <c r="T592" s="347">
        <f>SUM(B592:S592)</f>
        <v>940</v>
      </c>
      <c r="U592" s="227" t="s">
        <v>56</v>
      </c>
      <c r="V592" s="278">
        <f>T579-T592</f>
        <v>71</v>
      </c>
      <c r="W592" s="279">
        <f>V592/T579</f>
        <v>7.0227497527200797E-2</v>
      </c>
      <c r="X592" s="414" t="s">
        <v>153</v>
      </c>
    </row>
    <row r="593" spans="1:23" x14ac:dyDescent="0.2">
      <c r="A593" s="371" t="s">
        <v>28</v>
      </c>
      <c r="B593" s="323">
        <v>153</v>
      </c>
      <c r="C593" s="240">
        <v>152</v>
      </c>
      <c r="D593" s="240">
        <v>151</v>
      </c>
      <c r="E593" s="240">
        <v>153.5</v>
      </c>
      <c r="F593" s="240">
        <v>150.5</v>
      </c>
      <c r="G593" s="243">
        <v>149</v>
      </c>
      <c r="H593" s="242">
        <v>153</v>
      </c>
      <c r="I593" s="240">
        <v>152</v>
      </c>
      <c r="J593" s="240">
        <v>151</v>
      </c>
      <c r="K593" s="240">
        <v>154</v>
      </c>
      <c r="L593" s="240">
        <v>150.5</v>
      </c>
      <c r="M593" s="243">
        <v>149</v>
      </c>
      <c r="N593" s="242">
        <v>153</v>
      </c>
      <c r="O593" s="240">
        <v>151.5</v>
      </c>
      <c r="P593" s="240">
        <v>151</v>
      </c>
      <c r="Q593" s="240">
        <v>153.5</v>
      </c>
      <c r="R593" s="240">
        <v>150</v>
      </c>
      <c r="S593" s="243">
        <v>149.5</v>
      </c>
      <c r="T593" s="339"/>
      <c r="U593" s="227" t="s">
        <v>57</v>
      </c>
      <c r="V593" s="362">
        <v>151.16999999999999</v>
      </c>
      <c r="W593" s="531"/>
    </row>
    <row r="594" spans="1:23" ht="13.5" thickBot="1" x14ac:dyDescent="0.25">
      <c r="A594" s="372" t="s">
        <v>26</v>
      </c>
      <c r="B594" s="410">
        <f>B593-B580</f>
        <v>0</v>
      </c>
      <c r="C594" s="415">
        <f t="shared" ref="C594:S594" si="159">C593-C580</f>
        <v>0</v>
      </c>
      <c r="D594" s="415">
        <f t="shared" si="159"/>
        <v>0</v>
      </c>
      <c r="E594" s="415">
        <f t="shared" si="159"/>
        <v>0</v>
      </c>
      <c r="F594" s="415">
        <f t="shared" si="159"/>
        <v>0</v>
      </c>
      <c r="G594" s="417">
        <f t="shared" si="159"/>
        <v>0</v>
      </c>
      <c r="H594" s="410">
        <f t="shared" si="159"/>
        <v>0</v>
      </c>
      <c r="I594" s="415">
        <f t="shared" si="159"/>
        <v>0</v>
      </c>
      <c r="J594" s="415">
        <f t="shared" si="159"/>
        <v>0</v>
      </c>
      <c r="K594" s="415">
        <f t="shared" si="159"/>
        <v>0</v>
      </c>
      <c r="L594" s="415">
        <f t="shared" si="159"/>
        <v>0</v>
      </c>
      <c r="M594" s="417">
        <f t="shared" si="159"/>
        <v>0</v>
      </c>
      <c r="N594" s="410">
        <f t="shared" si="159"/>
        <v>0</v>
      </c>
      <c r="O594" s="415">
        <f t="shared" si="159"/>
        <v>0</v>
      </c>
      <c r="P594" s="415">
        <f t="shared" si="159"/>
        <v>0</v>
      </c>
      <c r="Q594" s="415">
        <f t="shared" si="159"/>
        <v>0</v>
      </c>
      <c r="R594" s="415">
        <f t="shared" si="159"/>
        <v>0</v>
      </c>
      <c r="S594" s="417">
        <f t="shared" si="159"/>
        <v>0</v>
      </c>
      <c r="T594" s="348"/>
      <c r="U594" s="227" t="s">
        <v>26</v>
      </c>
      <c r="V594" s="395">
        <f>V593-V580</f>
        <v>0.82999999999998408</v>
      </c>
      <c r="W594" s="531"/>
    </row>
    <row r="596" spans="1:23" ht="13.5" thickBot="1" x14ac:dyDescent="0.25"/>
    <row r="597" spans="1:23" ht="13.5" thickBot="1" x14ac:dyDescent="0.25">
      <c r="A597" s="468" t="s">
        <v>154</v>
      </c>
      <c r="B597" s="550" t="s">
        <v>53</v>
      </c>
      <c r="C597" s="551"/>
      <c r="D597" s="551"/>
      <c r="E597" s="551"/>
      <c r="F597" s="551"/>
      <c r="G597" s="552"/>
      <c r="H597" s="550" t="s">
        <v>72</v>
      </c>
      <c r="I597" s="551"/>
      <c r="J597" s="551"/>
      <c r="K597" s="551"/>
      <c r="L597" s="551"/>
      <c r="M597" s="552"/>
      <c r="N597" s="550" t="s">
        <v>63</v>
      </c>
      <c r="O597" s="551"/>
      <c r="P597" s="551"/>
      <c r="Q597" s="551"/>
      <c r="R597" s="551"/>
      <c r="S597" s="552"/>
      <c r="T597" s="338" t="s">
        <v>55</v>
      </c>
      <c r="U597" s="532"/>
      <c r="V597" s="532"/>
      <c r="W597" s="532"/>
    </row>
    <row r="598" spans="1:23" x14ac:dyDescent="0.2">
      <c r="A598" s="469" t="s">
        <v>54</v>
      </c>
      <c r="B598" s="490">
        <v>1</v>
      </c>
      <c r="C598" s="329">
        <v>2</v>
      </c>
      <c r="D598" s="329">
        <v>3</v>
      </c>
      <c r="E598" s="329">
        <v>4</v>
      </c>
      <c r="F598" s="329">
        <v>5</v>
      </c>
      <c r="G598" s="483">
        <v>6</v>
      </c>
      <c r="H598" s="490">
        <v>7</v>
      </c>
      <c r="I598" s="329">
        <v>8</v>
      </c>
      <c r="J598" s="329">
        <v>9</v>
      </c>
      <c r="K598" s="329">
        <v>10</v>
      </c>
      <c r="L598" s="329">
        <v>11</v>
      </c>
      <c r="M598" s="483">
        <v>12</v>
      </c>
      <c r="N598" s="490">
        <v>13</v>
      </c>
      <c r="O598" s="329">
        <v>14</v>
      </c>
      <c r="P598" s="329">
        <v>15</v>
      </c>
      <c r="Q598" s="329">
        <v>16</v>
      </c>
      <c r="R598" s="329">
        <v>17</v>
      </c>
      <c r="S598" s="483">
        <v>18</v>
      </c>
      <c r="T598" s="459"/>
      <c r="U598" s="532"/>
      <c r="V598" s="532"/>
      <c r="W598" s="532"/>
    </row>
    <row r="599" spans="1:23" x14ac:dyDescent="0.2">
      <c r="A599" s="470" t="s">
        <v>3</v>
      </c>
      <c r="B599" s="473">
        <v>4400</v>
      </c>
      <c r="C599" s="254">
        <v>4400</v>
      </c>
      <c r="D599" s="254">
        <v>4400</v>
      </c>
      <c r="E599" s="254">
        <v>4400</v>
      </c>
      <c r="F599" s="254">
        <v>4400</v>
      </c>
      <c r="G599" s="255">
        <v>4400</v>
      </c>
      <c r="H599" s="253">
        <v>4400</v>
      </c>
      <c r="I599" s="254">
        <v>4400</v>
      </c>
      <c r="J599" s="254">
        <v>4400</v>
      </c>
      <c r="K599" s="254">
        <v>4400</v>
      </c>
      <c r="L599" s="254">
        <v>4400</v>
      </c>
      <c r="M599" s="255">
        <v>4400</v>
      </c>
      <c r="N599" s="253">
        <v>4400</v>
      </c>
      <c r="O599" s="254">
        <v>4400</v>
      </c>
      <c r="P599" s="254">
        <v>4400</v>
      </c>
      <c r="Q599" s="254">
        <v>4400</v>
      </c>
      <c r="R599" s="254">
        <v>4400</v>
      </c>
      <c r="S599" s="255">
        <v>4400</v>
      </c>
      <c r="T599" s="255">
        <v>4400</v>
      </c>
      <c r="U599" s="532"/>
      <c r="V599" s="532"/>
      <c r="W599" s="532"/>
    </row>
    <row r="600" spans="1:23" x14ac:dyDescent="0.2">
      <c r="A600" s="471" t="s">
        <v>6</v>
      </c>
      <c r="B600" s="256">
        <v>4730</v>
      </c>
      <c r="C600" s="257">
        <v>4659</v>
      </c>
      <c r="D600" s="257">
        <v>4860</v>
      </c>
      <c r="E600" s="257">
        <v>4353</v>
      </c>
      <c r="F600" s="257">
        <v>5020</v>
      </c>
      <c r="G600" s="258">
        <v>5182</v>
      </c>
      <c r="H600" s="256">
        <v>4820</v>
      </c>
      <c r="I600" s="257">
        <v>4881</v>
      </c>
      <c r="J600" s="257">
        <v>5058</v>
      </c>
      <c r="K600" s="257">
        <v>4669</v>
      </c>
      <c r="L600" s="257">
        <v>5142</v>
      </c>
      <c r="M600" s="258">
        <v>5264</v>
      </c>
      <c r="N600" s="256">
        <v>4654</v>
      </c>
      <c r="O600" s="257">
        <v>4889</v>
      </c>
      <c r="P600" s="257">
        <v>4991</v>
      </c>
      <c r="Q600" s="257">
        <v>4492</v>
      </c>
      <c r="R600" s="257">
        <v>5129</v>
      </c>
      <c r="S600" s="258">
        <v>5292</v>
      </c>
      <c r="T600" s="342">
        <v>4931</v>
      </c>
      <c r="U600" s="532"/>
      <c r="V600" s="532"/>
      <c r="W600" s="532"/>
    </row>
    <row r="601" spans="1:23" x14ac:dyDescent="0.2">
      <c r="A601" s="469" t="s">
        <v>7</v>
      </c>
      <c r="B601" s="260">
        <v>93.3</v>
      </c>
      <c r="C601" s="261">
        <v>96.7</v>
      </c>
      <c r="D601" s="261">
        <v>93.3</v>
      </c>
      <c r="E601" s="261">
        <v>71.400000000000006</v>
      </c>
      <c r="F601" s="261">
        <v>100</v>
      </c>
      <c r="G601" s="262">
        <v>86.7</v>
      </c>
      <c r="H601" s="260">
        <v>86.7</v>
      </c>
      <c r="I601" s="261">
        <v>100</v>
      </c>
      <c r="J601" s="261">
        <v>100</v>
      </c>
      <c r="K601" s="261">
        <v>83.3</v>
      </c>
      <c r="L601" s="261">
        <v>86.7</v>
      </c>
      <c r="M601" s="262">
        <v>93.3</v>
      </c>
      <c r="N601" s="260">
        <v>100</v>
      </c>
      <c r="O601" s="261">
        <v>100</v>
      </c>
      <c r="P601" s="261">
        <v>100</v>
      </c>
      <c r="Q601" s="261">
        <v>62.5</v>
      </c>
      <c r="R601" s="261">
        <v>100</v>
      </c>
      <c r="S601" s="262">
        <v>86.7</v>
      </c>
      <c r="T601" s="343">
        <v>85.4</v>
      </c>
      <c r="U601" s="532"/>
      <c r="V601" s="227"/>
      <c r="W601" s="532"/>
    </row>
    <row r="602" spans="1:23" x14ac:dyDescent="0.2">
      <c r="A602" s="469" t="s">
        <v>8</v>
      </c>
      <c r="B602" s="263">
        <v>0.06</v>
      </c>
      <c r="C602" s="264">
        <v>7.1999999999999995E-2</v>
      </c>
      <c r="D602" s="264">
        <v>4.4999999999999998E-2</v>
      </c>
      <c r="E602" s="264">
        <v>0.10100000000000001</v>
      </c>
      <c r="F602" s="264">
        <v>3.5000000000000003E-2</v>
      </c>
      <c r="G602" s="265">
        <v>6.2E-2</v>
      </c>
      <c r="H602" s="263">
        <v>8.8999999999999996E-2</v>
      </c>
      <c r="I602" s="264">
        <v>3.1E-2</v>
      </c>
      <c r="J602" s="264">
        <v>2.4E-2</v>
      </c>
      <c r="K602" s="264">
        <v>9.5000000000000001E-2</v>
      </c>
      <c r="L602" s="264">
        <v>0.06</v>
      </c>
      <c r="M602" s="265">
        <v>5.0999999999999997E-2</v>
      </c>
      <c r="N602" s="263">
        <v>4.3999999999999997E-2</v>
      </c>
      <c r="O602" s="264">
        <v>4.3999999999999997E-2</v>
      </c>
      <c r="P602" s="264">
        <v>2.5999999999999999E-2</v>
      </c>
      <c r="Q602" s="264">
        <v>9.5000000000000001E-2</v>
      </c>
      <c r="R602" s="264">
        <v>4.3999999999999997E-2</v>
      </c>
      <c r="S602" s="265">
        <v>5.2999999999999999E-2</v>
      </c>
      <c r="T602" s="344">
        <v>7.1999999999999995E-2</v>
      </c>
      <c r="U602" s="532"/>
      <c r="V602" s="227"/>
      <c r="W602" s="532"/>
    </row>
    <row r="603" spans="1:23" x14ac:dyDescent="0.2">
      <c r="A603" s="471" t="s">
        <v>1</v>
      </c>
      <c r="B603" s="266">
        <f>B600/B599*100-100</f>
        <v>7.5</v>
      </c>
      <c r="C603" s="267">
        <f t="shared" ref="C603:R603" si="160">C600/C599*100-100</f>
        <v>5.8863636363636402</v>
      </c>
      <c r="D603" s="267">
        <f t="shared" si="160"/>
        <v>10.454545454545453</v>
      </c>
      <c r="E603" s="267">
        <f t="shared" si="160"/>
        <v>-1.0681818181818272</v>
      </c>
      <c r="F603" s="267">
        <f t="shared" si="160"/>
        <v>14.090909090909093</v>
      </c>
      <c r="G603" s="268">
        <f t="shared" si="160"/>
        <v>17.77272727272728</v>
      </c>
      <c r="H603" s="266">
        <f t="shared" si="160"/>
        <v>9.5454545454545467</v>
      </c>
      <c r="I603" s="267">
        <f t="shared" si="160"/>
        <v>10.931818181818187</v>
      </c>
      <c r="J603" s="267">
        <f t="shared" si="160"/>
        <v>14.954545454545467</v>
      </c>
      <c r="K603" s="267">
        <f t="shared" si="160"/>
        <v>6.1136363636363598</v>
      </c>
      <c r="L603" s="267">
        <f t="shared" si="160"/>
        <v>16.863636363636374</v>
      </c>
      <c r="M603" s="268">
        <f t="shared" si="160"/>
        <v>19.636363636363626</v>
      </c>
      <c r="N603" s="266">
        <f t="shared" si="160"/>
        <v>5.7727272727272663</v>
      </c>
      <c r="O603" s="267">
        <f t="shared" si="160"/>
        <v>11.11363636363636</v>
      </c>
      <c r="P603" s="267">
        <f t="shared" si="160"/>
        <v>13.431818181818173</v>
      </c>
      <c r="Q603" s="267">
        <f t="shared" si="160"/>
        <v>2.0909090909090935</v>
      </c>
      <c r="R603" s="267">
        <f t="shared" si="160"/>
        <v>16.568181818181827</v>
      </c>
      <c r="S603" s="268">
        <f>S600/S599*100-100</f>
        <v>20.272727272727266</v>
      </c>
      <c r="T603" s="345">
        <f t="shared" ref="T603" si="161">T600/T599*100-100</f>
        <v>12.068181818181813</v>
      </c>
      <c r="U603" s="532"/>
      <c r="V603" s="227"/>
      <c r="W603" s="532"/>
    </row>
    <row r="604" spans="1:23" ht="13.5" thickBot="1" x14ac:dyDescent="0.25">
      <c r="A604" s="472" t="s">
        <v>27</v>
      </c>
      <c r="B604" s="410">
        <f>B600-B587</f>
        <v>41.25</v>
      </c>
      <c r="C604" s="415">
        <f t="shared" ref="C604:S604" si="162">C600-C587</f>
        <v>-124.75</v>
      </c>
      <c r="D604" s="415">
        <f t="shared" si="162"/>
        <v>-69.380000000000109</v>
      </c>
      <c r="E604" s="415">
        <f t="shared" si="162"/>
        <v>53</v>
      </c>
      <c r="F604" s="415">
        <f t="shared" si="162"/>
        <v>11.25</v>
      </c>
      <c r="G604" s="417">
        <f t="shared" si="162"/>
        <v>-47.470000000000255</v>
      </c>
      <c r="H604" s="410">
        <f t="shared" si="162"/>
        <v>205</v>
      </c>
      <c r="I604" s="415">
        <f t="shared" si="162"/>
        <v>624.32999999999993</v>
      </c>
      <c r="J604" s="415">
        <f t="shared" si="162"/>
        <v>268</v>
      </c>
      <c r="K604" s="415">
        <f t="shared" si="162"/>
        <v>-329.13000000000011</v>
      </c>
      <c r="L604" s="415">
        <f t="shared" si="162"/>
        <v>92.590000000000146</v>
      </c>
      <c r="M604" s="417">
        <f t="shared" si="162"/>
        <v>22</v>
      </c>
      <c r="N604" s="410">
        <f t="shared" si="162"/>
        <v>-7.8800000000001091</v>
      </c>
      <c r="O604" s="415">
        <f t="shared" si="162"/>
        <v>9</v>
      </c>
      <c r="P604" s="415">
        <f t="shared" si="162"/>
        <v>38.5</v>
      </c>
      <c r="Q604" s="415">
        <f t="shared" si="162"/>
        <v>150.56999999999971</v>
      </c>
      <c r="R604" s="415">
        <f t="shared" si="162"/>
        <v>4</v>
      </c>
      <c r="S604" s="417">
        <f t="shared" si="162"/>
        <v>56.369999999999891</v>
      </c>
      <c r="T604" s="478">
        <f>T600-T587</f>
        <v>29.239999999999782</v>
      </c>
      <c r="U604" s="532"/>
      <c r="V604" s="227"/>
      <c r="W604" s="532"/>
    </row>
    <row r="605" spans="1:23" x14ac:dyDescent="0.2">
      <c r="A605" s="370" t="s">
        <v>51</v>
      </c>
      <c r="B605" s="486">
        <v>61</v>
      </c>
      <c r="C605" s="487">
        <v>61</v>
      </c>
      <c r="D605" s="487">
        <v>61</v>
      </c>
      <c r="E605" s="487">
        <v>10</v>
      </c>
      <c r="F605" s="487">
        <v>61</v>
      </c>
      <c r="G605" s="489">
        <v>60</v>
      </c>
      <c r="H605" s="486">
        <v>60</v>
      </c>
      <c r="I605" s="487">
        <v>60</v>
      </c>
      <c r="J605" s="487">
        <v>60</v>
      </c>
      <c r="K605" s="487">
        <v>6</v>
      </c>
      <c r="L605" s="487">
        <v>61</v>
      </c>
      <c r="M605" s="489">
        <v>61</v>
      </c>
      <c r="N605" s="486">
        <v>61</v>
      </c>
      <c r="O605" s="487">
        <v>61</v>
      </c>
      <c r="P605" s="487">
        <v>61</v>
      </c>
      <c r="Q605" s="487">
        <v>8</v>
      </c>
      <c r="R605" s="487">
        <v>61</v>
      </c>
      <c r="S605" s="489">
        <v>60</v>
      </c>
      <c r="T605" s="347">
        <f>SUM(B605:S605)</f>
        <v>934</v>
      </c>
      <c r="U605" s="227" t="s">
        <v>56</v>
      </c>
      <c r="V605" s="278">
        <f>T592-T605</f>
        <v>6</v>
      </c>
      <c r="W605" s="279">
        <f>V605/T592</f>
        <v>6.382978723404255E-3</v>
      </c>
    </row>
    <row r="606" spans="1:23" x14ac:dyDescent="0.2">
      <c r="A606" s="371" t="s">
        <v>28</v>
      </c>
      <c r="B606" s="323">
        <v>153</v>
      </c>
      <c r="C606" s="240">
        <v>152</v>
      </c>
      <c r="D606" s="240">
        <v>151</v>
      </c>
      <c r="E606" s="240">
        <v>153.5</v>
      </c>
      <c r="F606" s="240">
        <v>150.5</v>
      </c>
      <c r="G606" s="243">
        <v>149</v>
      </c>
      <c r="H606" s="242">
        <v>153</v>
      </c>
      <c r="I606" s="240">
        <v>152</v>
      </c>
      <c r="J606" s="240">
        <v>151</v>
      </c>
      <c r="K606" s="240">
        <v>154</v>
      </c>
      <c r="L606" s="240">
        <v>150.5</v>
      </c>
      <c r="M606" s="243">
        <v>149</v>
      </c>
      <c r="N606" s="242">
        <v>153</v>
      </c>
      <c r="O606" s="240">
        <v>151.5</v>
      </c>
      <c r="P606" s="240">
        <v>151</v>
      </c>
      <c r="Q606" s="240">
        <v>153.5</v>
      </c>
      <c r="R606" s="240">
        <v>150</v>
      </c>
      <c r="S606" s="243">
        <v>149.5</v>
      </c>
      <c r="T606" s="339"/>
      <c r="U606" s="227" t="s">
        <v>57</v>
      </c>
      <c r="V606" s="362">
        <v>151.41999999999999</v>
      </c>
      <c r="W606" s="532"/>
    </row>
    <row r="607" spans="1:23" ht="13.5" thickBot="1" x14ac:dyDescent="0.25">
      <c r="A607" s="372" t="s">
        <v>26</v>
      </c>
      <c r="B607" s="410">
        <f>B606-B593</f>
        <v>0</v>
      </c>
      <c r="C607" s="415">
        <f t="shared" ref="C607:S607" si="163">C606-C593</f>
        <v>0</v>
      </c>
      <c r="D607" s="415">
        <f t="shared" si="163"/>
        <v>0</v>
      </c>
      <c r="E607" s="415">
        <f t="shared" si="163"/>
        <v>0</v>
      </c>
      <c r="F607" s="415">
        <f t="shared" si="163"/>
        <v>0</v>
      </c>
      <c r="G607" s="417">
        <f t="shared" si="163"/>
        <v>0</v>
      </c>
      <c r="H607" s="410">
        <f t="shared" si="163"/>
        <v>0</v>
      </c>
      <c r="I607" s="415">
        <f t="shared" si="163"/>
        <v>0</v>
      </c>
      <c r="J607" s="415">
        <f t="shared" si="163"/>
        <v>0</v>
      </c>
      <c r="K607" s="415">
        <f t="shared" si="163"/>
        <v>0</v>
      </c>
      <c r="L607" s="415">
        <f t="shared" si="163"/>
        <v>0</v>
      </c>
      <c r="M607" s="417">
        <f t="shared" si="163"/>
        <v>0</v>
      </c>
      <c r="N607" s="410">
        <f t="shared" si="163"/>
        <v>0</v>
      </c>
      <c r="O607" s="415">
        <f t="shared" si="163"/>
        <v>0</v>
      </c>
      <c r="P607" s="415">
        <f t="shared" si="163"/>
        <v>0</v>
      </c>
      <c r="Q607" s="415">
        <f t="shared" si="163"/>
        <v>0</v>
      </c>
      <c r="R607" s="415">
        <f t="shared" si="163"/>
        <v>0</v>
      </c>
      <c r="S607" s="417">
        <f t="shared" si="163"/>
        <v>0</v>
      </c>
      <c r="T607" s="348"/>
      <c r="U607" s="227" t="s">
        <v>26</v>
      </c>
      <c r="V607" s="395">
        <f>V606-V593</f>
        <v>0.25</v>
      </c>
      <c r="W607" s="532"/>
    </row>
    <row r="609" spans="1:23" ht="13.5" thickBot="1" x14ac:dyDescent="0.25"/>
    <row r="610" spans="1:23" ht="13.5" thickBot="1" x14ac:dyDescent="0.25">
      <c r="A610" s="468" t="s">
        <v>155</v>
      </c>
      <c r="B610" s="550" t="s">
        <v>53</v>
      </c>
      <c r="C610" s="551"/>
      <c r="D610" s="551"/>
      <c r="E610" s="551"/>
      <c r="F610" s="551"/>
      <c r="G610" s="552"/>
      <c r="H610" s="550" t="s">
        <v>72</v>
      </c>
      <c r="I610" s="551"/>
      <c r="J610" s="551"/>
      <c r="K610" s="551"/>
      <c r="L610" s="551"/>
      <c r="M610" s="552"/>
      <c r="N610" s="550" t="s">
        <v>63</v>
      </c>
      <c r="O610" s="551"/>
      <c r="P610" s="551"/>
      <c r="Q610" s="551"/>
      <c r="R610" s="551"/>
      <c r="S610" s="552"/>
      <c r="T610" s="338" t="s">
        <v>55</v>
      </c>
      <c r="U610" s="533"/>
      <c r="V610" s="533"/>
      <c r="W610" s="533"/>
    </row>
    <row r="611" spans="1:23" x14ac:dyDescent="0.2">
      <c r="A611" s="469" t="s">
        <v>54</v>
      </c>
      <c r="B611" s="490">
        <v>1</v>
      </c>
      <c r="C611" s="329">
        <v>2</v>
      </c>
      <c r="D611" s="329">
        <v>3</v>
      </c>
      <c r="E611" s="329">
        <v>4</v>
      </c>
      <c r="F611" s="329">
        <v>5</v>
      </c>
      <c r="G611" s="483">
        <v>6</v>
      </c>
      <c r="H611" s="490">
        <v>7</v>
      </c>
      <c r="I611" s="329">
        <v>8</v>
      </c>
      <c r="J611" s="329">
        <v>9</v>
      </c>
      <c r="K611" s="329">
        <v>10</v>
      </c>
      <c r="L611" s="329">
        <v>11</v>
      </c>
      <c r="M611" s="483">
        <v>12</v>
      </c>
      <c r="N611" s="490">
        <v>13</v>
      </c>
      <c r="O611" s="329">
        <v>14</v>
      </c>
      <c r="P611" s="329">
        <v>15</v>
      </c>
      <c r="Q611" s="329">
        <v>16</v>
      </c>
      <c r="R611" s="329">
        <v>17</v>
      </c>
      <c r="S611" s="483">
        <v>18</v>
      </c>
      <c r="T611" s="459"/>
      <c r="U611" s="533"/>
      <c r="V611" s="533"/>
      <c r="W611" s="533"/>
    </row>
    <row r="612" spans="1:23" x14ac:dyDescent="0.2">
      <c r="A612" s="470" t="s">
        <v>3</v>
      </c>
      <c r="B612" s="473">
        <v>4415</v>
      </c>
      <c r="C612" s="254">
        <v>4415</v>
      </c>
      <c r="D612" s="254">
        <v>4415</v>
      </c>
      <c r="E612" s="254">
        <v>4415</v>
      </c>
      <c r="F612" s="254">
        <v>4415</v>
      </c>
      <c r="G612" s="255">
        <v>4415</v>
      </c>
      <c r="H612" s="253">
        <v>4415</v>
      </c>
      <c r="I612" s="254">
        <v>4415</v>
      </c>
      <c r="J612" s="254">
        <v>4415</v>
      </c>
      <c r="K612" s="254">
        <v>4415</v>
      </c>
      <c r="L612" s="254">
        <v>4415</v>
      </c>
      <c r="M612" s="255">
        <v>4415</v>
      </c>
      <c r="N612" s="253">
        <v>4415</v>
      </c>
      <c r="O612" s="254">
        <v>4415</v>
      </c>
      <c r="P612" s="254">
        <v>4415</v>
      </c>
      <c r="Q612" s="254">
        <v>4415</v>
      </c>
      <c r="R612" s="254">
        <v>4415</v>
      </c>
      <c r="S612" s="255">
        <v>4415</v>
      </c>
      <c r="T612" s="255">
        <v>4415</v>
      </c>
      <c r="U612" s="533"/>
      <c r="V612" s="533"/>
      <c r="W612" s="533"/>
    </row>
    <row r="613" spans="1:23" x14ac:dyDescent="0.2">
      <c r="A613" s="471" t="s">
        <v>6</v>
      </c>
      <c r="B613" s="256">
        <v>4666</v>
      </c>
      <c r="C613" s="257">
        <v>4934</v>
      </c>
      <c r="D613" s="257">
        <v>5016</v>
      </c>
      <c r="E613" s="257">
        <v>4455</v>
      </c>
      <c r="F613" s="257">
        <v>5145</v>
      </c>
      <c r="G613" s="258">
        <v>5311</v>
      </c>
      <c r="H613" s="256">
        <v>4772</v>
      </c>
      <c r="I613" s="257">
        <v>4914</v>
      </c>
      <c r="J613" s="257">
        <v>5044</v>
      </c>
      <c r="K613" s="257">
        <v>4553</v>
      </c>
      <c r="L613" s="257">
        <v>5119</v>
      </c>
      <c r="M613" s="258">
        <v>5254</v>
      </c>
      <c r="N613" s="256">
        <v>4733</v>
      </c>
      <c r="O613" s="257">
        <v>4997</v>
      </c>
      <c r="P613" s="257">
        <v>4929</v>
      </c>
      <c r="Q613" s="257">
        <v>4442</v>
      </c>
      <c r="R613" s="257">
        <v>5190</v>
      </c>
      <c r="S613" s="258">
        <v>5287</v>
      </c>
      <c r="T613" s="342">
        <v>4962</v>
      </c>
      <c r="U613" s="533"/>
      <c r="V613" s="533"/>
      <c r="W613" s="533"/>
    </row>
    <row r="614" spans="1:23" x14ac:dyDescent="0.2">
      <c r="A614" s="469" t="s">
        <v>7</v>
      </c>
      <c r="B614" s="260">
        <v>93.3</v>
      </c>
      <c r="C614" s="261">
        <v>100</v>
      </c>
      <c r="D614" s="261">
        <v>100</v>
      </c>
      <c r="E614" s="261">
        <v>60</v>
      </c>
      <c r="F614" s="261">
        <v>93.3</v>
      </c>
      <c r="G614" s="262">
        <v>93.3</v>
      </c>
      <c r="H614" s="260">
        <v>100</v>
      </c>
      <c r="I614" s="261">
        <v>100</v>
      </c>
      <c r="J614" s="261">
        <v>93.3</v>
      </c>
      <c r="K614" s="261">
        <v>85.7</v>
      </c>
      <c r="L614" s="261">
        <v>100</v>
      </c>
      <c r="M614" s="262">
        <v>93.3</v>
      </c>
      <c r="N614" s="260">
        <v>100</v>
      </c>
      <c r="O614" s="261">
        <v>93.3</v>
      </c>
      <c r="P614" s="261">
        <v>93.3</v>
      </c>
      <c r="Q614" s="261">
        <v>60</v>
      </c>
      <c r="R614" s="261">
        <v>86.7</v>
      </c>
      <c r="S614" s="262">
        <v>100</v>
      </c>
      <c r="T614" s="343">
        <v>86.1</v>
      </c>
      <c r="U614" s="533"/>
      <c r="V614" s="227"/>
      <c r="W614" s="533"/>
    </row>
    <row r="615" spans="1:23" x14ac:dyDescent="0.2">
      <c r="A615" s="469" t="s">
        <v>8</v>
      </c>
      <c r="B615" s="263">
        <v>6.0999999999999999E-2</v>
      </c>
      <c r="C615" s="264">
        <v>4.2000000000000003E-2</v>
      </c>
      <c r="D615" s="264">
        <v>3.4000000000000002E-2</v>
      </c>
      <c r="E615" s="264">
        <v>9.7000000000000003E-2</v>
      </c>
      <c r="F615" s="264">
        <v>4.3999999999999997E-2</v>
      </c>
      <c r="G615" s="265">
        <v>5.6000000000000001E-2</v>
      </c>
      <c r="H615" s="263">
        <v>3.6999999999999998E-2</v>
      </c>
      <c r="I615" s="264">
        <v>2.5999999999999999E-2</v>
      </c>
      <c r="J615" s="264">
        <v>4.9000000000000002E-2</v>
      </c>
      <c r="K615" s="264">
        <v>8.7999999999999995E-2</v>
      </c>
      <c r="L615" s="264">
        <v>3.5999999999999997E-2</v>
      </c>
      <c r="M615" s="265">
        <v>5.8000000000000003E-2</v>
      </c>
      <c r="N615" s="263">
        <v>4.9000000000000002E-2</v>
      </c>
      <c r="O615" s="264">
        <v>0.52</v>
      </c>
      <c r="P615" s="264">
        <v>5.3999999999999999E-2</v>
      </c>
      <c r="Q615" s="264">
        <v>8.6999999999999994E-2</v>
      </c>
      <c r="R615" s="264">
        <v>5.6000000000000001E-2</v>
      </c>
      <c r="S615" s="265">
        <v>3.7999999999999999E-2</v>
      </c>
      <c r="T615" s="344">
        <v>7.0999999999999994E-2</v>
      </c>
      <c r="U615" s="533"/>
      <c r="V615" s="227"/>
      <c r="W615" s="533"/>
    </row>
    <row r="616" spans="1:23" x14ac:dyDescent="0.2">
      <c r="A616" s="471" t="s">
        <v>1</v>
      </c>
      <c r="B616" s="266">
        <f>B613/B612*100-100</f>
        <v>5.6851642129105358</v>
      </c>
      <c r="C616" s="267">
        <f t="shared" ref="C616:R616" si="164">C613/C612*100-100</f>
        <v>11.755379388448461</v>
      </c>
      <c r="D616" s="267">
        <f t="shared" si="164"/>
        <v>13.612684031710074</v>
      </c>
      <c r="E616" s="267">
        <f t="shared" si="164"/>
        <v>0.90600226500565384</v>
      </c>
      <c r="F616" s="267">
        <f t="shared" si="164"/>
        <v>16.534541336353342</v>
      </c>
      <c r="G616" s="268">
        <f t="shared" si="164"/>
        <v>20.294450736126834</v>
      </c>
      <c r="H616" s="266">
        <f t="shared" si="164"/>
        <v>8.086070215175539</v>
      </c>
      <c r="I616" s="267">
        <f t="shared" si="164"/>
        <v>11.302378255945641</v>
      </c>
      <c r="J616" s="267">
        <f t="shared" si="164"/>
        <v>14.246885617214033</v>
      </c>
      <c r="K616" s="267">
        <f t="shared" si="164"/>
        <v>3.125707814269532</v>
      </c>
      <c r="L616" s="267">
        <f t="shared" si="164"/>
        <v>15.945639864099675</v>
      </c>
      <c r="M616" s="268">
        <f t="shared" si="164"/>
        <v>19.003397508493777</v>
      </c>
      <c r="N616" s="266">
        <f t="shared" si="164"/>
        <v>7.2027180067950098</v>
      </c>
      <c r="O616" s="267">
        <f t="shared" si="164"/>
        <v>13.182332955832393</v>
      </c>
      <c r="P616" s="267">
        <f t="shared" si="164"/>
        <v>11.642129105322766</v>
      </c>
      <c r="Q616" s="267">
        <f t="shared" si="164"/>
        <v>0.61155152887882025</v>
      </c>
      <c r="R616" s="267">
        <f t="shared" si="164"/>
        <v>17.553793884484705</v>
      </c>
      <c r="S616" s="268">
        <f>S613/S612*100-100</f>
        <v>19.75084937712343</v>
      </c>
      <c r="T616" s="345">
        <f t="shared" ref="T616" si="165">T613/T612*100-100</f>
        <v>12.389580973952434</v>
      </c>
      <c r="U616" s="533"/>
      <c r="V616" s="227"/>
      <c r="W616" s="533"/>
    </row>
    <row r="617" spans="1:23" ht="13.5" thickBot="1" x14ac:dyDescent="0.25">
      <c r="A617" s="472" t="s">
        <v>27</v>
      </c>
      <c r="B617" s="410">
        <f>B613-B600</f>
        <v>-64</v>
      </c>
      <c r="C617" s="415">
        <f t="shared" ref="C617:S617" si="166">C613-C600</f>
        <v>275</v>
      </c>
      <c r="D617" s="415">
        <f t="shared" si="166"/>
        <v>156</v>
      </c>
      <c r="E617" s="415">
        <f t="shared" si="166"/>
        <v>102</v>
      </c>
      <c r="F617" s="415">
        <f t="shared" si="166"/>
        <v>125</v>
      </c>
      <c r="G617" s="417">
        <f t="shared" si="166"/>
        <v>129</v>
      </c>
      <c r="H617" s="410">
        <f t="shared" si="166"/>
        <v>-48</v>
      </c>
      <c r="I617" s="415">
        <f t="shared" si="166"/>
        <v>33</v>
      </c>
      <c r="J617" s="415">
        <f t="shared" si="166"/>
        <v>-14</v>
      </c>
      <c r="K617" s="415">
        <f t="shared" si="166"/>
        <v>-116</v>
      </c>
      <c r="L617" s="415">
        <f t="shared" si="166"/>
        <v>-23</v>
      </c>
      <c r="M617" s="417">
        <f t="shared" si="166"/>
        <v>-10</v>
      </c>
      <c r="N617" s="410">
        <f t="shared" si="166"/>
        <v>79</v>
      </c>
      <c r="O617" s="415">
        <f t="shared" si="166"/>
        <v>108</v>
      </c>
      <c r="P617" s="415">
        <f t="shared" si="166"/>
        <v>-62</v>
      </c>
      <c r="Q617" s="415">
        <f t="shared" si="166"/>
        <v>-50</v>
      </c>
      <c r="R617" s="415">
        <f t="shared" si="166"/>
        <v>61</v>
      </c>
      <c r="S617" s="417">
        <f t="shared" si="166"/>
        <v>-5</v>
      </c>
      <c r="T617" s="478">
        <f>T613-T600</f>
        <v>31</v>
      </c>
      <c r="U617" s="533"/>
      <c r="V617" s="227"/>
      <c r="W617" s="533"/>
    </row>
    <row r="618" spans="1:23" x14ac:dyDescent="0.2">
      <c r="A618" s="370" t="s">
        <v>51</v>
      </c>
      <c r="B618" s="486">
        <v>61</v>
      </c>
      <c r="C618" s="487">
        <v>61</v>
      </c>
      <c r="D618" s="487">
        <v>61</v>
      </c>
      <c r="E618" s="487">
        <v>10</v>
      </c>
      <c r="F618" s="487">
        <v>61</v>
      </c>
      <c r="G618" s="489">
        <v>60</v>
      </c>
      <c r="H618" s="486">
        <v>60</v>
      </c>
      <c r="I618" s="487">
        <v>60</v>
      </c>
      <c r="J618" s="487">
        <v>60</v>
      </c>
      <c r="K618" s="487">
        <v>6</v>
      </c>
      <c r="L618" s="487">
        <v>61</v>
      </c>
      <c r="M618" s="489">
        <v>61</v>
      </c>
      <c r="N618" s="486">
        <v>61</v>
      </c>
      <c r="O618" s="487">
        <v>61</v>
      </c>
      <c r="P618" s="487">
        <v>61</v>
      </c>
      <c r="Q618" s="487">
        <v>8</v>
      </c>
      <c r="R618" s="487">
        <v>61</v>
      </c>
      <c r="S618" s="489">
        <v>60</v>
      </c>
      <c r="T618" s="347">
        <f>SUM(B618:S618)</f>
        <v>934</v>
      </c>
      <c r="U618" s="227" t="s">
        <v>56</v>
      </c>
      <c r="V618" s="278">
        <f>T605-T618</f>
        <v>0</v>
      </c>
      <c r="W618" s="279">
        <f>V618/T605</f>
        <v>0</v>
      </c>
    </row>
    <row r="619" spans="1:23" x14ac:dyDescent="0.2">
      <c r="A619" s="371" t="s">
        <v>28</v>
      </c>
      <c r="B619" s="323">
        <v>154</v>
      </c>
      <c r="C619" s="240">
        <v>153</v>
      </c>
      <c r="D619" s="240">
        <v>152</v>
      </c>
      <c r="E619" s="240">
        <v>154.5</v>
      </c>
      <c r="F619" s="240">
        <v>151.5</v>
      </c>
      <c r="G619" s="243">
        <v>150</v>
      </c>
      <c r="H619" s="242">
        <v>154</v>
      </c>
      <c r="I619" s="240">
        <v>153</v>
      </c>
      <c r="J619" s="240">
        <v>152</v>
      </c>
      <c r="K619" s="240">
        <v>155</v>
      </c>
      <c r="L619" s="240">
        <v>151.5</v>
      </c>
      <c r="M619" s="243">
        <v>150</v>
      </c>
      <c r="N619" s="242">
        <v>154</v>
      </c>
      <c r="O619" s="240">
        <v>152.5</v>
      </c>
      <c r="P619" s="240">
        <v>152</v>
      </c>
      <c r="Q619" s="240">
        <v>154.5</v>
      </c>
      <c r="R619" s="240">
        <v>151</v>
      </c>
      <c r="S619" s="243">
        <v>150.5</v>
      </c>
      <c r="T619" s="339"/>
      <c r="U619" s="227" t="s">
        <v>57</v>
      </c>
      <c r="V619" s="362">
        <v>151.12</v>
      </c>
      <c r="W619" s="533"/>
    </row>
    <row r="620" spans="1:23" ht="13.5" thickBot="1" x14ac:dyDescent="0.25">
      <c r="A620" s="372" t="s">
        <v>26</v>
      </c>
      <c r="B620" s="410">
        <f>B619-B606</f>
        <v>1</v>
      </c>
      <c r="C620" s="415">
        <f t="shared" ref="C620:S620" si="167">C619-C606</f>
        <v>1</v>
      </c>
      <c r="D620" s="415">
        <f t="shared" si="167"/>
        <v>1</v>
      </c>
      <c r="E620" s="415">
        <f t="shared" si="167"/>
        <v>1</v>
      </c>
      <c r="F620" s="415">
        <f t="shared" si="167"/>
        <v>1</v>
      </c>
      <c r="G620" s="417">
        <f t="shared" si="167"/>
        <v>1</v>
      </c>
      <c r="H620" s="410">
        <f t="shared" si="167"/>
        <v>1</v>
      </c>
      <c r="I620" s="415">
        <f t="shared" si="167"/>
        <v>1</v>
      </c>
      <c r="J620" s="415">
        <f t="shared" si="167"/>
        <v>1</v>
      </c>
      <c r="K620" s="415">
        <f t="shared" si="167"/>
        <v>1</v>
      </c>
      <c r="L620" s="415">
        <f t="shared" si="167"/>
        <v>1</v>
      </c>
      <c r="M620" s="417">
        <f t="shared" si="167"/>
        <v>1</v>
      </c>
      <c r="N620" s="410">
        <f t="shared" si="167"/>
        <v>1</v>
      </c>
      <c r="O620" s="415">
        <f t="shared" si="167"/>
        <v>1</v>
      </c>
      <c r="P620" s="415">
        <f t="shared" si="167"/>
        <v>1</v>
      </c>
      <c r="Q620" s="415">
        <f t="shared" si="167"/>
        <v>1</v>
      </c>
      <c r="R620" s="415">
        <f t="shared" si="167"/>
        <v>1</v>
      </c>
      <c r="S620" s="417">
        <f t="shared" si="167"/>
        <v>1</v>
      </c>
      <c r="T620" s="348"/>
      <c r="U620" s="227" t="s">
        <v>26</v>
      </c>
      <c r="V620" s="395">
        <f>V619-V606</f>
        <v>-0.29999999999998295</v>
      </c>
      <c r="W620" s="533"/>
    </row>
    <row r="622" spans="1:23" ht="13.5" thickBot="1" x14ac:dyDescent="0.25"/>
    <row r="623" spans="1:23" ht="13.5" thickBot="1" x14ac:dyDescent="0.25">
      <c r="A623" s="468" t="s">
        <v>156</v>
      </c>
      <c r="B623" s="550" t="s">
        <v>53</v>
      </c>
      <c r="C623" s="551"/>
      <c r="D623" s="551"/>
      <c r="E623" s="551"/>
      <c r="F623" s="551"/>
      <c r="G623" s="552"/>
      <c r="H623" s="550" t="s">
        <v>72</v>
      </c>
      <c r="I623" s="551"/>
      <c r="J623" s="551"/>
      <c r="K623" s="551"/>
      <c r="L623" s="551"/>
      <c r="M623" s="552"/>
      <c r="N623" s="550" t="s">
        <v>63</v>
      </c>
      <c r="O623" s="551"/>
      <c r="P623" s="551"/>
      <c r="Q623" s="551"/>
      <c r="R623" s="551"/>
      <c r="S623" s="552"/>
      <c r="T623" s="338" t="s">
        <v>55</v>
      </c>
      <c r="U623" s="534"/>
      <c r="V623" s="534"/>
      <c r="W623" s="534"/>
    </row>
    <row r="624" spans="1:23" x14ac:dyDescent="0.2">
      <c r="A624" s="469" t="s">
        <v>54</v>
      </c>
      <c r="B624" s="490">
        <v>1</v>
      </c>
      <c r="C624" s="329">
        <v>2</v>
      </c>
      <c r="D624" s="329">
        <v>3</v>
      </c>
      <c r="E624" s="329">
        <v>4</v>
      </c>
      <c r="F624" s="329">
        <v>5</v>
      </c>
      <c r="G624" s="483">
        <v>6</v>
      </c>
      <c r="H624" s="490">
        <v>7</v>
      </c>
      <c r="I624" s="329">
        <v>8</v>
      </c>
      <c r="J624" s="329">
        <v>9</v>
      </c>
      <c r="K624" s="329">
        <v>10</v>
      </c>
      <c r="L624" s="329">
        <v>11</v>
      </c>
      <c r="M624" s="483">
        <v>12</v>
      </c>
      <c r="N624" s="490">
        <v>13</v>
      </c>
      <c r="O624" s="329">
        <v>14</v>
      </c>
      <c r="P624" s="329">
        <v>15</v>
      </c>
      <c r="Q624" s="329">
        <v>16</v>
      </c>
      <c r="R624" s="329">
        <v>17</v>
      </c>
      <c r="S624" s="483">
        <v>18</v>
      </c>
      <c r="T624" s="459">
        <v>252</v>
      </c>
      <c r="U624" s="534"/>
      <c r="V624" s="534"/>
      <c r="W624" s="534"/>
    </row>
    <row r="625" spans="1:23" x14ac:dyDescent="0.2">
      <c r="A625" s="470" t="s">
        <v>3</v>
      </c>
      <c r="B625" s="473">
        <v>4430</v>
      </c>
      <c r="C625" s="254">
        <v>4430</v>
      </c>
      <c r="D625" s="254">
        <v>4430</v>
      </c>
      <c r="E625" s="254">
        <v>4430</v>
      </c>
      <c r="F625" s="254">
        <v>4430</v>
      </c>
      <c r="G625" s="255">
        <v>4430</v>
      </c>
      <c r="H625" s="253">
        <v>4430</v>
      </c>
      <c r="I625" s="254">
        <v>4430</v>
      </c>
      <c r="J625" s="254">
        <v>4430</v>
      </c>
      <c r="K625" s="254">
        <v>4430</v>
      </c>
      <c r="L625" s="254">
        <v>4430</v>
      </c>
      <c r="M625" s="255">
        <v>4430</v>
      </c>
      <c r="N625" s="253">
        <v>4430</v>
      </c>
      <c r="O625" s="254">
        <v>4430</v>
      </c>
      <c r="P625" s="254">
        <v>4430</v>
      </c>
      <c r="Q625" s="254">
        <v>4430</v>
      </c>
      <c r="R625" s="254">
        <v>4430</v>
      </c>
      <c r="S625" s="255">
        <v>4430</v>
      </c>
      <c r="T625" s="255">
        <v>4430</v>
      </c>
      <c r="U625" s="534"/>
      <c r="V625" s="534"/>
      <c r="W625" s="534"/>
    </row>
    <row r="626" spans="1:23" x14ac:dyDescent="0.2">
      <c r="A626" s="471" t="s">
        <v>6</v>
      </c>
      <c r="B626" s="256">
        <v>4690</v>
      </c>
      <c r="C626" s="257">
        <v>4915</v>
      </c>
      <c r="D626" s="257">
        <v>4952</v>
      </c>
      <c r="E626" s="257">
        <v>4607</v>
      </c>
      <c r="F626" s="257">
        <v>5113</v>
      </c>
      <c r="G626" s="258">
        <v>5156</v>
      </c>
      <c r="H626" s="256">
        <v>4920</v>
      </c>
      <c r="I626" s="257">
        <v>4933</v>
      </c>
      <c r="J626" s="257">
        <v>5004</v>
      </c>
      <c r="K626" s="257">
        <v>4582</v>
      </c>
      <c r="L626" s="257">
        <v>5123</v>
      </c>
      <c r="M626" s="258">
        <v>5278</v>
      </c>
      <c r="N626" s="256">
        <v>4862</v>
      </c>
      <c r="O626" s="257">
        <v>4970</v>
      </c>
      <c r="P626" s="257">
        <v>5003</v>
      </c>
      <c r="Q626" s="257">
        <v>4473</v>
      </c>
      <c r="R626" s="257">
        <v>5159</v>
      </c>
      <c r="S626" s="258">
        <v>5379</v>
      </c>
      <c r="T626" s="342">
        <v>4979</v>
      </c>
      <c r="U626" s="534"/>
      <c r="V626" s="534"/>
      <c r="W626" s="534"/>
    </row>
    <row r="627" spans="1:23" x14ac:dyDescent="0.2">
      <c r="A627" s="469" t="s">
        <v>7</v>
      </c>
      <c r="B627" s="260">
        <v>86.7</v>
      </c>
      <c r="C627" s="261">
        <v>93.3</v>
      </c>
      <c r="D627" s="261">
        <v>93.3</v>
      </c>
      <c r="E627" s="261">
        <v>60</v>
      </c>
      <c r="F627" s="261">
        <v>93.3</v>
      </c>
      <c r="G627" s="262">
        <v>86.7</v>
      </c>
      <c r="H627" s="260">
        <v>100</v>
      </c>
      <c r="I627" s="261">
        <v>100</v>
      </c>
      <c r="J627" s="261">
        <v>93.3</v>
      </c>
      <c r="K627" s="261">
        <v>85.7</v>
      </c>
      <c r="L627" s="261">
        <v>96.7</v>
      </c>
      <c r="M627" s="262">
        <v>96.7</v>
      </c>
      <c r="N627" s="260">
        <v>100</v>
      </c>
      <c r="O627" s="261">
        <v>93.3</v>
      </c>
      <c r="P627" s="261">
        <v>100</v>
      </c>
      <c r="Q627" s="261">
        <v>60</v>
      </c>
      <c r="R627" s="261">
        <v>93.3</v>
      </c>
      <c r="S627" s="262">
        <v>93.3</v>
      </c>
      <c r="T627" s="343">
        <v>84.9</v>
      </c>
      <c r="U627" s="534"/>
      <c r="V627" s="227"/>
      <c r="W627" s="534"/>
    </row>
    <row r="628" spans="1:23" x14ac:dyDescent="0.2">
      <c r="A628" s="469" t="s">
        <v>8</v>
      </c>
      <c r="B628" s="263">
        <v>9.1999999999999998E-2</v>
      </c>
      <c r="C628" s="264">
        <v>5.8999999999999997E-2</v>
      </c>
      <c r="D628" s="264">
        <v>5.6000000000000001E-2</v>
      </c>
      <c r="E628" s="264">
        <v>9.7000000000000003E-2</v>
      </c>
      <c r="F628" s="264">
        <v>5.2999999999999999E-2</v>
      </c>
      <c r="G628" s="265">
        <v>5.8000000000000003E-2</v>
      </c>
      <c r="H628" s="263">
        <v>4.2999999999999997E-2</v>
      </c>
      <c r="I628" s="264">
        <v>4.3999999999999997E-2</v>
      </c>
      <c r="J628" s="264">
        <v>0.04</v>
      </c>
      <c r="K628" s="264">
        <v>8.7999999999999995E-2</v>
      </c>
      <c r="L628" s="264">
        <v>5.1999999999999998E-2</v>
      </c>
      <c r="M628" s="265">
        <v>7.0000000000000007E-2</v>
      </c>
      <c r="N628" s="263">
        <v>4.2999999999999997E-2</v>
      </c>
      <c r="O628" s="264">
        <v>5.1999999999999998E-2</v>
      </c>
      <c r="P628" s="264">
        <v>0.05</v>
      </c>
      <c r="Q628" s="264">
        <v>9.8000000000000004E-2</v>
      </c>
      <c r="R628" s="264">
        <v>5.5E-2</v>
      </c>
      <c r="S628" s="265">
        <v>5.6000000000000001E-2</v>
      </c>
      <c r="T628" s="344">
        <v>7.2999999999999995E-2</v>
      </c>
      <c r="U628" s="534"/>
      <c r="V628" s="227"/>
      <c r="W628" s="534"/>
    </row>
    <row r="629" spans="1:23" x14ac:dyDescent="0.2">
      <c r="A629" s="471" t="s">
        <v>1</v>
      </c>
      <c r="B629" s="266">
        <f>B626/B625*100-100</f>
        <v>5.8690744920993296</v>
      </c>
      <c r="C629" s="267">
        <f t="shared" ref="C629:R629" si="168">C626/C625*100-100</f>
        <v>10.948081264108353</v>
      </c>
      <c r="D629" s="267">
        <f t="shared" si="168"/>
        <v>11.78329571106093</v>
      </c>
      <c r="E629" s="267">
        <f t="shared" si="168"/>
        <v>3.9954853273137729</v>
      </c>
      <c r="F629" s="267">
        <f t="shared" si="168"/>
        <v>15.417607223476296</v>
      </c>
      <c r="G629" s="268">
        <f t="shared" si="168"/>
        <v>16.388261851015812</v>
      </c>
      <c r="H629" s="266">
        <f t="shared" si="168"/>
        <v>11.060948081264101</v>
      </c>
      <c r="I629" s="267">
        <f t="shared" si="168"/>
        <v>11.354401805869088</v>
      </c>
      <c r="J629" s="267">
        <f t="shared" si="168"/>
        <v>12.957110609480821</v>
      </c>
      <c r="K629" s="267">
        <f t="shared" si="168"/>
        <v>3.431151241534991</v>
      </c>
      <c r="L629" s="267">
        <f t="shared" si="168"/>
        <v>15.643340857787805</v>
      </c>
      <c r="M629" s="268">
        <f t="shared" si="168"/>
        <v>19.142212189616245</v>
      </c>
      <c r="N629" s="266">
        <f t="shared" si="168"/>
        <v>9.7516930022573263</v>
      </c>
      <c r="O629" s="267">
        <f t="shared" si="168"/>
        <v>12.189616252821665</v>
      </c>
      <c r="P629" s="267">
        <f t="shared" si="168"/>
        <v>12.934537246049672</v>
      </c>
      <c r="Q629" s="267">
        <f t="shared" si="168"/>
        <v>0.97065462753951692</v>
      </c>
      <c r="R629" s="267">
        <f t="shared" si="168"/>
        <v>16.455981941309261</v>
      </c>
      <c r="S629" s="268">
        <f>S626/S625*100-100</f>
        <v>21.422121896162523</v>
      </c>
      <c r="T629" s="345">
        <f t="shared" ref="T629" si="169">T626/T625*100-100</f>
        <v>12.392776523702025</v>
      </c>
      <c r="U629" s="534"/>
      <c r="V629" s="227"/>
      <c r="W629" s="534"/>
    </row>
    <row r="630" spans="1:23" ht="13.5" thickBot="1" x14ac:dyDescent="0.25">
      <c r="A630" s="472" t="s">
        <v>27</v>
      </c>
      <c r="B630" s="410">
        <f>B626-B613</f>
        <v>24</v>
      </c>
      <c r="C630" s="415">
        <f t="shared" ref="C630:S630" si="170">C626-C613</f>
        <v>-19</v>
      </c>
      <c r="D630" s="415">
        <f t="shared" si="170"/>
        <v>-64</v>
      </c>
      <c r="E630" s="415">
        <f t="shared" si="170"/>
        <v>152</v>
      </c>
      <c r="F630" s="415">
        <f t="shared" si="170"/>
        <v>-32</v>
      </c>
      <c r="G630" s="417">
        <f t="shared" si="170"/>
        <v>-155</v>
      </c>
      <c r="H630" s="410">
        <f t="shared" si="170"/>
        <v>148</v>
      </c>
      <c r="I630" s="415">
        <f t="shared" si="170"/>
        <v>19</v>
      </c>
      <c r="J630" s="415">
        <f t="shared" si="170"/>
        <v>-40</v>
      </c>
      <c r="K630" s="415">
        <f t="shared" si="170"/>
        <v>29</v>
      </c>
      <c r="L630" s="415">
        <f t="shared" si="170"/>
        <v>4</v>
      </c>
      <c r="M630" s="417">
        <f t="shared" si="170"/>
        <v>24</v>
      </c>
      <c r="N630" s="410">
        <f t="shared" si="170"/>
        <v>129</v>
      </c>
      <c r="O630" s="415">
        <f t="shared" si="170"/>
        <v>-27</v>
      </c>
      <c r="P630" s="415">
        <f t="shared" si="170"/>
        <v>74</v>
      </c>
      <c r="Q630" s="415">
        <f t="shared" si="170"/>
        <v>31</v>
      </c>
      <c r="R630" s="415">
        <f t="shared" si="170"/>
        <v>-31</v>
      </c>
      <c r="S630" s="417">
        <f t="shared" si="170"/>
        <v>92</v>
      </c>
      <c r="T630" s="478">
        <f>T626-T613</f>
        <v>17</v>
      </c>
      <c r="U630" s="534"/>
      <c r="V630" s="227"/>
      <c r="W630" s="534"/>
    </row>
    <row r="631" spans="1:23" x14ac:dyDescent="0.2">
      <c r="A631" s="370" t="s">
        <v>51</v>
      </c>
      <c r="B631" s="486">
        <v>61</v>
      </c>
      <c r="C631" s="487">
        <v>61</v>
      </c>
      <c r="D631" s="487">
        <v>60</v>
      </c>
      <c r="E631" s="487">
        <v>10</v>
      </c>
      <c r="F631" s="487">
        <v>61</v>
      </c>
      <c r="G631" s="489">
        <v>60</v>
      </c>
      <c r="H631" s="486">
        <v>60</v>
      </c>
      <c r="I631" s="487">
        <v>60</v>
      </c>
      <c r="J631" s="487">
        <v>60</v>
      </c>
      <c r="K631" s="487">
        <v>6</v>
      </c>
      <c r="L631" s="487">
        <v>61</v>
      </c>
      <c r="M631" s="489">
        <v>61</v>
      </c>
      <c r="N631" s="486">
        <v>61</v>
      </c>
      <c r="O631" s="487">
        <v>61</v>
      </c>
      <c r="P631" s="487">
        <v>61</v>
      </c>
      <c r="Q631" s="487">
        <v>8</v>
      </c>
      <c r="R631" s="487">
        <v>60</v>
      </c>
      <c r="S631" s="489">
        <v>60</v>
      </c>
      <c r="T631" s="347">
        <f>SUM(B631:S631)</f>
        <v>932</v>
      </c>
      <c r="U631" s="227" t="s">
        <v>56</v>
      </c>
      <c r="V631" s="278">
        <f>T618-T631</f>
        <v>2</v>
      </c>
      <c r="W631" s="279">
        <f>V631/T618</f>
        <v>2.1413276231263384E-3</v>
      </c>
    </row>
    <row r="632" spans="1:23" x14ac:dyDescent="0.2">
      <c r="A632" s="371" t="s">
        <v>28</v>
      </c>
      <c r="B632" s="323">
        <v>154</v>
      </c>
      <c r="C632" s="240">
        <v>153</v>
      </c>
      <c r="D632" s="240">
        <v>152</v>
      </c>
      <c r="E632" s="240">
        <v>154.5</v>
      </c>
      <c r="F632" s="240">
        <v>151.5</v>
      </c>
      <c r="G632" s="243">
        <v>150</v>
      </c>
      <c r="H632" s="242">
        <v>154</v>
      </c>
      <c r="I632" s="240">
        <v>153</v>
      </c>
      <c r="J632" s="240">
        <v>152</v>
      </c>
      <c r="K632" s="240">
        <v>155</v>
      </c>
      <c r="L632" s="240">
        <v>151.5</v>
      </c>
      <c r="M632" s="243">
        <v>150</v>
      </c>
      <c r="N632" s="242">
        <v>154</v>
      </c>
      <c r="O632" s="240">
        <v>152.5</v>
      </c>
      <c r="P632" s="240">
        <v>152</v>
      </c>
      <c r="Q632" s="240">
        <v>154.5</v>
      </c>
      <c r="R632" s="240">
        <v>151</v>
      </c>
      <c r="S632" s="243">
        <v>150.5</v>
      </c>
      <c r="T632" s="339"/>
      <c r="U632" s="227" t="s">
        <v>57</v>
      </c>
      <c r="V632" s="362">
        <v>152.21</v>
      </c>
      <c r="W632" s="534"/>
    </row>
    <row r="633" spans="1:23" ht="13.5" thickBot="1" x14ac:dyDescent="0.25">
      <c r="A633" s="372" t="s">
        <v>26</v>
      </c>
      <c r="B633" s="410">
        <f>B632-B619</f>
        <v>0</v>
      </c>
      <c r="C633" s="415">
        <f t="shared" ref="C633:S633" si="171">C632-C619</f>
        <v>0</v>
      </c>
      <c r="D633" s="415">
        <f t="shared" si="171"/>
        <v>0</v>
      </c>
      <c r="E633" s="415">
        <f t="shared" si="171"/>
        <v>0</v>
      </c>
      <c r="F633" s="415">
        <f t="shared" si="171"/>
        <v>0</v>
      </c>
      <c r="G633" s="417">
        <f t="shared" si="171"/>
        <v>0</v>
      </c>
      <c r="H633" s="410">
        <f t="shared" si="171"/>
        <v>0</v>
      </c>
      <c r="I633" s="415">
        <f t="shared" si="171"/>
        <v>0</v>
      </c>
      <c r="J633" s="415">
        <f t="shared" si="171"/>
        <v>0</v>
      </c>
      <c r="K633" s="415">
        <f t="shared" si="171"/>
        <v>0</v>
      </c>
      <c r="L633" s="415">
        <f t="shared" si="171"/>
        <v>0</v>
      </c>
      <c r="M633" s="417">
        <f t="shared" si="171"/>
        <v>0</v>
      </c>
      <c r="N633" s="410">
        <f t="shared" si="171"/>
        <v>0</v>
      </c>
      <c r="O633" s="415">
        <f t="shared" si="171"/>
        <v>0</v>
      </c>
      <c r="P633" s="415">
        <f t="shared" si="171"/>
        <v>0</v>
      </c>
      <c r="Q633" s="415">
        <f t="shared" si="171"/>
        <v>0</v>
      </c>
      <c r="R633" s="415">
        <f t="shared" si="171"/>
        <v>0</v>
      </c>
      <c r="S633" s="417">
        <f t="shared" si="171"/>
        <v>0</v>
      </c>
      <c r="T633" s="348"/>
      <c r="U633" s="227" t="s">
        <v>26</v>
      </c>
      <c r="V633" s="395">
        <f>V632-V619</f>
        <v>1.0900000000000034</v>
      </c>
      <c r="W633" s="534"/>
    </row>
  </sheetData>
  <mergeCells count="100">
    <mergeCell ref="B480:G480"/>
    <mergeCell ref="H480:M480"/>
    <mergeCell ref="N480:S480"/>
    <mergeCell ref="B428:G428"/>
    <mergeCell ref="H428:M428"/>
    <mergeCell ref="N428:S428"/>
    <mergeCell ref="B441:G441"/>
    <mergeCell ref="H441:M441"/>
    <mergeCell ref="N441:S441"/>
    <mergeCell ref="B467:G467"/>
    <mergeCell ref="H467:M467"/>
    <mergeCell ref="N467:S467"/>
    <mergeCell ref="B454:G454"/>
    <mergeCell ref="H454:M454"/>
    <mergeCell ref="N454:S454"/>
    <mergeCell ref="N363:S363"/>
    <mergeCell ref="B376:G376"/>
    <mergeCell ref="H376:M376"/>
    <mergeCell ref="N376:S376"/>
    <mergeCell ref="B415:G415"/>
    <mergeCell ref="H415:M415"/>
    <mergeCell ref="N415:S415"/>
    <mergeCell ref="H337:M337"/>
    <mergeCell ref="N337:S337"/>
    <mergeCell ref="B493:G493"/>
    <mergeCell ref="H493:M493"/>
    <mergeCell ref="N493:S493"/>
    <mergeCell ref="B350:G350"/>
    <mergeCell ref="H350:M350"/>
    <mergeCell ref="N350:S350"/>
    <mergeCell ref="B402:G402"/>
    <mergeCell ref="H402:M402"/>
    <mergeCell ref="N402:S402"/>
    <mergeCell ref="B389:G389"/>
    <mergeCell ref="H389:M389"/>
    <mergeCell ref="N389:S389"/>
    <mergeCell ref="B363:G363"/>
    <mergeCell ref="H363:M363"/>
    <mergeCell ref="B324:G324"/>
    <mergeCell ref="H324:M324"/>
    <mergeCell ref="N324:S324"/>
    <mergeCell ref="B337:G337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165:F165"/>
    <mergeCell ref="B311:G311"/>
    <mergeCell ref="H311:M311"/>
    <mergeCell ref="N311:S311"/>
    <mergeCell ref="B298:G298"/>
    <mergeCell ref="B282:F282"/>
    <mergeCell ref="B269:F269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B519:G519"/>
    <mergeCell ref="H519:M519"/>
    <mergeCell ref="N519:S519"/>
    <mergeCell ref="B506:G506"/>
    <mergeCell ref="H506:M506"/>
    <mergeCell ref="N506:S506"/>
    <mergeCell ref="B532:G532"/>
    <mergeCell ref="H532:M532"/>
    <mergeCell ref="N532:S532"/>
    <mergeCell ref="B545:G545"/>
    <mergeCell ref="H545:M545"/>
    <mergeCell ref="N545:S545"/>
    <mergeCell ref="B597:G597"/>
    <mergeCell ref="H597:M597"/>
    <mergeCell ref="N597:S597"/>
    <mergeCell ref="B584:G584"/>
    <mergeCell ref="H584:M584"/>
    <mergeCell ref="N584:S584"/>
    <mergeCell ref="B558:G558"/>
    <mergeCell ref="H558:M558"/>
    <mergeCell ref="N558:S558"/>
    <mergeCell ref="B571:G571"/>
    <mergeCell ref="H571:M571"/>
    <mergeCell ref="N571:S571"/>
    <mergeCell ref="B623:G623"/>
    <mergeCell ref="H623:M623"/>
    <mergeCell ref="N623:S623"/>
    <mergeCell ref="B610:G610"/>
    <mergeCell ref="H610:M610"/>
    <mergeCell ref="N610:S61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609"/>
  <sheetViews>
    <sheetView showGridLines="0" topLeftCell="A578" zoomScale="73" zoomScaleNormal="73" workbookViewId="0">
      <selection activeCell="M605" sqref="M605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40" t="s">
        <v>50</v>
      </c>
      <c r="C9" s="541"/>
      <c r="D9" s="541"/>
      <c r="E9" s="541"/>
      <c r="F9" s="541"/>
      <c r="G9" s="542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40" t="s">
        <v>50</v>
      </c>
      <c r="C23" s="541"/>
      <c r="D23" s="541"/>
      <c r="E23" s="541"/>
      <c r="F23" s="541"/>
      <c r="G23" s="542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40" t="s">
        <v>50</v>
      </c>
      <c r="C37" s="541"/>
      <c r="D37" s="541"/>
      <c r="E37" s="541"/>
      <c r="F37" s="541"/>
      <c r="G37" s="542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40" t="s">
        <v>50</v>
      </c>
      <c r="C53" s="541"/>
      <c r="D53" s="541"/>
      <c r="E53" s="541"/>
      <c r="F53" s="541"/>
      <c r="G53" s="542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40" t="s">
        <v>50</v>
      </c>
      <c r="C67" s="541"/>
      <c r="D67" s="541"/>
      <c r="E67" s="541"/>
      <c r="F67" s="541"/>
      <c r="G67" s="542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40" t="s">
        <v>50</v>
      </c>
      <c r="C81" s="541"/>
      <c r="D81" s="541"/>
      <c r="E81" s="541"/>
      <c r="F81" s="541"/>
      <c r="G81" s="542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40" t="s">
        <v>50</v>
      </c>
      <c r="C95" s="541"/>
      <c r="D95" s="541"/>
      <c r="E95" s="541"/>
      <c r="F95" s="541"/>
      <c r="G95" s="542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40" t="s">
        <v>50</v>
      </c>
      <c r="C111" s="541"/>
      <c r="D111" s="541"/>
      <c r="E111" s="541"/>
      <c r="F111" s="541"/>
      <c r="G111" s="542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40" t="s">
        <v>50</v>
      </c>
      <c r="C125" s="541"/>
      <c r="D125" s="541"/>
      <c r="E125" s="541"/>
      <c r="F125" s="541"/>
      <c r="G125" s="542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40" t="s">
        <v>50</v>
      </c>
      <c r="C139" s="541"/>
      <c r="D139" s="541"/>
      <c r="E139" s="541"/>
      <c r="F139" s="541"/>
      <c r="G139" s="542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40" t="s">
        <v>50</v>
      </c>
      <c r="C153" s="541"/>
      <c r="D153" s="541"/>
      <c r="E153" s="541"/>
      <c r="F153" s="541"/>
      <c r="G153" s="542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40" t="s">
        <v>50</v>
      </c>
      <c r="C167" s="541"/>
      <c r="D167" s="541"/>
      <c r="E167" s="541"/>
      <c r="F167" s="541"/>
      <c r="G167" s="542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40" t="s">
        <v>50</v>
      </c>
      <c r="C182" s="541"/>
      <c r="D182" s="541"/>
      <c r="E182" s="541"/>
      <c r="F182" s="541"/>
      <c r="G182" s="542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40" t="s">
        <v>50</v>
      </c>
      <c r="C196" s="541"/>
      <c r="D196" s="541"/>
      <c r="E196" s="541"/>
      <c r="F196" s="541"/>
      <c r="G196" s="542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40" t="s">
        <v>50</v>
      </c>
      <c r="C210" s="541"/>
      <c r="D210" s="541"/>
      <c r="E210" s="541"/>
      <c r="F210" s="541"/>
      <c r="G210" s="542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40" t="s">
        <v>50</v>
      </c>
      <c r="C224" s="541"/>
      <c r="D224" s="541"/>
      <c r="E224" s="541"/>
      <c r="F224" s="541"/>
      <c r="G224" s="542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40" t="s">
        <v>50</v>
      </c>
      <c r="C238" s="541"/>
      <c r="D238" s="541"/>
      <c r="E238" s="541"/>
      <c r="F238" s="541"/>
      <c r="G238" s="542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40" t="s">
        <v>50</v>
      </c>
      <c r="C252" s="541"/>
      <c r="D252" s="541"/>
      <c r="E252" s="541"/>
      <c r="F252" s="541"/>
      <c r="G252" s="542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40" t="s">
        <v>50</v>
      </c>
      <c r="C267" s="541"/>
      <c r="D267" s="541"/>
      <c r="E267" s="541"/>
      <c r="F267" s="541"/>
      <c r="G267" s="542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40" t="s">
        <v>50</v>
      </c>
      <c r="C281" s="541"/>
      <c r="D281" s="541"/>
      <c r="E281" s="541"/>
      <c r="F281" s="541"/>
      <c r="G281" s="542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40" t="s">
        <v>50</v>
      </c>
      <c r="C295" s="541"/>
      <c r="D295" s="541"/>
      <c r="E295" s="541"/>
      <c r="F295" s="541"/>
      <c r="G295" s="542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40" t="s">
        <v>50</v>
      </c>
      <c r="C309" s="541"/>
      <c r="D309" s="541"/>
      <c r="E309" s="541"/>
      <c r="F309" s="541"/>
      <c r="G309" s="542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40" t="s">
        <v>50</v>
      </c>
      <c r="C323" s="541"/>
      <c r="D323" s="541"/>
      <c r="E323" s="541"/>
      <c r="F323" s="541"/>
      <c r="G323" s="542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40" t="s">
        <v>50</v>
      </c>
      <c r="C339" s="541"/>
      <c r="D339" s="541"/>
      <c r="E339" s="541"/>
      <c r="F339" s="541"/>
      <c r="G339" s="542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40" t="s">
        <v>50</v>
      </c>
      <c r="C352" s="541"/>
      <c r="D352" s="541"/>
      <c r="E352" s="541"/>
      <c r="F352" s="541"/>
      <c r="G352" s="542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40" t="s">
        <v>50</v>
      </c>
      <c r="C365" s="541"/>
      <c r="D365" s="541"/>
      <c r="E365" s="541"/>
      <c r="F365" s="541"/>
      <c r="G365" s="542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40" t="s">
        <v>50</v>
      </c>
      <c r="C378" s="541"/>
      <c r="D378" s="541"/>
      <c r="E378" s="541"/>
      <c r="F378" s="541"/>
      <c r="G378" s="542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40" t="s">
        <v>50</v>
      </c>
      <c r="C391" s="541"/>
      <c r="D391" s="541"/>
      <c r="E391" s="541"/>
      <c r="F391" s="541"/>
      <c r="G391" s="542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40" t="s">
        <v>50</v>
      </c>
      <c r="C404" s="541"/>
      <c r="D404" s="541"/>
      <c r="E404" s="541"/>
      <c r="F404" s="541"/>
      <c r="G404" s="542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40" t="s">
        <v>50</v>
      </c>
      <c r="C417" s="541"/>
      <c r="D417" s="541"/>
      <c r="E417" s="541"/>
      <c r="F417" s="541"/>
      <c r="G417" s="542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40" t="s">
        <v>50</v>
      </c>
      <c r="C430" s="541"/>
      <c r="D430" s="541"/>
      <c r="E430" s="541"/>
      <c r="F430" s="541"/>
      <c r="G430" s="542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40" t="s">
        <v>50</v>
      </c>
      <c r="C443" s="541"/>
      <c r="D443" s="541"/>
      <c r="E443" s="541"/>
      <c r="F443" s="541"/>
      <c r="G443" s="542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40" t="s">
        <v>50</v>
      </c>
      <c r="C456" s="541"/>
      <c r="D456" s="541"/>
      <c r="E456" s="541"/>
      <c r="F456" s="541"/>
      <c r="G456" s="542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40" t="s">
        <v>50</v>
      </c>
      <c r="C469" s="541"/>
      <c r="D469" s="541"/>
      <c r="E469" s="541"/>
      <c r="F469" s="541"/>
      <c r="G469" s="542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40" t="s">
        <v>50</v>
      </c>
      <c r="C482" s="541"/>
      <c r="D482" s="541"/>
      <c r="E482" s="541"/>
      <c r="F482" s="541"/>
      <c r="G482" s="542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40" t="s">
        <v>50</v>
      </c>
      <c r="C495" s="541"/>
      <c r="D495" s="541"/>
      <c r="E495" s="541"/>
      <c r="F495" s="541"/>
      <c r="G495" s="542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40" t="s">
        <v>50</v>
      </c>
      <c r="C508" s="541"/>
      <c r="D508" s="541"/>
      <c r="E508" s="541"/>
      <c r="F508" s="541"/>
      <c r="G508" s="542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40" t="s">
        <v>50</v>
      </c>
      <c r="C521" s="541"/>
      <c r="D521" s="541"/>
      <c r="E521" s="541"/>
      <c r="F521" s="541"/>
      <c r="G521" s="542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40" t="s">
        <v>50</v>
      </c>
      <c r="C534" s="541"/>
      <c r="D534" s="541"/>
      <c r="E534" s="541"/>
      <c r="F534" s="541"/>
      <c r="G534" s="542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40" t="s">
        <v>50</v>
      </c>
      <c r="C547" s="541"/>
      <c r="D547" s="541"/>
      <c r="E547" s="541"/>
      <c r="F547" s="541"/>
      <c r="G547" s="542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s="527" customFormat="1" ht="13.5" thickBot="1" x14ac:dyDescent="0.25">
      <c r="A560" s="285" t="s">
        <v>148</v>
      </c>
      <c r="B560" s="540" t="s">
        <v>50</v>
      </c>
      <c r="C560" s="541"/>
      <c r="D560" s="541"/>
      <c r="E560" s="541"/>
      <c r="F560" s="541"/>
      <c r="G560" s="542"/>
      <c r="H560" s="313" t="s">
        <v>0</v>
      </c>
      <c r="I560" s="227"/>
    </row>
    <row r="561" spans="1:11" s="527" customFormat="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</row>
    <row r="562" spans="1:11" s="527" customFormat="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</row>
    <row r="563" spans="1:11" s="527" customFormat="1" x14ac:dyDescent="0.2">
      <c r="A563" s="295" t="s">
        <v>6</v>
      </c>
      <c r="B563" s="256">
        <v>4599.33</v>
      </c>
      <c r="C563" s="257">
        <v>4569.33</v>
      </c>
      <c r="D563" s="257">
        <v>4697.32</v>
      </c>
      <c r="E563" s="257">
        <v>4537</v>
      </c>
      <c r="F563" s="296">
        <v>4646.82</v>
      </c>
      <c r="G563" s="258">
        <v>5338.24</v>
      </c>
      <c r="H563" s="297">
        <v>4675.1400000000003</v>
      </c>
      <c r="I563" s="298"/>
      <c r="J563" s="291"/>
    </row>
    <row r="564" spans="1:11" s="527" customFormat="1" x14ac:dyDescent="0.2">
      <c r="A564" s="226" t="s">
        <v>7</v>
      </c>
      <c r="B564" s="260">
        <v>73.33</v>
      </c>
      <c r="C564" s="261">
        <v>73.33</v>
      </c>
      <c r="D564" s="261">
        <v>80.489999999999995</v>
      </c>
      <c r="E564" s="261">
        <v>40</v>
      </c>
      <c r="F564" s="509">
        <v>77.27</v>
      </c>
      <c r="G564" s="262">
        <v>94.12</v>
      </c>
      <c r="H564" s="300">
        <v>66.510000000000005</v>
      </c>
      <c r="I564" s="301"/>
      <c r="J564" s="291"/>
    </row>
    <row r="565" spans="1:11" s="527" customFormat="1" x14ac:dyDescent="0.2">
      <c r="A565" s="226" t="s">
        <v>8</v>
      </c>
      <c r="B565" s="263">
        <v>9.0499999999999997E-2</v>
      </c>
      <c r="C565" s="264">
        <v>9.2799999999999994E-2</v>
      </c>
      <c r="D565" s="264">
        <v>7.2300000000000003E-2</v>
      </c>
      <c r="E565" s="264">
        <v>0.1162</v>
      </c>
      <c r="F565" s="302">
        <v>7.8100000000000003E-2</v>
      </c>
      <c r="G565" s="265">
        <v>7.2099999999999997E-2</v>
      </c>
      <c r="H565" s="303">
        <v>9.6500000000000002E-2</v>
      </c>
      <c r="I565" s="304"/>
      <c r="J565" s="305"/>
      <c r="K565" s="306"/>
    </row>
    <row r="566" spans="1:11" s="527" customFormat="1" x14ac:dyDescent="0.2">
      <c r="A566" s="295" t="s">
        <v>1</v>
      </c>
      <c r="B566" s="266">
        <f t="shared" ref="B566:H566" si="128">B563/B562*100-100</f>
        <v>12.042143727161985</v>
      </c>
      <c r="C566" s="267">
        <f t="shared" si="128"/>
        <v>11.31132764920828</v>
      </c>
      <c r="D566" s="267">
        <f t="shared" si="128"/>
        <v>14.429232643118155</v>
      </c>
      <c r="E566" s="267">
        <f t="shared" si="128"/>
        <v>10.523751522533487</v>
      </c>
      <c r="F566" s="267">
        <f t="shared" si="128"/>
        <v>13.199025578562711</v>
      </c>
      <c r="G566" s="268">
        <f t="shared" si="128"/>
        <v>30.042387332521315</v>
      </c>
      <c r="H566" s="269">
        <f t="shared" si="128"/>
        <v>13.888915956151052</v>
      </c>
      <c r="I566" s="304"/>
      <c r="J566" s="305"/>
      <c r="K566" s="227"/>
    </row>
    <row r="567" spans="1:11" s="527" customFormat="1" ht="13.5" thickBot="1" x14ac:dyDescent="0.25">
      <c r="A567" s="226" t="s">
        <v>27</v>
      </c>
      <c r="B567" s="270">
        <f t="shared" ref="B567:H567" si="129">B563-B550</f>
        <v>186.88555555555558</v>
      </c>
      <c r="C567" s="271">
        <f t="shared" si="129"/>
        <v>24.187142857143044</v>
      </c>
      <c r="D567" s="271">
        <f t="shared" si="129"/>
        <v>48.819999999999709</v>
      </c>
      <c r="E567" s="271">
        <f t="shared" si="129"/>
        <v>68.33333333333303</v>
      </c>
      <c r="F567" s="271">
        <f t="shared" si="129"/>
        <v>20.910909090908717</v>
      </c>
      <c r="G567" s="272">
        <f t="shared" si="129"/>
        <v>332.98999999999978</v>
      </c>
      <c r="H567" s="307">
        <f t="shared" si="129"/>
        <v>43.359178082192557</v>
      </c>
      <c r="I567" s="308"/>
      <c r="J567" s="305"/>
      <c r="K567" s="227"/>
    </row>
    <row r="568" spans="1:11" s="527" customFormat="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s="527" customFormat="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</row>
    <row r="570" spans="1:11" s="527" customFormat="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</row>
    <row r="572" spans="1:11" ht="13.5" thickBot="1" x14ac:dyDescent="0.25"/>
    <row r="573" spans="1:11" ht="13.5" thickBot="1" x14ac:dyDescent="0.25">
      <c r="A573" s="285" t="s">
        <v>150</v>
      </c>
      <c r="B573" s="540" t="s">
        <v>50</v>
      </c>
      <c r="C573" s="541"/>
      <c r="D573" s="541"/>
      <c r="E573" s="541"/>
      <c r="F573" s="541"/>
      <c r="G573" s="542"/>
      <c r="H573" s="313" t="s">
        <v>0</v>
      </c>
      <c r="I573" s="227"/>
      <c r="J573" s="529"/>
      <c r="K573" s="529"/>
    </row>
    <row r="574" spans="1:11" x14ac:dyDescent="0.2">
      <c r="A574" s="226" t="s">
        <v>54</v>
      </c>
      <c r="B574" s="453">
        <v>1</v>
      </c>
      <c r="C574" s="454">
        <v>2</v>
      </c>
      <c r="D574" s="455">
        <v>3</v>
      </c>
      <c r="E574" s="454">
        <v>4</v>
      </c>
      <c r="F574" s="455">
        <v>5</v>
      </c>
      <c r="G574" s="456">
        <v>6</v>
      </c>
      <c r="H574" s="460">
        <v>273</v>
      </c>
      <c r="I574" s="290"/>
      <c r="J574" s="529"/>
      <c r="K574" s="529"/>
    </row>
    <row r="575" spans="1:11" x14ac:dyDescent="0.2">
      <c r="A575" s="292" t="s">
        <v>3</v>
      </c>
      <c r="B575" s="253">
        <v>4145</v>
      </c>
      <c r="C575" s="254">
        <v>4145</v>
      </c>
      <c r="D575" s="254">
        <v>4145</v>
      </c>
      <c r="E575" s="254">
        <v>4145</v>
      </c>
      <c r="F575" s="254">
        <v>4145</v>
      </c>
      <c r="G575" s="255">
        <v>4145</v>
      </c>
      <c r="H575" s="293">
        <v>4145</v>
      </c>
      <c r="I575" s="294"/>
      <c r="J575" s="291"/>
      <c r="K575" s="529"/>
    </row>
    <row r="576" spans="1:11" x14ac:dyDescent="0.2">
      <c r="A576" s="295" t="s">
        <v>6</v>
      </c>
      <c r="B576" s="256">
        <v>4465.7142857142853</v>
      </c>
      <c r="C576" s="257">
        <v>4746.7441860465115</v>
      </c>
      <c r="D576" s="257">
        <v>4788.909090909091</v>
      </c>
      <c r="E576" s="257">
        <v>4837.5</v>
      </c>
      <c r="F576" s="296">
        <v>4804.3902439024387</v>
      </c>
      <c r="G576" s="258">
        <v>4900</v>
      </c>
      <c r="H576" s="297">
        <v>4751.818181818182</v>
      </c>
      <c r="I576" s="298"/>
      <c r="J576" s="291"/>
      <c r="K576" s="529"/>
    </row>
    <row r="577" spans="1:11" x14ac:dyDescent="0.2">
      <c r="A577" s="226" t="s">
        <v>7</v>
      </c>
      <c r="B577" s="260">
        <v>76.19047619047619</v>
      </c>
      <c r="C577" s="261">
        <v>67.441860465116278</v>
      </c>
      <c r="D577" s="261">
        <v>76.36363636363636</v>
      </c>
      <c r="E577" s="261">
        <v>31.25</v>
      </c>
      <c r="F577" s="509">
        <v>75.609756097560975</v>
      </c>
      <c r="G577" s="262">
        <v>66.666666666666671</v>
      </c>
      <c r="H577" s="300">
        <v>67.768595041322314</v>
      </c>
      <c r="I577" s="301"/>
      <c r="J577" s="291"/>
      <c r="K577" s="529"/>
    </row>
    <row r="578" spans="1:11" x14ac:dyDescent="0.2">
      <c r="A578" s="226" t="s">
        <v>8</v>
      </c>
      <c r="B578" s="263">
        <v>8.6209493926765607E-2</v>
      </c>
      <c r="C578" s="264">
        <v>9.1918797601946253E-2</v>
      </c>
      <c r="D578" s="264">
        <v>9.0432330120177415E-2</v>
      </c>
      <c r="E578" s="264">
        <v>0.13025613994281515</v>
      </c>
      <c r="F578" s="302">
        <v>8.4128410420721139E-2</v>
      </c>
      <c r="G578" s="265">
        <v>9.0512498469003166E-2</v>
      </c>
      <c r="H578" s="303">
        <v>9.6951450476534473E-2</v>
      </c>
      <c r="I578" s="304"/>
      <c r="J578" s="305"/>
      <c r="K578" s="306"/>
    </row>
    <row r="579" spans="1:11" x14ac:dyDescent="0.2">
      <c r="A579" s="295" t="s">
        <v>1</v>
      </c>
      <c r="B579" s="266">
        <f t="shared" ref="B579:H579" si="131">B576/B575*100-100</f>
        <v>7.7373772186799812</v>
      </c>
      <c r="C579" s="267">
        <f t="shared" si="131"/>
        <v>14.517350688697505</v>
      </c>
      <c r="D579" s="267">
        <f t="shared" si="131"/>
        <v>15.534598091896029</v>
      </c>
      <c r="E579" s="267">
        <f t="shared" si="131"/>
        <v>16.706875753920386</v>
      </c>
      <c r="F579" s="267">
        <f t="shared" si="131"/>
        <v>15.908087910794649</v>
      </c>
      <c r="G579" s="268">
        <f t="shared" si="131"/>
        <v>18.214716525934875</v>
      </c>
      <c r="H579" s="269">
        <f t="shared" si="131"/>
        <v>14.639763131922365</v>
      </c>
      <c r="I579" s="304"/>
      <c r="J579" s="305"/>
      <c r="K579" s="227"/>
    </row>
    <row r="580" spans="1:11" ht="13.5" thickBot="1" x14ac:dyDescent="0.25">
      <c r="A580" s="226" t="s">
        <v>27</v>
      </c>
      <c r="B580" s="270">
        <f t="shared" ref="B580:H580" si="132">B576-B563</f>
        <v>-133.6157142857146</v>
      </c>
      <c r="C580" s="271">
        <f t="shared" si="132"/>
        <v>177.41418604651153</v>
      </c>
      <c r="D580" s="271">
        <f t="shared" si="132"/>
        <v>91.589090909091283</v>
      </c>
      <c r="E580" s="271">
        <f t="shared" si="132"/>
        <v>300.5</v>
      </c>
      <c r="F580" s="271">
        <f t="shared" si="132"/>
        <v>157.57024390243896</v>
      </c>
      <c r="G580" s="272">
        <f t="shared" si="132"/>
        <v>-438.23999999999978</v>
      </c>
      <c r="H580" s="307">
        <f t="shared" si="132"/>
        <v>76.678181818181656</v>
      </c>
      <c r="I580" s="308"/>
      <c r="J580" s="305"/>
      <c r="K580" s="227"/>
    </row>
    <row r="581" spans="1:11" x14ac:dyDescent="0.2">
      <c r="A581" s="309" t="s">
        <v>51</v>
      </c>
      <c r="B581" s="274">
        <v>644</v>
      </c>
      <c r="C581" s="275">
        <v>630</v>
      </c>
      <c r="D581" s="275">
        <v>639</v>
      </c>
      <c r="E581" s="275">
        <v>97</v>
      </c>
      <c r="F581" s="275">
        <v>654</v>
      </c>
      <c r="G581" s="276">
        <v>634</v>
      </c>
      <c r="H581" s="277">
        <f>SUM(B581:G581)</f>
        <v>3298</v>
      </c>
      <c r="I581" s="310" t="s">
        <v>56</v>
      </c>
      <c r="J581" s="311">
        <f>H568-H581</f>
        <v>34</v>
      </c>
      <c r="K581" s="279">
        <f>J581/H568</f>
        <v>1.020408163265306E-2</v>
      </c>
    </row>
    <row r="582" spans="1:11" x14ac:dyDescent="0.2">
      <c r="A582" s="309" t="s">
        <v>28</v>
      </c>
      <c r="B582" s="229"/>
      <c r="C582" s="281"/>
      <c r="D582" s="281"/>
      <c r="E582" s="281"/>
      <c r="F582" s="281"/>
      <c r="G582" s="230"/>
      <c r="H582" s="233"/>
      <c r="I582" s="227" t="s">
        <v>57</v>
      </c>
      <c r="J582" s="529">
        <v>156.65</v>
      </c>
      <c r="K582" s="529"/>
    </row>
    <row r="583" spans="1:11" ht="13.5" thickBot="1" x14ac:dyDescent="0.25">
      <c r="A583" s="312" t="s">
        <v>26</v>
      </c>
      <c r="B583" s="231">
        <f t="shared" ref="B583:G583" si="133">B582-B569</f>
        <v>0</v>
      </c>
      <c r="C583" s="232">
        <f t="shared" si="133"/>
        <v>0</v>
      </c>
      <c r="D583" s="232">
        <f t="shared" si="133"/>
        <v>0</v>
      </c>
      <c r="E583" s="232">
        <f t="shared" si="133"/>
        <v>0</v>
      </c>
      <c r="F583" s="232">
        <f t="shared" si="133"/>
        <v>0</v>
      </c>
      <c r="G583" s="238">
        <f t="shared" si="133"/>
        <v>0</v>
      </c>
      <c r="H583" s="234"/>
      <c r="I583" s="529" t="s">
        <v>26</v>
      </c>
      <c r="J583" s="529">
        <f>J582-J569</f>
        <v>-0.32999999999998408</v>
      </c>
      <c r="K583" s="529"/>
    </row>
    <row r="585" spans="1:11" ht="13.5" thickBot="1" x14ac:dyDescent="0.25"/>
    <row r="586" spans="1:11" ht="13.5" thickBot="1" x14ac:dyDescent="0.25">
      <c r="A586" s="285" t="s">
        <v>154</v>
      </c>
      <c r="B586" s="540" t="s">
        <v>50</v>
      </c>
      <c r="C586" s="541"/>
      <c r="D586" s="541"/>
      <c r="E586" s="541"/>
      <c r="F586" s="541"/>
      <c r="G586" s="542"/>
      <c r="H586" s="313" t="s">
        <v>0</v>
      </c>
      <c r="I586" s="227"/>
      <c r="J586" s="532"/>
      <c r="K586" s="532"/>
    </row>
    <row r="587" spans="1:11" x14ac:dyDescent="0.2">
      <c r="A587" s="226" t="s">
        <v>54</v>
      </c>
      <c r="B587" s="453">
        <v>1</v>
      </c>
      <c r="C587" s="454">
        <v>2</v>
      </c>
      <c r="D587" s="455">
        <v>3</v>
      </c>
      <c r="E587" s="454">
        <v>4</v>
      </c>
      <c r="F587" s="455">
        <v>5</v>
      </c>
      <c r="G587" s="456">
        <v>6</v>
      </c>
      <c r="H587" s="460">
        <v>273</v>
      </c>
      <c r="I587" s="290"/>
      <c r="J587" s="532"/>
      <c r="K587" s="532"/>
    </row>
    <row r="588" spans="1:11" x14ac:dyDescent="0.2">
      <c r="A588" s="292" t="s">
        <v>3</v>
      </c>
      <c r="B588" s="253">
        <v>4185</v>
      </c>
      <c r="C588" s="254">
        <v>4185</v>
      </c>
      <c r="D588" s="254">
        <v>4185</v>
      </c>
      <c r="E588" s="254">
        <v>4185</v>
      </c>
      <c r="F588" s="254">
        <v>4185</v>
      </c>
      <c r="G588" s="255">
        <v>4185</v>
      </c>
      <c r="H588" s="293">
        <v>4185</v>
      </c>
      <c r="I588" s="294"/>
      <c r="J588" s="291"/>
      <c r="K588" s="532"/>
    </row>
    <row r="589" spans="1:11" x14ac:dyDescent="0.2">
      <c r="A589" s="295" t="s">
        <v>6</v>
      </c>
      <c r="B589" s="256">
        <v>4478</v>
      </c>
      <c r="C589" s="257">
        <v>4683</v>
      </c>
      <c r="D589" s="257">
        <v>4948</v>
      </c>
      <c r="E589" s="257">
        <v>5028</v>
      </c>
      <c r="F589" s="296">
        <v>4795</v>
      </c>
      <c r="G589" s="258">
        <v>4799</v>
      </c>
      <c r="H589" s="297">
        <v>4762</v>
      </c>
      <c r="I589" s="298"/>
      <c r="J589" s="291"/>
      <c r="K589" s="532"/>
    </row>
    <row r="590" spans="1:11" x14ac:dyDescent="0.2">
      <c r="A590" s="226" t="s">
        <v>7</v>
      </c>
      <c r="B590" s="260">
        <v>67.5</v>
      </c>
      <c r="C590" s="261">
        <v>72.5</v>
      </c>
      <c r="D590" s="261">
        <v>70</v>
      </c>
      <c r="E590" s="261">
        <v>56.2</v>
      </c>
      <c r="F590" s="509">
        <v>75</v>
      </c>
      <c r="G590" s="262">
        <v>55</v>
      </c>
      <c r="H590" s="300">
        <v>59.7</v>
      </c>
      <c r="I590" s="301"/>
      <c r="J590" s="291"/>
      <c r="K590" s="532"/>
    </row>
    <row r="591" spans="1:11" x14ac:dyDescent="0.2">
      <c r="A591" s="226" t="s">
        <v>8</v>
      </c>
      <c r="B591" s="263">
        <v>0.11899999999999999</v>
      </c>
      <c r="C591" s="264">
        <v>0.11</v>
      </c>
      <c r="D591" s="264">
        <v>0.11600000000000001</v>
      </c>
      <c r="E591" s="264">
        <v>0.16</v>
      </c>
      <c r="F591" s="302">
        <v>9.7000000000000003E-2</v>
      </c>
      <c r="G591" s="265">
        <v>0.124</v>
      </c>
      <c r="H591" s="303">
        <v>0.122</v>
      </c>
      <c r="I591" s="304"/>
      <c r="J591" s="305"/>
      <c r="K591" s="306"/>
    </row>
    <row r="592" spans="1:11" x14ac:dyDescent="0.2">
      <c r="A592" s="295" t="s">
        <v>1</v>
      </c>
      <c r="B592" s="266">
        <f t="shared" ref="B592:H592" si="134">B589/B588*100-100</f>
        <v>7.0011947431302417</v>
      </c>
      <c r="C592" s="267">
        <f t="shared" si="134"/>
        <v>11.899641577060933</v>
      </c>
      <c r="D592" s="267">
        <f t="shared" si="134"/>
        <v>18.231780167264034</v>
      </c>
      <c r="E592" s="267">
        <f t="shared" si="134"/>
        <v>20.143369175627242</v>
      </c>
      <c r="F592" s="267">
        <f t="shared" si="134"/>
        <v>14.57586618876941</v>
      </c>
      <c r="G592" s="268">
        <f t="shared" si="134"/>
        <v>14.671445639187567</v>
      </c>
      <c r="H592" s="269">
        <f t="shared" si="134"/>
        <v>13.787335722819606</v>
      </c>
      <c r="I592" s="304"/>
      <c r="J592" s="305"/>
      <c r="K592" s="227"/>
    </row>
    <row r="593" spans="1:11" ht="13.5" thickBot="1" x14ac:dyDescent="0.25">
      <c r="A593" s="226" t="s">
        <v>27</v>
      </c>
      <c r="B593" s="270">
        <f t="shared" ref="B593:H593" si="135">B589-B576</f>
        <v>12.285714285714675</v>
      </c>
      <c r="C593" s="271">
        <f t="shared" si="135"/>
        <v>-63.744186046511459</v>
      </c>
      <c r="D593" s="271">
        <f t="shared" si="135"/>
        <v>159.09090909090901</v>
      </c>
      <c r="E593" s="271">
        <f t="shared" si="135"/>
        <v>190.5</v>
      </c>
      <c r="F593" s="271">
        <f t="shared" si="135"/>
        <v>-9.3902439024386695</v>
      </c>
      <c r="G593" s="272">
        <f t="shared" si="135"/>
        <v>-101</v>
      </c>
      <c r="H593" s="307">
        <f t="shared" si="135"/>
        <v>10.181818181818016</v>
      </c>
      <c r="I593" s="308"/>
      <c r="J593" s="305"/>
      <c r="K593" s="227"/>
    </row>
    <row r="594" spans="1:11" x14ac:dyDescent="0.2">
      <c r="A594" s="309" t="s">
        <v>51</v>
      </c>
      <c r="B594" s="274">
        <v>633</v>
      </c>
      <c r="C594" s="275">
        <v>617</v>
      </c>
      <c r="D594" s="275">
        <v>627</v>
      </c>
      <c r="E594" s="275">
        <v>112</v>
      </c>
      <c r="F594" s="275">
        <v>640</v>
      </c>
      <c r="G594" s="276">
        <v>620</v>
      </c>
      <c r="H594" s="277">
        <f>SUM(B594:G594)</f>
        <v>3249</v>
      </c>
      <c r="I594" s="310" t="s">
        <v>56</v>
      </c>
      <c r="J594" s="311">
        <f>H581-H594</f>
        <v>49</v>
      </c>
      <c r="K594" s="279">
        <f>J594/H581</f>
        <v>1.485748938750758E-2</v>
      </c>
    </row>
    <row r="595" spans="1:11" x14ac:dyDescent="0.2">
      <c r="A595" s="309" t="s">
        <v>28</v>
      </c>
      <c r="B595" s="229"/>
      <c r="C595" s="281"/>
      <c r="D595" s="281"/>
      <c r="E595" s="281"/>
      <c r="F595" s="281"/>
      <c r="G595" s="230"/>
      <c r="H595" s="233"/>
      <c r="I595" s="227" t="s">
        <v>57</v>
      </c>
      <c r="J595" s="532">
        <v>156.22</v>
      </c>
      <c r="K595" s="532"/>
    </row>
    <row r="596" spans="1:11" ht="13.5" thickBot="1" x14ac:dyDescent="0.25">
      <c r="A596" s="312" t="s">
        <v>26</v>
      </c>
      <c r="B596" s="231">
        <f t="shared" ref="B596:G596" si="136">B595-B582</f>
        <v>0</v>
      </c>
      <c r="C596" s="232">
        <f t="shared" si="136"/>
        <v>0</v>
      </c>
      <c r="D596" s="232">
        <f t="shared" si="136"/>
        <v>0</v>
      </c>
      <c r="E596" s="232">
        <f t="shared" si="136"/>
        <v>0</v>
      </c>
      <c r="F596" s="232">
        <f t="shared" si="136"/>
        <v>0</v>
      </c>
      <c r="G596" s="238">
        <f t="shared" si="136"/>
        <v>0</v>
      </c>
      <c r="H596" s="234"/>
      <c r="I596" s="532" t="s">
        <v>26</v>
      </c>
      <c r="J596" s="532">
        <f>J595-J582</f>
        <v>-0.43000000000000682</v>
      </c>
      <c r="K596" s="532"/>
    </row>
    <row r="598" spans="1:11" ht="13.5" thickBot="1" x14ac:dyDescent="0.25"/>
    <row r="599" spans="1:11" ht="13.5" thickBot="1" x14ac:dyDescent="0.25">
      <c r="A599" s="285" t="s">
        <v>156</v>
      </c>
      <c r="B599" s="540" t="s">
        <v>50</v>
      </c>
      <c r="C599" s="541"/>
      <c r="D599" s="541"/>
      <c r="E599" s="541"/>
      <c r="F599" s="541"/>
      <c r="G599" s="542"/>
      <c r="H599" s="313" t="s">
        <v>0</v>
      </c>
      <c r="I599" s="227"/>
      <c r="J599" s="534"/>
      <c r="K599" s="534"/>
    </row>
    <row r="600" spans="1:11" x14ac:dyDescent="0.2">
      <c r="A600" s="226" t="s">
        <v>54</v>
      </c>
      <c r="B600" s="453">
        <v>1</v>
      </c>
      <c r="C600" s="454">
        <v>2</v>
      </c>
      <c r="D600" s="455">
        <v>3</v>
      </c>
      <c r="E600" s="454">
        <v>4</v>
      </c>
      <c r="F600" s="455">
        <v>5</v>
      </c>
      <c r="G600" s="456">
        <v>6</v>
      </c>
      <c r="H600" s="460">
        <v>215</v>
      </c>
      <c r="I600" s="290"/>
      <c r="J600" s="534"/>
      <c r="K600" s="534"/>
    </row>
    <row r="601" spans="1:11" x14ac:dyDescent="0.2">
      <c r="A601" s="292" t="s">
        <v>3</v>
      </c>
      <c r="B601" s="253">
        <v>4225</v>
      </c>
      <c r="C601" s="254">
        <v>4225</v>
      </c>
      <c r="D601" s="254">
        <v>4225</v>
      </c>
      <c r="E601" s="254">
        <v>4225</v>
      </c>
      <c r="F601" s="254">
        <v>4225</v>
      </c>
      <c r="G601" s="255">
        <v>4225</v>
      </c>
      <c r="H601" s="293">
        <v>4225</v>
      </c>
      <c r="I601" s="294"/>
      <c r="J601" s="291"/>
      <c r="K601" s="534"/>
    </row>
    <row r="602" spans="1:11" x14ac:dyDescent="0.2">
      <c r="A602" s="295" t="s">
        <v>6</v>
      </c>
      <c r="B602" s="256">
        <v>4474</v>
      </c>
      <c r="C602" s="257">
        <v>4950</v>
      </c>
      <c r="D602" s="257">
        <v>4926</v>
      </c>
      <c r="E602" s="257">
        <v>5359</v>
      </c>
      <c r="F602" s="296">
        <v>4959</v>
      </c>
      <c r="G602" s="258">
        <v>5026</v>
      </c>
      <c r="H602" s="297">
        <v>4901</v>
      </c>
      <c r="I602" s="298"/>
      <c r="J602" s="291"/>
      <c r="K602" s="534"/>
    </row>
    <row r="603" spans="1:11" x14ac:dyDescent="0.2">
      <c r="A603" s="226" t="s">
        <v>7</v>
      </c>
      <c r="B603" s="260">
        <v>57.5</v>
      </c>
      <c r="C603" s="261">
        <v>67.5</v>
      </c>
      <c r="D603" s="261">
        <v>67.5</v>
      </c>
      <c r="E603" s="261">
        <v>60</v>
      </c>
      <c r="F603" s="509">
        <v>70</v>
      </c>
      <c r="G603" s="262">
        <v>65</v>
      </c>
      <c r="H603" s="300">
        <v>61.4</v>
      </c>
      <c r="I603" s="301"/>
      <c r="J603" s="291"/>
      <c r="K603" s="534"/>
    </row>
    <row r="604" spans="1:11" x14ac:dyDescent="0.2">
      <c r="A604" s="226" t="s">
        <v>8</v>
      </c>
      <c r="B604" s="263">
        <v>0.123</v>
      </c>
      <c r="C604" s="264">
        <v>0.11899999999999999</v>
      </c>
      <c r="D604" s="264">
        <v>0.11799999999999999</v>
      </c>
      <c r="E604" s="264">
        <v>0.112</v>
      </c>
      <c r="F604" s="302">
        <v>9.9000000000000005E-2</v>
      </c>
      <c r="G604" s="265">
        <v>0.104</v>
      </c>
      <c r="H604" s="303">
        <v>0.121</v>
      </c>
      <c r="I604" s="304"/>
      <c r="J604" s="305"/>
      <c r="K604" s="306"/>
    </row>
    <row r="605" spans="1:11" x14ac:dyDescent="0.2">
      <c r="A605" s="295" t="s">
        <v>1</v>
      </c>
      <c r="B605" s="266">
        <f t="shared" ref="B605:H605" si="137">B602/B601*100-100</f>
        <v>5.8934911242603647</v>
      </c>
      <c r="C605" s="267">
        <f t="shared" si="137"/>
        <v>17.15976331360946</v>
      </c>
      <c r="D605" s="267">
        <f t="shared" si="137"/>
        <v>16.591715976331358</v>
      </c>
      <c r="E605" s="267">
        <f t="shared" si="137"/>
        <v>26.840236686390526</v>
      </c>
      <c r="F605" s="267">
        <f t="shared" si="137"/>
        <v>17.372781065088745</v>
      </c>
      <c r="G605" s="268">
        <f t="shared" si="137"/>
        <v>18.958579881656817</v>
      </c>
      <c r="H605" s="269">
        <f t="shared" si="137"/>
        <v>15.999999999999986</v>
      </c>
      <c r="I605" s="304"/>
      <c r="J605" s="305"/>
      <c r="K605" s="227"/>
    </row>
    <row r="606" spans="1:11" ht="13.5" thickBot="1" x14ac:dyDescent="0.25">
      <c r="A606" s="226" t="s">
        <v>27</v>
      </c>
      <c r="B606" s="270">
        <f t="shared" ref="B606:H606" si="138">B602-B589</f>
        <v>-4</v>
      </c>
      <c r="C606" s="271">
        <f t="shared" si="138"/>
        <v>267</v>
      </c>
      <c r="D606" s="271">
        <f t="shared" si="138"/>
        <v>-22</v>
      </c>
      <c r="E606" s="271">
        <f t="shared" si="138"/>
        <v>331</v>
      </c>
      <c r="F606" s="271">
        <f t="shared" si="138"/>
        <v>164</v>
      </c>
      <c r="G606" s="272">
        <f t="shared" si="138"/>
        <v>227</v>
      </c>
      <c r="H606" s="307">
        <f t="shared" si="138"/>
        <v>139</v>
      </c>
      <c r="I606" s="308"/>
      <c r="J606" s="305"/>
      <c r="K606" s="227"/>
    </row>
    <row r="607" spans="1:11" x14ac:dyDescent="0.2">
      <c r="A607" s="309" t="s">
        <v>51</v>
      </c>
      <c r="B607" s="274">
        <v>631</v>
      </c>
      <c r="C607" s="275">
        <v>611</v>
      </c>
      <c r="D607" s="275">
        <v>624</v>
      </c>
      <c r="E607" s="275">
        <v>97</v>
      </c>
      <c r="F607" s="275">
        <v>640</v>
      </c>
      <c r="G607" s="276">
        <v>617</v>
      </c>
      <c r="H607" s="277">
        <f>SUM(B607:G607)</f>
        <v>3220</v>
      </c>
      <c r="I607" s="310" t="s">
        <v>56</v>
      </c>
      <c r="J607" s="311">
        <f>H594-H607</f>
        <v>29</v>
      </c>
      <c r="K607" s="279">
        <f>J607/H594</f>
        <v>8.925823330255463E-3</v>
      </c>
    </row>
    <row r="608" spans="1:11" x14ac:dyDescent="0.2">
      <c r="A608" s="309" t="s">
        <v>28</v>
      </c>
      <c r="B608" s="229"/>
      <c r="C608" s="281"/>
      <c r="D608" s="281"/>
      <c r="E608" s="281"/>
      <c r="F608" s="281"/>
      <c r="G608" s="230"/>
      <c r="H608" s="233"/>
      <c r="I608" s="227" t="s">
        <v>57</v>
      </c>
      <c r="J608" s="534">
        <v>155.31</v>
      </c>
      <c r="K608" s="534"/>
    </row>
    <row r="609" spans="1:11" ht="13.5" thickBot="1" x14ac:dyDescent="0.25">
      <c r="A609" s="312" t="s">
        <v>26</v>
      </c>
      <c r="B609" s="231">
        <f t="shared" ref="B609:G609" si="139">B608-B595</f>
        <v>0</v>
      </c>
      <c r="C609" s="232">
        <f t="shared" si="139"/>
        <v>0</v>
      </c>
      <c r="D609" s="232">
        <f t="shared" si="139"/>
        <v>0</v>
      </c>
      <c r="E609" s="232">
        <f t="shared" si="139"/>
        <v>0</v>
      </c>
      <c r="F609" s="232">
        <f t="shared" si="139"/>
        <v>0</v>
      </c>
      <c r="G609" s="238">
        <f t="shared" si="139"/>
        <v>0</v>
      </c>
      <c r="H609" s="234"/>
      <c r="I609" s="534" t="s">
        <v>26</v>
      </c>
      <c r="J609" s="534">
        <f>J608-J595</f>
        <v>-0.90999999999999659</v>
      </c>
      <c r="K609" s="534"/>
    </row>
  </sheetData>
  <mergeCells count="44">
    <mergeCell ref="B586:G586"/>
    <mergeCell ref="B573:G573"/>
    <mergeCell ref="B560:G560"/>
    <mergeCell ref="B521:G521"/>
    <mergeCell ref="B495:G495"/>
    <mergeCell ref="B482:G482"/>
    <mergeCell ref="B547:G547"/>
    <mergeCell ref="B534:G534"/>
    <mergeCell ref="B508:G508"/>
    <mergeCell ref="B469:G469"/>
    <mergeCell ref="B81:G81"/>
    <mergeCell ref="B167:G167"/>
    <mergeCell ref="B153:G153"/>
    <mergeCell ref="B139:G139"/>
    <mergeCell ref="B125:G125"/>
    <mergeCell ref="B111:G111"/>
    <mergeCell ref="B95:G95"/>
    <mergeCell ref="B238:G238"/>
    <mergeCell ref="B224:G224"/>
    <mergeCell ref="B456:G456"/>
    <mergeCell ref="B443:G443"/>
    <mergeCell ref="B323:G323"/>
    <mergeCell ref="B378:G378"/>
    <mergeCell ref="B365:G365"/>
    <mergeCell ref="B352:G352"/>
    <mergeCell ref="B309:G309"/>
    <mergeCell ref="B295:G295"/>
    <mergeCell ref="B339:G339"/>
    <mergeCell ref="B599:G599"/>
    <mergeCell ref="B182:G182"/>
    <mergeCell ref="B267:G267"/>
    <mergeCell ref="B430:G430"/>
    <mergeCell ref="B9:G9"/>
    <mergeCell ref="B23:G23"/>
    <mergeCell ref="B37:G37"/>
    <mergeCell ref="B53:G53"/>
    <mergeCell ref="B67:G67"/>
    <mergeCell ref="B417:G417"/>
    <mergeCell ref="B404:G404"/>
    <mergeCell ref="B391:G391"/>
    <mergeCell ref="B210:G210"/>
    <mergeCell ref="B252:G252"/>
    <mergeCell ref="B196:G196"/>
    <mergeCell ref="B281:G28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632"/>
  <sheetViews>
    <sheetView showGridLines="0" topLeftCell="A602" zoomScale="75" zoomScaleNormal="75" workbookViewId="0">
      <selection activeCell="B631" sqref="B631:G631"/>
    </sheetView>
  </sheetViews>
  <sheetFormatPr baseColWidth="10" defaultRowHeight="12.75" x14ac:dyDescent="0.2"/>
  <cols>
    <col min="1" max="1" width="16.28515625" style="280" bestFit="1" customWidth="1"/>
    <col min="2" max="2" width="9.7109375" style="280" customWidth="1"/>
    <col min="3" max="3" width="10.85546875" style="280" bestFit="1" customWidth="1"/>
    <col min="4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40" t="s">
        <v>53</v>
      </c>
      <c r="C9" s="541"/>
      <c r="D9" s="541"/>
      <c r="E9" s="541"/>
      <c r="F9" s="54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40" t="s">
        <v>53</v>
      </c>
      <c r="C22" s="541"/>
      <c r="D22" s="541"/>
      <c r="E22" s="541"/>
      <c r="F22" s="542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40" t="s">
        <v>53</v>
      </c>
      <c r="C35" s="541"/>
      <c r="D35" s="541"/>
      <c r="E35" s="541"/>
      <c r="F35" s="542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40" t="s">
        <v>53</v>
      </c>
      <c r="C48" s="541"/>
      <c r="D48" s="541"/>
      <c r="E48" s="541"/>
      <c r="F48" s="542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40" t="s">
        <v>53</v>
      </c>
      <c r="C61" s="541"/>
      <c r="D61" s="541"/>
      <c r="E61" s="541"/>
      <c r="F61" s="542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40" t="s">
        <v>53</v>
      </c>
      <c r="C74" s="541"/>
      <c r="D74" s="541"/>
      <c r="E74" s="541"/>
      <c r="F74" s="542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40" t="s">
        <v>53</v>
      </c>
      <c r="C87" s="541"/>
      <c r="D87" s="541"/>
      <c r="E87" s="541"/>
      <c r="F87" s="542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40" t="s">
        <v>53</v>
      </c>
      <c r="C100" s="541"/>
      <c r="D100" s="541"/>
      <c r="E100" s="541"/>
      <c r="F100" s="542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40" t="s">
        <v>53</v>
      </c>
      <c r="C113" s="541"/>
      <c r="D113" s="541"/>
      <c r="E113" s="541"/>
      <c r="F113" s="542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40" t="s">
        <v>53</v>
      </c>
      <c r="C126" s="541"/>
      <c r="D126" s="541"/>
      <c r="E126" s="541"/>
      <c r="F126" s="542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40" t="s">
        <v>53</v>
      </c>
      <c r="C139" s="541"/>
      <c r="D139" s="541"/>
      <c r="E139" s="541"/>
      <c r="F139" s="542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40" t="s">
        <v>53</v>
      </c>
      <c r="C152" s="541"/>
      <c r="D152" s="541"/>
      <c r="E152" s="541"/>
      <c r="F152" s="542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40" t="s">
        <v>53</v>
      </c>
      <c r="C165" s="541"/>
      <c r="D165" s="541"/>
      <c r="E165" s="541"/>
      <c r="F165" s="542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40" t="s">
        <v>53</v>
      </c>
      <c r="C178" s="541"/>
      <c r="D178" s="541"/>
      <c r="E178" s="541"/>
      <c r="F178" s="542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40" t="s">
        <v>53</v>
      </c>
      <c r="C191" s="541"/>
      <c r="D191" s="541"/>
      <c r="E191" s="541"/>
      <c r="F191" s="542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40" t="s">
        <v>53</v>
      </c>
      <c r="C204" s="541"/>
      <c r="D204" s="541"/>
      <c r="E204" s="541"/>
      <c r="F204" s="542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40" t="s">
        <v>53</v>
      </c>
      <c r="C217" s="541"/>
      <c r="D217" s="541"/>
      <c r="E217" s="541"/>
      <c r="F217" s="542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40" t="s">
        <v>50</v>
      </c>
      <c r="C230" s="541"/>
      <c r="D230" s="541"/>
      <c r="E230" s="541"/>
      <c r="F230" s="542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40" t="s">
        <v>50</v>
      </c>
      <c r="C243" s="541"/>
      <c r="D243" s="541"/>
      <c r="E243" s="541"/>
      <c r="F243" s="542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40" t="s">
        <v>50</v>
      </c>
      <c r="C256" s="541"/>
      <c r="D256" s="541"/>
      <c r="E256" s="541"/>
      <c r="F256" s="542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40" t="s">
        <v>50</v>
      </c>
      <c r="C269" s="541"/>
      <c r="D269" s="541"/>
      <c r="E269" s="541"/>
      <c r="F269" s="542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40" t="s">
        <v>50</v>
      </c>
      <c r="C282" s="541"/>
      <c r="D282" s="541"/>
      <c r="E282" s="541"/>
      <c r="F282" s="542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40" t="s">
        <v>50</v>
      </c>
      <c r="C295" s="541"/>
      <c r="D295" s="541"/>
      <c r="E295" s="541"/>
      <c r="F295" s="542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40" t="s">
        <v>50</v>
      </c>
      <c r="C310" s="541"/>
      <c r="D310" s="541"/>
      <c r="E310" s="541"/>
      <c r="F310" s="541"/>
      <c r="G310" s="542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50" t="s">
        <v>50</v>
      </c>
      <c r="C323" s="551"/>
      <c r="D323" s="551"/>
      <c r="E323" s="551"/>
      <c r="F323" s="551"/>
      <c r="G323" s="552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50" t="s">
        <v>50</v>
      </c>
      <c r="C336" s="551"/>
      <c r="D336" s="551"/>
      <c r="E336" s="551"/>
      <c r="F336" s="551"/>
      <c r="G336" s="552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50" t="s">
        <v>50</v>
      </c>
      <c r="C349" s="551"/>
      <c r="D349" s="551"/>
      <c r="E349" s="551"/>
      <c r="F349" s="551"/>
      <c r="G349" s="552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50" t="s">
        <v>50</v>
      </c>
      <c r="C362" s="551"/>
      <c r="D362" s="551"/>
      <c r="E362" s="551"/>
      <c r="F362" s="551"/>
      <c r="G362" s="552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50" t="s">
        <v>50</v>
      </c>
      <c r="C375" s="551"/>
      <c r="D375" s="551"/>
      <c r="E375" s="551"/>
      <c r="F375" s="551"/>
      <c r="G375" s="552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50" t="s">
        <v>50</v>
      </c>
      <c r="C388" s="551"/>
      <c r="D388" s="551"/>
      <c r="E388" s="551"/>
      <c r="F388" s="551"/>
      <c r="G388" s="552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50" t="s">
        <v>50</v>
      </c>
      <c r="C401" s="551"/>
      <c r="D401" s="551"/>
      <c r="E401" s="551"/>
      <c r="F401" s="551"/>
      <c r="G401" s="552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50" t="s">
        <v>50</v>
      </c>
      <c r="C414" s="551"/>
      <c r="D414" s="551"/>
      <c r="E414" s="551"/>
      <c r="F414" s="551"/>
      <c r="G414" s="552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50" t="s">
        <v>50</v>
      </c>
      <c r="C427" s="551"/>
      <c r="D427" s="551"/>
      <c r="E427" s="551"/>
      <c r="F427" s="551"/>
      <c r="G427" s="552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50" t="s">
        <v>50</v>
      </c>
      <c r="C440" s="551"/>
      <c r="D440" s="551"/>
      <c r="E440" s="551"/>
      <c r="F440" s="551"/>
      <c r="G440" s="552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50" t="s">
        <v>50</v>
      </c>
      <c r="C453" s="551"/>
      <c r="D453" s="551"/>
      <c r="E453" s="551"/>
      <c r="F453" s="551"/>
      <c r="G453" s="552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50" t="s">
        <v>50</v>
      </c>
      <c r="C466" s="551"/>
      <c r="D466" s="551"/>
      <c r="E466" s="551"/>
      <c r="F466" s="551"/>
      <c r="G466" s="552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50" t="s">
        <v>50</v>
      </c>
      <c r="C479" s="551"/>
      <c r="D479" s="551"/>
      <c r="E479" s="551"/>
      <c r="F479" s="551"/>
      <c r="G479" s="552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50" t="s">
        <v>50</v>
      </c>
      <c r="C492" s="551"/>
      <c r="D492" s="551"/>
      <c r="E492" s="551"/>
      <c r="F492" s="551"/>
      <c r="G492" s="552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50" t="s">
        <v>50</v>
      </c>
      <c r="C505" s="551"/>
      <c r="D505" s="551"/>
      <c r="E505" s="551"/>
      <c r="F505" s="551"/>
      <c r="G505" s="552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50" t="s">
        <v>50</v>
      </c>
      <c r="C518" s="551"/>
      <c r="D518" s="551"/>
      <c r="E518" s="551"/>
      <c r="F518" s="551"/>
      <c r="G518" s="552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550" t="s">
        <v>50</v>
      </c>
      <c r="C531" s="551"/>
      <c r="D531" s="551"/>
      <c r="E531" s="551"/>
      <c r="F531" s="551"/>
      <c r="G531" s="552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s="527" customFormat="1" ht="13.5" thickBot="1" x14ac:dyDescent="0.25">
      <c r="A544" s="285" t="s">
        <v>148</v>
      </c>
      <c r="B544" s="550" t="s">
        <v>50</v>
      </c>
      <c r="C544" s="551"/>
      <c r="D544" s="551"/>
      <c r="E544" s="551"/>
      <c r="F544" s="551"/>
      <c r="G544" s="552"/>
      <c r="H544" s="314" t="s">
        <v>0</v>
      </c>
    </row>
    <row r="545" spans="1:11" s="527" customFormat="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</row>
    <row r="546" spans="1:11" s="527" customFormat="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</row>
    <row r="547" spans="1:11" s="527" customFormat="1" x14ac:dyDescent="0.2">
      <c r="A547" s="471" t="s">
        <v>6</v>
      </c>
      <c r="B547" s="321">
        <v>4774.38</v>
      </c>
      <c r="C547" s="322">
        <v>4869.38</v>
      </c>
      <c r="D547" s="322">
        <v>4865</v>
      </c>
      <c r="E547" s="322">
        <v>4826.67</v>
      </c>
      <c r="F547" s="322">
        <v>4949.38</v>
      </c>
      <c r="G547" s="497">
        <v>4834.38</v>
      </c>
      <c r="H547" s="342">
        <v>4856.07</v>
      </c>
    </row>
    <row r="548" spans="1:11" s="527" customFormat="1" x14ac:dyDescent="0.2">
      <c r="A548" s="469" t="s">
        <v>7</v>
      </c>
      <c r="B548" s="323">
        <v>68.8</v>
      </c>
      <c r="C548" s="324">
        <v>100</v>
      </c>
      <c r="D548" s="325">
        <v>92.86</v>
      </c>
      <c r="E548" s="325">
        <v>83.33</v>
      </c>
      <c r="F548" s="325">
        <v>87.5</v>
      </c>
      <c r="G548" s="498">
        <v>81.25</v>
      </c>
      <c r="H548" s="493">
        <v>84.52</v>
      </c>
    </row>
    <row r="549" spans="1:11" s="527" customFormat="1" x14ac:dyDescent="0.2">
      <c r="A549" s="469" t="s">
        <v>8</v>
      </c>
      <c r="B549" s="263">
        <v>9.7500000000000003E-2</v>
      </c>
      <c r="C549" s="264">
        <v>0.06</v>
      </c>
      <c r="D549" s="327">
        <v>5.0599999999999999E-2</v>
      </c>
      <c r="E549" s="327">
        <v>8.7999999999999995E-2</v>
      </c>
      <c r="F549" s="327">
        <v>5.74E-2</v>
      </c>
      <c r="G549" s="499">
        <v>8.9200000000000002E-2</v>
      </c>
      <c r="H549" s="494">
        <v>7.5499999999999998E-2</v>
      </c>
    </row>
    <row r="550" spans="1:11" s="527" customFormat="1" x14ac:dyDescent="0.2">
      <c r="A550" s="471" t="s">
        <v>1</v>
      </c>
      <c r="B550" s="266">
        <f t="shared" ref="B550:H550" si="112">B547/B546*100-100</f>
        <v>6.0973333333333386</v>
      </c>
      <c r="C550" s="267">
        <f t="shared" si="112"/>
        <v>8.2084444444444387</v>
      </c>
      <c r="D550" s="267">
        <f t="shared" si="112"/>
        <v>8.1111111111111143</v>
      </c>
      <c r="E550" s="267">
        <f t="shared" si="112"/>
        <v>7.2593333333333305</v>
      </c>
      <c r="F550" s="267">
        <f t="shared" si="112"/>
        <v>9.9862222222222243</v>
      </c>
      <c r="G550" s="268">
        <f t="shared" si="112"/>
        <v>7.4306666666666672</v>
      </c>
      <c r="H550" s="345">
        <f t="shared" si="112"/>
        <v>7.9126666666666523</v>
      </c>
    </row>
    <row r="551" spans="1:11" s="527" customFormat="1" ht="13.5" thickBot="1" x14ac:dyDescent="0.25">
      <c r="A551" s="469" t="s">
        <v>27</v>
      </c>
      <c r="B551" s="500">
        <f t="shared" ref="B551:G551" si="113">B547-B534</f>
        <v>47.710000000000036</v>
      </c>
      <c r="C551" s="501">
        <f t="shared" si="113"/>
        <v>92.050000000000182</v>
      </c>
      <c r="D551" s="501">
        <f t="shared" si="113"/>
        <v>-92.0600000000004</v>
      </c>
      <c r="E551" s="501">
        <f t="shared" si="113"/>
        <v>60</v>
      </c>
      <c r="F551" s="501">
        <f t="shared" si="113"/>
        <v>-65.289999999999964</v>
      </c>
      <c r="G551" s="502">
        <f t="shared" si="113"/>
        <v>-118.11999999999989</v>
      </c>
      <c r="H551" s="346">
        <f>H547-H534</f>
        <v>-23.570000000000618</v>
      </c>
    </row>
    <row r="552" spans="1:11" s="527" customFormat="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s="527" customFormat="1" x14ac:dyDescent="0.2">
      <c r="A553" s="371" t="s">
        <v>28</v>
      </c>
      <c r="B553" s="229">
        <v>151.5</v>
      </c>
      <c r="C553" s="281">
        <v>151</v>
      </c>
      <c r="D553" s="281">
        <v>150</v>
      </c>
      <c r="E553" s="281">
        <v>152</v>
      </c>
      <c r="F553" s="281">
        <v>147.5</v>
      </c>
      <c r="G553" s="230">
        <v>147.5</v>
      </c>
      <c r="H553" s="339"/>
      <c r="I553" s="527" t="s">
        <v>57</v>
      </c>
      <c r="J553" s="527">
        <v>149.94999999999999</v>
      </c>
    </row>
    <row r="554" spans="1:11" s="527" customFormat="1" ht="13.5" thickBot="1" x14ac:dyDescent="0.25">
      <c r="A554" s="372" t="s">
        <v>26</v>
      </c>
      <c r="B554" s="336">
        <f>B553-B540</f>
        <v>0</v>
      </c>
      <c r="C554" s="337">
        <f t="shared" ref="C554:G554" si="114">C553-C540</f>
        <v>0</v>
      </c>
      <c r="D554" s="337">
        <f t="shared" si="114"/>
        <v>0</v>
      </c>
      <c r="E554" s="337">
        <f t="shared" si="114"/>
        <v>0</v>
      </c>
      <c r="F554" s="337">
        <f t="shared" si="114"/>
        <v>0</v>
      </c>
      <c r="G554" s="484">
        <f t="shared" si="114"/>
        <v>0</v>
      </c>
      <c r="H554" s="348"/>
      <c r="I554" s="527" t="s">
        <v>26</v>
      </c>
      <c r="J554" s="239">
        <f>J553-J540</f>
        <v>0.76999999999998181</v>
      </c>
    </row>
    <row r="556" spans="1:11" ht="13.5" thickBot="1" x14ac:dyDescent="0.25"/>
    <row r="557" spans="1:11" s="528" customFormat="1" ht="13.5" thickBot="1" x14ac:dyDescent="0.25">
      <c r="A557" s="285" t="s">
        <v>149</v>
      </c>
      <c r="B557" s="550" t="s">
        <v>50</v>
      </c>
      <c r="C557" s="551"/>
      <c r="D557" s="551"/>
      <c r="E557" s="551"/>
      <c r="F557" s="551"/>
      <c r="G557" s="552"/>
      <c r="H557" s="314" t="s">
        <v>0</v>
      </c>
    </row>
    <row r="558" spans="1:11" s="528" customFormat="1" x14ac:dyDescent="0.2">
      <c r="A558" s="469" t="s">
        <v>2</v>
      </c>
      <c r="B558" s="316">
        <v>1</v>
      </c>
      <c r="C558" s="236">
        <v>2</v>
      </c>
      <c r="D558" s="236">
        <v>3</v>
      </c>
      <c r="E558" s="236">
        <v>4</v>
      </c>
      <c r="F558" s="236">
        <v>5</v>
      </c>
      <c r="G558" s="495">
        <v>6</v>
      </c>
      <c r="H558" s="491">
        <v>86</v>
      </c>
    </row>
    <row r="559" spans="1:11" s="528" customFormat="1" x14ac:dyDescent="0.2">
      <c r="A559" s="470" t="s">
        <v>3</v>
      </c>
      <c r="B559" s="462">
        <v>4520</v>
      </c>
      <c r="C559" s="463">
        <v>4520</v>
      </c>
      <c r="D559" s="464">
        <v>4520</v>
      </c>
      <c r="E559" s="464">
        <v>4520</v>
      </c>
      <c r="F559" s="464">
        <v>4520</v>
      </c>
      <c r="G559" s="496">
        <v>4520</v>
      </c>
      <c r="H559" s="492">
        <v>4520</v>
      </c>
    </row>
    <row r="560" spans="1:11" s="528" customFormat="1" x14ac:dyDescent="0.2">
      <c r="A560" s="471" t="s">
        <v>6</v>
      </c>
      <c r="B560" s="321">
        <v>4831.18</v>
      </c>
      <c r="C560" s="322">
        <v>4952.63</v>
      </c>
      <c r="D560" s="322">
        <v>4963.33</v>
      </c>
      <c r="E560" s="322">
        <v>4725</v>
      </c>
      <c r="F560" s="322">
        <v>4994.71</v>
      </c>
      <c r="G560" s="497">
        <v>4921.18</v>
      </c>
      <c r="H560" s="342">
        <v>4918.68</v>
      </c>
    </row>
    <row r="561" spans="1:11" s="528" customFormat="1" x14ac:dyDescent="0.2">
      <c r="A561" s="469" t="s">
        <v>7</v>
      </c>
      <c r="B561" s="323">
        <v>88.2</v>
      </c>
      <c r="C561" s="324">
        <v>89.5</v>
      </c>
      <c r="D561" s="325">
        <v>80</v>
      </c>
      <c r="E561" s="325">
        <v>50</v>
      </c>
      <c r="F561" s="325">
        <v>76.47</v>
      </c>
      <c r="G561" s="498">
        <v>64.709999999999994</v>
      </c>
      <c r="H561" s="493">
        <v>80.22</v>
      </c>
    </row>
    <row r="562" spans="1:11" s="528" customFormat="1" x14ac:dyDescent="0.2">
      <c r="A562" s="469" t="s">
        <v>8</v>
      </c>
      <c r="B562" s="263">
        <v>6.3399999999999998E-2</v>
      </c>
      <c r="C562" s="264">
        <v>6.9699999999999998E-2</v>
      </c>
      <c r="D562" s="327">
        <v>7.2099999999999997E-2</v>
      </c>
      <c r="E562" s="327">
        <v>8.8099999999999998E-2</v>
      </c>
      <c r="F562" s="327">
        <v>6.6699999999999995E-2</v>
      </c>
      <c r="G562" s="499">
        <v>8.8499999999999995E-2</v>
      </c>
      <c r="H562" s="494">
        <v>7.5200000000000003E-2</v>
      </c>
    </row>
    <row r="563" spans="1:11" s="528" customFormat="1" x14ac:dyDescent="0.2">
      <c r="A563" s="471" t="s">
        <v>1</v>
      </c>
      <c r="B563" s="266">
        <f t="shared" ref="B563:H563" si="115">B560/B559*100-100</f>
        <v>6.8845132743362853</v>
      </c>
      <c r="C563" s="267">
        <f t="shared" si="115"/>
        <v>9.5714601769911525</v>
      </c>
      <c r="D563" s="267">
        <f t="shared" si="115"/>
        <v>9.8081858407079778</v>
      </c>
      <c r="E563" s="267">
        <f t="shared" si="115"/>
        <v>4.5353982300885036</v>
      </c>
      <c r="F563" s="267">
        <f t="shared" si="115"/>
        <v>10.50243362831857</v>
      </c>
      <c r="G563" s="268">
        <f t="shared" si="115"/>
        <v>8.8756637168141594</v>
      </c>
      <c r="H563" s="345">
        <f t="shared" si="115"/>
        <v>8.820353982300901</v>
      </c>
    </row>
    <row r="564" spans="1:11" s="528" customFormat="1" ht="13.5" thickBot="1" x14ac:dyDescent="0.25">
      <c r="A564" s="469" t="s">
        <v>27</v>
      </c>
      <c r="B564" s="500">
        <f t="shared" ref="B564:G564" si="116">B560-B547</f>
        <v>56.800000000000182</v>
      </c>
      <c r="C564" s="501">
        <f t="shared" si="116"/>
        <v>83.25</v>
      </c>
      <c r="D564" s="501">
        <f t="shared" si="116"/>
        <v>98.329999999999927</v>
      </c>
      <c r="E564" s="501">
        <f t="shared" si="116"/>
        <v>-101.67000000000007</v>
      </c>
      <c r="F564" s="501">
        <f t="shared" si="116"/>
        <v>45.329999999999927</v>
      </c>
      <c r="G564" s="502">
        <f t="shared" si="116"/>
        <v>86.800000000000182</v>
      </c>
      <c r="H564" s="346">
        <f>H560-H547</f>
        <v>62.610000000000582</v>
      </c>
    </row>
    <row r="565" spans="1:11" s="528" customFormat="1" x14ac:dyDescent="0.2">
      <c r="A565" s="371" t="s">
        <v>52</v>
      </c>
      <c r="B565" s="486">
        <v>53</v>
      </c>
      <c r="C565" s="487">
        <v>52</v>
      </c>
      <c r="D565" s="487">
        <v>53</v>
      </c>
      <c r="E565" s="487">
        <v>5</v>
      </c>
      <c r="F565" s="487">
        <v>53</v>
      </c>
      <c r="G565" s="451">
        <v>52</v>
      </c>
      <c r="H565" s="482">
        <f>SUM(B565:G565)</f>
        <v>268</v>
      </c>
      <c r="I565" s="528" t="s">
        <v>56</v>
      </c>
      <c r="J565" s="331">
        <f>H552-H565</f>
        <v>0</v>
      </c>
      <c r="K565" s="332">
        <f>J565/H552</f>
        <v>0</v>
      </c>
    </row>
    <row r="566" spans="1:11" s="528" customFormat="1" x14ac:dyDescent="0.2">
      <c r="A566" s="371" t="s">
        <v>28</v>
      </c>
      <c r="B566" s="229">
        <v>151.5</v>
      </c>
      <c r="C566" s="281">
        <v>151</v>
      </c>
      <c r="D566" s="281">
        <v>150</v>
      </c>
      <c r="E566" s="281">
        <v>152</v>
      </c>
      <c r="F566" s="281">
        <v>147.5</v>
      </c>
      <c r="G566" s="230">
        <v>147.5</v>
      </c>
      <c r="H566" s="339"/>
      <c r="I566" s="528" t="s">
        <v>57</v>
      </c>
      <c r="J566" s="528">
        <v>149.63</v>
      </c>
    </row>
    <row r="567" spans="1:11" s="528" customFormat="1" ht="13.5" thickBot="1" x14ac:dyDescent="0.25">
      <c r="A567" s="372" t="s">
        <v>26</v>
      </c>
      <c r="B567" s="336">
        <f>B566-B553</f>
        <v>0</v>
      </c>
      <c r="C567" s="337">
        <f t="shared" ref="C567:G567" si="117">C566-C553</f>
        <v>0</v>
      </c>
      <c r="D567" s="337">
        <f t="shared" si="117"/>
        <v>0</v>
      </c>
      <c r="E567" s="337">
        <f t="shared" si="117"/>
        <v>0</v>
      </c>
      <c r="F567" s="337">
        <f t="shared" si="117"/>
        <v>0</v>
      </c>
      <c r="G567" s="484">
        <f t="shared" si="117"/>
        <v>0</v>
      </c>
      <c r="H567" s="348"/>
      <c r="I567" s="528" t="s">
        <v>26</v>
      </c>
      <c r="J567" s="239">
        <f>J566-J553</f>
        <v>-0.31999999999999318</v>
      </c>
    </row>
    <row r="569" spans="1:11" ht="13.5" thickBot="1" x14ac:dyDescent="0.25">
      <c r="B569" s="280">
        <v>149.9</v>
      </c>
      <c r="C569" s="530">
        <v>149.9</v>
      </c>
      <c r="D569" s="530">
        <v>149.9</v>
      </c>
      <c r="E569" s="530">
        <v>149.9</v>
      </c>
      <c r="F569" s="530">
        <v>149.9</v>
      </c>
      <c r="G569" s="530">
        <v>149.9</v>
      </c>
    </row>
    <row r="570" spans="1:11" ht="13.5" thickBot="1" x14ac:dyDescent="0.25">
      <c r="A570" s="285" t="s">
        <v>150</v>
      </c>
      <c r="B570" s="550" t="s">
        <v>50</v>
      </c>
      <c r="C570" s="551"/>
      <c r="D570" s="551"/>
      <c r="E570" s="551"/>
      <c r="F570" s="551"/>
      <c r="G570" s="552"/>
      <c r="H570" s="314" t="s">
        <v>0</v>
      </c>
      <c r="I570" s="529"/>
      <c r="J570" s="529"/>
      <c r="K570" s="529"/>
    </row>
    <row r="571" spans="1:11" x14ac:dyDescent="0.2">
      <c r="A571" s="469" t="s">
        <v>2</v>
      </c>
      <c r="B571" s="316">
        <v>1</v>
      </c>
      <c r="C571" s="236">
        <v>2</v>
      </c>
      <c r="D571" s="236">
        <v>3</v>
      </c>
      <c r="E571" s="236">
        <v>4</v>
      </c>
      <c r="F571" s="236">
        <v>5</v>
      </c>
      <c r="G571" s="495">
        <v>6</v>
      </c>
      <c r="H571" s="491">
        <v>86</v>
      </c>
      <c r="I571" s="529"/>
      <c r="J571" s="529"/>
      <c r="K571" s="529"/>
    </row>
    <row r="572" spans="1:11" x14ac:dyDescent="0.2">
      <c r="A572" s="470" t="s">
        <v>3</v>
      </c>
      <c r="B572" s="462">
        <v>4540</v>
      </c>
      <c r="C572" s="463">
        <v>4540</v>
      </c>
      <c r="D572" s="464">
        <v>4540</v>
      </c>
      <c r="E572" s="464">
        <v>4540</v>
      </c>
      <c r="F572" s="464">
        <v>4540</v>
      </c>
      <c r="G572" s="496">
        <v>4540</v>
      </c>
      <c r="H572" s="492">
        <v>4540</v>
      </c>
      <c r="I572" s="529"/>
      <c r="J572" s="529"/>
      <c r="K572" s="529"/>
    </row>
    <row r="573" spans="1:11" x14ac:dyDescent="0.2">
      <c r="A573" s="471" t="s">
        <v>6</v>
      </c>
      <c r="B573" s="321">
        <v>4544</v>
      </c>
      <c r="C573" s="322">
        <v>4740</v>
      </c>
      <c r="D573" s="322">
        <v>4944.375</v>
      </c>
      <c r="E573" s="322">
        <v>4466</v>
      </c>
      <c r="F573" s="322">
        <v>5290.666666666667</v>
      </c>
      <c r="G573" s="497">
        <v>5548</v>
      </c>
      <c r="H573" s="342">
        <v>4987.9487179487178</v>
      </c>
      <c r="I573" s="529"/>
      <c r="J573" s="529"/>
      <c r="K573" s="529"/>
    </row>
    <row r="574" spans="1:11" x14ac:dyDescent="0.2">
      <c r="A574" s="469" t="s">
        <v>7</v>
      </c>
      <c r="B574" s="323">
        <v>100</v>
      </c>
      <c r="C574" s="324">
        <v>75</v>
      </c>
      <c r="D574" s="325">
        <v>93.75</v>
      </c>
      <c r="E574" s="325">
        <v>100</v>
      </c>
      <c r="F574" s="325">
        <v>100</v>
      </c>
      <c r="G574" s="498">
        <v>100</v>
      </c>
      <c r="H574" s="493">
        <v>69.230769230769226</v>
      </c>
      <c r="I574" s="529"/>
      <c r="J574" s="529"/>
      <c r="K574" s="529"/>
    </row>
    <row r="575" spans="1:11" x14ac:dyDescent="0.2">
      <c r="A575" s="469" t="s">
        <v>8</v>
      </c>
      <c r="B575" s="263">
        <v>3.5392360022842649E-2</v>
      </c>
      <c r="C575" s="264">
        <v>8.1531282105230363E-2</v>
      </c>
      <c r="D575" s="327">
        <v>4.3869896438359132E-2</v>
      </c>
      <c r="E575" s="327">
        <v>5.6212676343979237E-2</v>
      </c>
      <c r="F575" s="327">
        <v>3.6854720146099321E-2</v>
      </c>
      <c r="G575" s="499">
        <v>4.6938546021689946E-2</v>
      </c>
      <c r="H575" s="494">
        <v>9.0805760110699865E-2</v>
      </c>
      <c r="I575" s="529"/>
      <c r="J575" s="529"/>
      <c r="K575" s="529"/>
    </row>
    <row r="576" spans="1:11" x14ac:dyDescent="0.2">
      <c r="A576" s="471" t="s">
        <v>1</v>
      </c>
      <c r="B576" s="266">
        <f t="shared" ref="B576:H576" si="118">B573/B572*100-100</f>
        <v>8.8105726872257151E-2</v>
      </c>
      <c r="C576" s="267">
        <f t="shared" si="118"/>
        <v>4.4052863436123175</v>
      </c>
      <c r="D576" s="267">
        <f t="shared" si="118"/>
        <v>8.9069383259911916</v>
      </c>
      <c r="E576" s="267">
        <f t="shared" si="118"/>
        <v>-1.6299559471365654</v>
      </c>
      <c r="F576" s="267">
        <f t="shared" si="118"/>
        <v>16.534508076358307</v>
      </c>
      <c r="G576" s="268">
        <f t="shared" si="118"/>
        <v>22.202643171806159</v>
      </c>
      <c r="H576" s="345">
        <f t="shared" si="118"/>
        <v>9.8667118490906915</v>
      </c>
      <c r="I576" s="529"/>
      <c r="J576" s="529"/>
      <c r="K576" s="529"/>
    </row>
    <row r="577" spans="1:12" ht="13.5" thickBot="1" x14ac:dyDescent="0.25">
      <c r="A577" s="469" t="s">
        <v>27</v>
      </c>
      <c r="B577" s="500">
        <f t="shared" ref="B577:G577" si="119">B573-B560</f>
        <v>-287.18000000000029</v>
      </c>
      <c r="C577" s="501">
        <f t="shared" si="119"/>
        <v>-212.63000000000011</v>
      </c>
      <c r="D577" s="501">
        <f t="shared" si="119"/>
        <v>-18.954999999999927</v>
      </c>
      <c r="E577" s="501">
        <f t="shared" si="119"/>
        <v>-259</v>
      </c>
      <c r="F577" s="501">
        <f t="shared" si="119"/>
        <v>295.95666666666693</v>
      </c>
      <c r="G577" s="502">
        <f t="shared" si="119"/>
        <v>626.81999999999971</v>
      </c>
      <c r="H577" s="346">
        <f>H573-H560</f>
        <v>69.268717948717494</v>
      </c>
      <c r="I577" s="529"/>
      <c r="J577" s="529"/>
      <c r="K577" s="529"/>
    </row>
    <row r="578" spans="1:12" x14ac:dyDescent="0.2">
      <c r="A578" s="371" t="s">
        <v>52</v>
      </c>
      <c r="B578" s="486">
        <v>52</v>
      </c>
      <c r="C578" s="487">
        <v>51</v>
      </c>
      <c r="D578" s="487">
        <v>51</v>
      </c>
      <c r="E578" s="487">
        <v>9</v>
      </c>
      <c r="F578" s="487">
        <v>52</v>
      </c>
      <c r="G578" s="451">
        <v>51</v>
      </c>
      <c r="H578" s="482">
        <f>SUM(B578:G578)</f>
        <v>266</v>
      </c>
      <c r="I578" s="529" t="s">
        <v>56</v>
      </c>
      <c r="J578" s="331">
        <f>H565-H578</f>
        <v>2</v>
      </c>
      <c r="K578" s="332">
        <f>J578/H565</f>
        <v>7.462686567164179E-3</v>
      </c>
      <c r="L578" s="414" t="s">
        <v>151</v>
      </c>
    </row>
    <row r="579" spans="1:12" x14ac:dyDescent="0.2">
      <c r="A579" s="371" t="s">
        <v>28</v>
      </c>
      <c r="B579" s="229">
        <v>154</v>
      </c>
      <c r="C579" s="281">
        <v>152.5</v>
      </c>
      <c r="D579" s="281">
        <v>151</v>
      </c>
      <c r="E579" s="281">
        <v>154</v>
      </c>
      <c r="F579" s="281">
        <v>149</v>
      </c>
      <c r="G579" s="230">
        <v>148.5</v>
      </c>
      <c r="H579" s="339"/>
      <c r="I579" s="529" t="s">
        <v>57</v>
      </c>
      <c r="J579" s="529">
        <v>150.11000000000001</v>
      </c>
      <c r="K579" s="529"/>
    </row>
    <row r="580" spans="1:12" ht="13.5" thickBot="1" x14ac:dyDescent="0.25">
      <c r="A580" s="372" t="s">
        <v>26</v>
      </c>
      <c r="B580" s="336">
        <f>B579-B569</f>
        <v>4.0999999999999943</v>
      </c>
      <c r="C580" s="337">
        <f t="shared" ref="C580:G580" si="120">C579-C569</f>
        <v>2.5999999999999943</v>
      </c>
      <c r="D580" s="337">
        <f t="shared" si="120"/>
        <v>1.0999999999999943</v>
      </c>
      <c r="E580" s="337">
        <f t="shared" si="120"/>
        <v>4.0999999999999943</v>
      </c>
      <c r="F580" s="337">
        <f t="shared" si="120"/>
        <v>-0.90000000000000568</v>
      </c>
      <c r="G580" s="484">
        <f t="shared" si="120"/>
        <v>-1.4000000000000057</v>
      </c>
      <c r="H580" s="348"/>
      <c r="I580" s="529" t="s">
        <v>26</v>
      </c>
      <c r="J580" s="239">
        <f>J579-J566</f>
        <v>0.48000000000001819</v>
      </c>
      <c r="K580" s="529"/>
    </row>
    <row r="582" spans="1:12" ht="13.5" thickBot="1" x14ac:dyDescent="0.25"/>
    <row r="583" spans="1:12" ht="13.5" thickBot="1" x14ac:dyDescent="0.25">
      <c r="A583" s="285" t="s">
        <v>152</v>
      </c>
      <c r="B583" s="550" t="s">
        <v>50</v>
      </c>
      <c r="C583" s="551"/>
      <c r="D583" s="551"/>
      <c r="E583" s="551"/>
      <c r="F583" s="551"/>
      <c r="G583" s="552"/>
      <c r="H583" s="314" t="s">
        <v>0</v>
      </c>
      <c r="I583" s="531"/>
      <c r="J583" s="531"/>
      <c r="K583" s="531"/>
    </row>
    <row r="584" spans="1:12" x14ac:dyDescent="0.2">
      <c r="A584" s="469" t="s">
        <v>2</v>
      </c>
      <c r="B584" s="316">
        <v>1</v>
      </c>
      <c r="C584" s="236">
        <v>2</v>
      </c>
      <c r="D584" s="236">
        <v>3</v>
      </c>
      <c r="E584" s="236">
        <v>4</v>
      </c>
      <c r="F584" s="236">
        <v>5</v>
      </c>
      <c r="G584" s="495">
        <v>6</v>
      </c>
      <c r="H584" s="491">
        <v>86</v>
      </c>
      <c r="I584" s="531"/>
      <c r="J584" s="531"/>
      <c r="K584" s="531"/>
    </row>
    <row r="585" spans="1:12" x14ac:dyDescent="0.2">
      <c r="A585" s="470" t="s">
        <v>3</v>
      </c>
      <c r="B585" s="462">
        <v>4560</v>
      </c>
      <c r="C585" s="463">
        <v>4560</v>
      </c>
      <c r="D585" s="464">
        <v>4560</v>
      </c>
      <c r="E585" s="464">
        <v>4560</v>
      </c>
      <c r="F585" s="464">
        <v>4560</v>
      </c>
      <c r="G585" s="496">
        <v>4560</v>
      </c>
      <c r="H585" s="492">
        <v>4560</v>
      </c>
      <c r="I585" s="531"/>
      <c r="J585" s="531"/>
      <c r="K585" s="531"/>
    </row>
    <row r="586" spans="1:12" x14ac:dyDescent="0.2">
      <c r="A586" s="471" t="s">
        <v>6</v>
      </c>
      <c r="B586" s="321">
        <v>4452</v>
      </c>
      <c r="C586" s="322">
        <v>4485</v>
      </c>
      <c r="D586" s="322">
        <v>5040</v>
      </c>
      <c r="E586" s="322">
        <v>4643</v>
      </c>
      <c r="F586" s="322">
        <v>5152</v>
      </c>
      <c r="G586" s="497">
        <v>5289</v>
      </c>
      <c r="H586" s="342">
        <v>4931</v>
      </c>
      <c r="I586" s="531"/>
      <c r="J586" s="531"/>
      <c r="K586" s="531"/>
    </row>
    <row r="587" spans="1:12" x14ac:dyDescent="0.2">
      <c r="A587" s="469" t="s">
        <v>7</v>
      </c>
      <c r="B587" s="323">
        <v>87.5</v>
      </c>
      <c r="C587" s="324">
        <v>87.5</v>
      </c>
      <c r="D587" s="325">
        <v>100</v>
      </c>
      <c r="E587" s="325">
        <v>57.1</v>
      </c>
      <c r="F587" s="325">
        <v>93.8</v>
      </c>
      <c r="G587" s="498">
        <v>87.5</v>
      </c>
      <c r="H587" s="493">
        <v>74.7</v>
      </c>
      <c r="I587" s="531"/>
      <c r="J587" s="531"/>
      <c r="K587" s="531"/>
    </row>
    <row r="588" spans="1:12" x14ac:dyDescent="0.2">
      <c r="A588" s="469" t="s">
        <v>8</v>
      </c>
      <c r="B588" s="263">
        <v>6.8000000000000005E-2</v>
      </c>
      <c r="C588" s="264">
        <v>5.8000000000000003E-2</v>
      </c>
      <c r="D588" s="327">
        <v>4.5999999999999999E-2</v>
      </c>
      <c r="E588" s="327">
        <v>0.11700000000000001</v>
      </c>
      <c r="F588" s="327">
        <v>4.8000000000000001E-2</v>
      </c>
      <c r="G588" s="499">
        <v>0.09</v>
      </c>
      <c r="H588" s="494">
        <v>0.09</v>
      </c>
      <c r="I588" s="531"/>
      <c r="J588" s="531"/>
      <c r="K588" s="531"/>
    </row>
    <row r="589" spans="1:12" x14ac:dyDescent="0.2">
      <c r="A589" s="471" t="s">
        <v>1</v>
      </c>
      <c r="B589" s="266">
        <f t="shared" ref="B589:H589" si="121">B586/B585*100-100</f>
        <v>-2.3684210526315752</v>
      </c>
      <c r="C589" s="267">
        <f t="shared" si="121"/>
        <v>-1.6447368421052602</v>
      </c>
      <c r="D589" s="267">
        <f t="shared" si="121"/>
        <v>10.526315789473699</v>
      </c>
      <c r="E589" s="267">
        <f t="shared" si="121"/>
        <v>1.8201754385964932</v>
      </c>
      <c r="F589" s="267">
        <f t="shared" si="121"/>
        <v>12.982456140350877</v>
      </c>
      <c r="G589" s="268">
        <f t="shared" si="121"/>
        <v>15.98684210526315</v>
      </c>
      <c r="H589" s="345">
        <f t="shared" si="121"/>
        <v>8.1359649122806985</v>
      </c>
      <c r="I589" s="531"/>
      <c r="J589" s="531"/>
      <c r="K589" s="531"/>
    </row>
    <row r="590" spans="1:12" ht="13.5" thickBot="1" x14ac:dyDescent="0.25">
      <c r="A590" s="469" t="s">
        <v>27</v>
      </c>
      <c r="B590" s="500">
        <f t="shared" ref="B590:G590" si="122">B586-B573</f>
        <v>-92</v>
      </c>
      <c r="C590" s="501">
        <f t="shared" si="122"/>
        <v>-255</v>
      </c>
      <c r="D590" s="501">
        <f t="shared" si="122"/>
        <v>95.625</v>
      </c>
      <c r="E590" s="501">
        <f t="shared" si="122"/>
        <v>177</v>
      </c>
      <c r="F590" s="501">
        <f t="shared" si="122"/>
        <v>-138.66666666666697</v>
      </c>
      <c r="G590" s="502">
        <f t="shared" si="122"/>
        <v>-259</v>
      </c>
      <c r="H590" s="346">
        <f>H586-H573</f>
        <v>-56.948717948717785</v>
      </c>
      <c r="I590" s="531"/>
      <c r="J590" s="531"/>
      <c r="K590" s="531"/>
    </row>
    <row r="591" spans="1:12" x14ac:dyDescent="0.2">
      <c r="A591" s="371" t="s">
        <v>52</v>
      </c>
      <c r="B591" s="486">
        <v>49</v>
      </c>
      <c r="C591" s="487">
        <v>49</v>
      </c>
      <c r="D591" s="487">
        <v>49</v>
      </c>
      <c r="E591" s="487">
        <v>8</v>
      </c>
      <c r="F591" s="487">
        <v>50</v>
      </c>
      <c r="G591" s="451">
        <v>49</v>
      </c>
      <c r="H591" s="482">
        <f>SUM(B591:G591)</f>
        <v>254</v>
      </c>
      <c r="I591" s="531" t="s">
        <v>56</v>
      </c>
      <c r="J591" s="331">
        <f>H578-H591</f>
        <v>12</v>
      </c>
      <c r="K591" s="332">
        <f>J591/H578</f>
        <v>4.5112781954887216E-2</v>
      </c>
      <c r="L591" s="414" t="s">
        <v>153</v>
      </c>
    </row>
    <row r="592" spans="1:12" x14ac:dyDescent="0.2">
      <c r="A592" s="371" t="s">
        <v>28</v>
      </c>
      <c r="B592" s="229">
        <v>154</v>
      </c>
      <c r="C592" s="281">
        <v>152.5</v>
      </c>
      <c r="D592" s="281">
        <v>151</v>
      </c>
      <c r="E592" s="281">
        <v>154</v>
      </c>
      <c r="F592" s="281">
        <v>149</v>
      </c>
      <c r="G592" s="230">
        <v>148.5</v>
      </c>
      <c r="H592" s="339"/>
      <c r="I592" s="531" t="s">
        <v>57</v>
      </c>
      <c r="J592" s="228">
        <v>151.07</v>
      </c>
      <c r="K592" s="531"/>
    </row>
    <row r="593" spans="1:11" ht="13.5" thickBot="1" x14ac:dyDescent="0.25">
      <c r="A593" s="372" t="s">
        <v>26</v>
      </c>
      <c r="B593" s="336">
        <f>B592-B579</f>
        <v>0</v>
      </c>
      <c r="C593" s="337">
        <f t="shared" ref="C593:G593" si="123">C592-C579</f>
        <v>0</v>
      </c>
      <c r="D593" s="337">
        <f t="shared" si="123"/>
        <v>0</v>
      </c>
      <c r="E593" s="337">
        <f t="shared" si="123"/>
        <v>0</v>
      </c>
      <c r="F593" s="337">
        <f t="shared" si="123"/>
        <v>0</v>
      </c>
      <c r="G593" s="484">
        <f t="shared" si="123"/>
        <v>0</v>
      </c>
      <c r="H593" s="348"/>
      <c r="I593" s="531" t="s">
        <v>26</v>
      </c>
      <c r="J593" s="239">
        <f>J592-J579</f>
        <v>0.95999999999997954</v>
      </c>
      <c r="K593" s="531"/>
    </row>
    <row r="595" spans="1:11" ht="13.5" thickBot="1" x14ac:dyDescent="0.25"/>
    <row r="596" spans="1:11" ht="13.5" thickBot="1" x14ac:dyDescent="0.25">
      <c r="A596" s="285" t="s">
        <v>154</v>
      </c>
      <c r="B596" s="550" t="s">
        <v>50</v>
      </c>
      <c r="C596" s="551"/>
      <c r="D596" s="551"/>
      <c r="E596" s="551"/>
      <c r="F596" s="551"/>
      <c r="G596" s="552"/>
      <c r="H596" s="314" t="s">
        <v>0</v>
      </c>
      <c r="I596" s="532"/>
      <c r="J596" s="532"/>
      <c r="K596" s="532"/>
    </row>
    <row r="597" spans="1:11" x14ac:dyDescent="0.2">
      <c r="A597" s="469" t="s">
        <v>2</v>
      </c>
      <c r="B597" s="316">
        <v>1</v>
      </c>
      <c r="C597" s="236">
        <v>2</v>
      </c>
      <c r="D597" s="236">
        <v>3</v>
      </c>
      <c r="E597" s="236">
        <v>4</v>
      </c>
      <c r="F597" s="236">
        <v>5</v>
      </c>
      <c r="G597" s="495">
        <v>6</v>
      </c>
      <c r="H597" s="491">
        <v>86</v>
      </c>
      <c r="I597" s="532"/>
      <c r="J597" s="532"/>
      <c r="K597" s="532"/>
    </row>
    <row r="598" spans="1:11" x14ac:dyDescent="0.2">
      <c r="A598" s="470" t="s">
        <v>3</v>
      </c>
      <c r="B598" s="462">
        <v>4580</v>
      </c>
      <c r="C598" s="463">
        <v>4580</v>
      </c>
      <c r="D598" s="464">
        <v>4580</v>
      </c>
      <c r="E598" s="464">
        <v>4580</v>
      </c>
      <c r="F598" s="464">
        <v>4580</v>
      </c>
      <c r="G598" s="496">
        <v>4580</v>
      </c>
      <c r="H598" s="492">
        <v>4580</v>
      </c>
      <c r="I598" s="532"/>
      <c r="J598" s="532"/>
      <c r="K598" s="532"/>
    </row>
    <row r="599" spans="1:11" x14ac:dyDescent="0.2">
      <c r="A599" s="471" t="s">
        <v>6</v>
      </c>
      <c r="B599" s="321">
        <v>4621</v>
      </c>
      <c r="C599" s="322">
        <v>4872</v>
      </c>
      <c r="D599" s="322">
        <v>5035</v>
      </c>
      <c r="E599" s="322">
        <v>4556</v>
      </c>
      <c r="F599" s="322">
        <v>5144</v>
      </c>
      <c r="G599" s="497">
        <v>5409</v>
      </c>
      <c r="H599" s="342">
        <v>4987</v>
      </c>
      <c r="I599" s="532"/>
      <c r="J599" s="532"/>
      <c r="K599" s="532"/>
    </row>
    <row r="600" spans="1:11" x14ac:dyDescent="0.2">
      <c r="A600" s="469" t="s">
        <v>7</v>
      </c>
      <c r="B600" s="323">
        <v>86.7</v>
      </c>
      <c r="C600" s="324">
        <v>93.3</v>
      </c>
      <c r="D600" s="325">
        <v>100</v>
      </c>
      <c r="E600" s="325">
        <v>60</v>
      </c>
      <c r="F600" s="325">
        <v>100</v>
      </c>
      <c r="G600" s="498">
        <v>100</v>
      </c>
      <c r="H600" s="493">
        <v>78.8</v>
      </c>
      <c r="I600" s="532"/>
      <c r="J600" s="532"/>
      <c r="K600" s="532"/>
    </row>
    <row r="601" spans="1:11" x14ac:dyDescent="0.2">
      <c r="A601" s="469" t="s">
        <v>8</v>
      </c>
      <c r="B601" s="263">
        <v>6.7000000000000004E-2</v>
      </c>
      <c r="C601" s="264">
        <v>7.0999999999999994E-2</v>
      </c>
      <c r="D601" s="327">
        <v>5.3999999999999999E-2</v>
      </c>
      <c r="E601" s="327">
        <v>0.123</v>
      </c>
      <c r="F601" s="327">
        <v>4.5999999999999999E-2</v>
      </c>
      <c r="G601" s="499">
        <v>0.05</v>
      </c>
      <c r="H601" s="494">
        <v>8.2000000000000003E-2</v>
      </c>
      <c r="I601" s="532"/>
      <c r="J601" s="532"/>
      <c r="K601" s="532"/>
    </row>
    <row r="602" spans="1:11" x14ac:dyDescent="0.2">
      <c r="A602" s="471" t="s">
        <v>1</v>
      </c>
      <c r="B602" s="266">
        <f t="shared" ref="B602:H602" si="124">B599/B598*100-100</f>
        <v>0.89519650655020655</v>
      </c>
      <c r="C602" s="267">
        <f t="shared" si="124"/>
        <v>6.3755458515283721</v>
      </c>
      <c r="D602" s="267">
        <f t="shared" si="124"/>
        <v>9.9344978165938755</v>
      </c>
      <c r="E602" s="267">
        <f t="shared" si="124"/>
        <v>-0.52401746724891041</v>
      </c>
      <c r="F602" s="267">
        <f t="shared" si="124"/>
        <v>12.314410480349338</v>
      </c>
      <c r="G602" s="268">
        <f t="shared" si="124"/>
        <v>18.100436681222703</v>
      </c>
      <c r="H602" s="345">
        <f t="shared" si="124"/>
        <v>8.8864628820960689</v>
      </c>
      <c r="I602" s="532"/>
      <c r="J602" s="532"/>
      <c r="K602" s="532"/>
    </row>
    <row r="603" spans="1:11" ht="13.5" thickBot="1" x14ac:dyDescent="0.25">
      <c r="A603" s="469" t="s">
        <v>27</v>
      </c>
      <c r="B603" s="500">
        <f t="shared" ref="B603:G603" si="125">B599-B586</f>
        <v>169</v>
      </c>
      <c r="C603" s="501">
        <f t="shared" si="125"/>
        <v>387</v>
      </c>
      <c r="D603" s="501">
        <f t="shared" si="125"/>
        <v>-5</v>
      </c>
      <c r="E603" s="501">
        <f t="shared" si="125"/>
        <v>-87</v>
      </c>
      <c r="F603" s="501">
        <f t="shared" si="125"/>
        <v>-8</v>
      </c>
      <c r="G603" s="502">
        <f t="shared" si="125"/>
        <v>120</v>
      </c>
      <c r="H603" s="346">
        <f>H599-H586</f>
        <v>56</v>
      </c>
      <c r="I603" s="532"/>
      <c r="J603" s="532"/>
      <c r="K603" s="532"/>
    </row>
    <row r="604" spans="1:11" x14ac:dyDescent="0.2">
      <c r="A604" s="371" t="s">
        <v>52</v>
      </c>
      <c r="B604" s="486">
        <v>49</v>
      </c>
      <c r="C604" s="487">
        <v>49</v>
      </c>
      <c r="D604" s="487">
        <v>49</v>
      </c>
      <c r="E604" s="487">
        <v>7</v>
      </c>
      <c r="F604" s="487">
        <v>50</v>
      </c>
      <c r="G604" s="451">
        <v>49</v>
      </c>
      <c r="H604" s="482">
        <f>SUM(B604:G604)</f>
        <v>253</v>
      </c>
      <c r="I604" s="532" t="s">
        <v>56</v>
      </c>
      <c r="J604" s="331">
        <f>H591-H604</f>
        <v>1</v>
      </c>
      <c r="K604" s="332">
        <f>J604/H591</f>
        <v>3.937007874015748E-3</v>
      </c>
    </row>
    <row r="605" spans="1:11" x14ac:dyDescent="0.2">
      <c r="A605" s="371" t="s">
        <v>28</v>
      </c>
      <c r="B605" s="229">
        <v>154</v>
      </c>
      <c r="C605" s="281">
        <v>152.5</v>
      </c>
      <c r="D605" s="281">
        <v>151</v>
      </c>
      <c r="E605" s="281">
        <v>154</v>
      </c>
      <c r="F605" s="281">
        <v>149</v>
      </c>
      <c r="G605" s="230">
        <v>148.5</v>
      </c>
      <c r="H605" s="339"/>
      <c r="I605" s="532" t="s">
        <v>57</v>
      </c>
      <c r="J605" s="228">
        <v>151.21</v>
      </c>
      <c r="K605" s="532"/>
    </row>
    <row r="606" spans="1:11" ht="13.5" thickBot="1" x14ac:dyDescent="0.25">
      <c r="A606" s="372" t="s">
        <v>26</v>
      </c>
      <c r="B606" s="336">
        <f>B605-B592</f>
        <v>0</v>
      </c>
      <c r="C606" s="337">
        <f t="shared" ref="C606:G606" si="126">C605-C592</f>
        <v>0</v>
      </c>
      <c r="D606" s="337">
        <f t="shared" si="126"/>
        <v>0</v>
      </c>
      <c r="E606" s="337">
        <f t="shared" si="126"/>
        <v>0</v>
      </c>
      <c r="F606" s="337">
        <f t="shared" si="126"/>
        <v>0</v>
      </c>
      <c r="G606" s="484">
        <f t="shared" si="126"/>
        <v>0</v>
      </c>
      <c r="H606" s="348"/>
      <c r="I606" s="532" t="s">
        <v>26</v>
      </c>
      <c r="J606" s="239">
        <f>J605-J592</f>
        <v>0.14000000000001478</v>
      </c>
      <c r="K606" s="532"/>
    </row>
    <row r="608" spans="1:11" ht="13.5" thickBot="1" x14ac:dyDescent="0.25"/>
    <row r="609" spans="1:11" ht="13.5" thickBot="1" x14ac:dyDescent="0.25">
      <c r="A609" s="285" t="s">
        <v>155</v>
      </c>
      <c r="B609" s="550" t="s">
        <v>50</v>
      </c>
      <c r="C609" s="551"/>
      <c r="D609" s="551"/>
      <c r="E609" s="551"/>
      <c r="F609" s="551"/>
      <c r="G609" s="552"/>
      <c r="H609" s="314" t="s">
        <v>0</v>
      </c>
      <c r="I609" s="533"/>
      <c r="J609" s="533"/>
      <c r="K609" s="533"/>
    </row>
    <row r="610" spans="1:11" x14ac:dyDescent="0.2">
      <c r="A610" s="469" t="s">
        <v>2</v>
      </c>
      <c r="B610" s="316">
        <v>1</v>
      </c>
      <c r="C610" s="236">
        <v>2</v>
      </c>
      <c r="D610" s="236">
        <v>3</v>
      </c>
      <c r="E610" s="236">
        <v>4</v>
      </c>
      <c r="F610" s="236">
        <v>5</v>
      </c>
      <c r="G610" s="495">
        <v>6</v>
      </c>
      <c r="H610" s="491">
        <v>86</v>
      </c>
      <c r="I610" s="533"/>
      <c r="J610" s="533"/>
      <c r="K610" s="533"/>
    </row>
    <row r="611" spans="1:11" x14ac:dyDescent="0.2">
      <c r="A611" s="470" t="s">
        <v>3</v>
      </c>
      <c r="B611" s="462">
        <v>4600</v>
      </c>
      <c r="C611" s="463">
        <v>4600</v>
      </c>
      <c r="D611" s="464">
        <v>4600</v>
      </c>
      <c r="E611" s="464">
        <v>4600</v>
      </c>
      <c r="F611" s="464">
        <v>4600</v>
      </c>
      <c r="G611" s="496">
        <v>4600</v>
      </c>
      <c r="H611" s="492">
        <v>4600</v>
      </c>
      <c r="I611" s="533"/>
      <c r="J611" s="533"/>
      <c r="K611" s="533"/>
    </row>
    <row r="612" spans="1:11" x14ac:dyDescent="0.2">
      <c r="A612" s="471" t="s">
        <v>6</v>
      </c>
      <c r="B612" s="321">
        <v>4509</v>
      </c>
      <c r="C612" s="322">
        <v>4617</v>
      </c>
      <c r="D612" s="322">
        <v>4924</v>
      </c>
      <c r="E612" s="322">
        <v>4682</v>
      </c>
      <c r="F612" s="322">
        <v>5132</v>
      </c>
      <c r="G612" s="497">
        <v>5403</v>
      </c>
      <c r="H612" s="342">
        <v>4905</v>
      </c>
      <c r="I612" s="533"/>
      <c r="J612" s="533"/>
      <c r="K612" s="533"/>
    </row>
    <row r="613" spans="1:11" x14ac:dyDescent="0.2">
      <c r="A613" s="469" t="s">
        <v>7</v>
      </c>
      <c r="B613" s="323">
        <v>66.7</v>
      </c>
      <c r="C613" s="324">
        <v>73.3</v>
      </c>
      <c r="D613" s="325">
        <v>100</v>
      </c>
      <c r="E613" s="325">
        <v>50</v>
      </c>
      <c r="F613" s="325">
        <v>100</v>
      </c>
      <c r="G613" s="498">
        <v>86.7</v>
      </c>
      <c r="H613" s="493">
        <v>69.599999999999994</v>
      </c>
      <c r="I613" s="533"/>
      <c r="J613" s="533"/>
      <c r="K613" s="533"/>
    </row>
    <row r="614" spans="1:11" x14ac:dyDescent="0.2">
      <c r="A614" s="469" t="s">
        <v>8</v>
      </c>
      <c r="B614" s="263">
        <v>8.5999999999999993E-2</v>
      </c>
      <c r="C614" s="264">
        <v>9.8000000000000004E-2</v>
      </c>
      <c r="D614" s="327">
        <v>4.1000000000000002E-2</v>
      </c>
      <c r="E614" s="327">
        <v>0.17299999999999999</v>
      </c>
      <c r="F614" s="327">
        <v>4.9000000000000002E-2</v>
      </c>
      <c r="G614" s="499">
        <v>7.0000000000000007E-2</v>
      </c>
      <c r="H614" s="494">
        <v>0.1</v>
      </c>
      <c r="I614" s="533"/>
      <c r="J614" s="533"/>
      <c r="K614" s="533"/>
    </row>
    <row r="615" spans="1:11" x14ac:dyDescent="0.2">
      <c r="A615" s="471" t="s">
        <v>1</v>
      </c>
      <c r="B615" s="266">
        <f t="shared" ref="B615:H615" si="127">B612/B611*100-100</f>
        <v>-1.9782608695652186</v>
      </c>
      <c r="C615" s="267">
        <f t="shared" si="127"/>
        <v>0.36956521739131176</v>
      </c>
      <c r="D615" s="267">
        <f t="shared" si="127"/>
        <v>7.043478260869577</v>
      </c>
      <c r="E615" s="267">
        <f t="shared" si="127"/>
        <v>1.7826086956521721</v>
      </c>
      <c r="F615" s="267">
        <f t="shared" si="127"/>
        <v>11.565217391304344</v>
      </c>
      <c r="G615" s="268">
        <f t="shared" si="127"/>
        <v>17.456521739130437</v>
      </c>
      <c r="H615" s="345">
        <f t="shared" si="127"/>
        <v>6.6304347826087024</v>
      </c>
      <c r="I615" s="533"/>
      <c r="J615" s="533"/>
      <c r="K615" s="533"/>
    </row>
    <row r="616" spans="1:11" ht="13.5" thickBot="1" x14ac:dyDescent="0.25">
      <c r="A616" s="469" t="s">
        <v>27</v>
      </c>
      <c r="B616" s="500">
        <f t="shared" ref="B616:G616" si="128">B612-B599</f>
        <v>-112</v>
      </c>
      <c r="C616" s="501">
        <f t="shared" si="128"/>
        <v>-255</v>
      </c>
      <c r="D616" s="501">
        <f t="shared" si="128"/>
        <v>-111</v>
      </c>
      <c r="E616" s="501">
        <f t="shared" si="128"/>
        <v>126</v>
      </c>
      <c r="F616" s="501">
        <f t="shared" si="128"/>
        <v>-12</v>
      </c>
      <c r="G616" s="502">
        <f t="shared" si="128"/>
        <v>-6</v>
      </c>
      <c r="H616" s="346">
        <f>H612-H599</f>
        <v>-82</v>
      </c>
      <c r="I616" s="533"/>
      <c r="J616" s="533"/>
      <c r="K616" s="533"/>
    </row>
    <row r="617" spans="1:11" x14ac:dyDescent="0.2">
      <c r="A617" s="371" t="s">
        <v>52</v>
      </c>
      <c r="B617" s="486">
        <v>49</v>
      </c>
      <c r="C617" s="487">
        <v>49</v>
      </c>
      <c r="D617" s="487">
        <v>49</v>
      </c>
      <c r="E617" s="487">
        <v>6</v>
      </c>
      <c r="F617" s="487">
        <v>50</v>
      </c>
      <c r="G617" s="451">
        <v>49</v>
      </c>
      <c r="H617" s="482">
        <f>SUM(B617:G617)</f>
        <v>252</v>
      </c>
      <c r="I617" s="533" t="s">
        <v>56</v>
      </c>
      <c r="J617" s="331">
        <f>H604-H617</f>
        <v>1</v>
      </c>
      <c r="K617" s="332">
        <f>J617/H604</f>
        <v>3.952569169960474E-3</v>
      </c>
    </row>
    <row r="618" spans="1:11" x14ac:dyDescent="0.2">
      <c r="A618" s="371" t="s">
        <v>28</v>
      </c>
      <c r="B618" s="229">
        <v>156</v>
      </c>
      <c r="C618" s="281">
        <f t="shared" ref="C618:E618" si="129">C605+2</f>
        <v>154.5</v>
      </c>
      <c r="D618" s="281">
        <v>152.5</v>
      </c>
      <c r="E618" s="281">
        <f t="shared" si="129"/>
        <v>156</v>
      </c>
      <c r="F618" s="281">
        <v>150</v>
      </c>
      <c r="G618" s="230">
        <v>149.5</v>
      </c>
      <c r="H618" s="339"/>
      <c r="I618" s="533" t="s">
        <v>57</v>
      </c>
      <c r="J618" s="228">
        <v>151.93</v>
      </c>
      <c r="K618" s="533"/>
    </row>
    <row r="619" spans="1:11" ht="13.5" thickBot="1" x14ac:dyDescent="0.25">
      <c r="A619" s="372" t="s">
        <v>26</v>
      </c>
      <c r="B619" s="336">
        <f>B618-B605</f>
        <v>2</v>
      </c>
      <c r="C619" s="337">
        <f t="shared" ref="C619:G619" si="130">C618-C605</f>
        <v>2</v>
      </c>
      <c r="D619" s="337">
        <f t="shared" si="130"/>
        <v>1.5</v>
      </c>
      <c r="E619" s="337">
        <f t="shared" si="130"/>
        <v>2</v>
      </c>
      <c r="F619" s="337">
        <f t="shared" si="130"/>
        <v>1</v>
      </c>
      <c r="G619" s="484">
        <f t="shared" si="130"/>
        <v>1</v>
      </c>
      <c r="H619" s="348"/>
      <c r="I619" s="533" t="s">
        <v>26</v>
      </c>
      <c r="J619" s="239">
        <f>J618-J605</f>
        <v>0.71999999999999886</v>
      </c>
      <c r="K619" s="533"/>
    </row>
    <row r="621" spans="1:11" ht="13.5" thickBot="1" x14ac:dyDescent="0.25"/>
    <row r="622" spans="1:11" ht="13.5" thickBot="1" x14ac:dyDescent="0.25">
      <c r="A622" s="285" t="s">
        <v>156</v>
      </c>
      <c r="B622" s="550" t="s">
        <v>50</v>
      </c>
      <c r="C622" s="551"/>
      <c r="D622" s="551"/>
      <c r="E622" s="551"/>
      <c r="F622" s="551"/>
      <c r="G622" s="552"/>
      <c r="H622" s="314" t="s">
        <v>0</v>
      </c>
      <c r="I622" s="534"/>
      <c r="J622" s="534"/>
      <c r="K622" s="534"/>
    </row>
    <row r="623" spans="1:11" x14ac:dyDescent="0.2">
      <c r="A623" s="469" t="s">
        <v>2</v>
      </c>
      <c r="B623" s="316">
        <v>1</v>
      </c>
      <c r="C623" s="236">
        <v>2</v>
      </c>
      <c r="D623" s="236">
        <v>3</v>
      </c>
      <c r="E623" s="236">
        <v>4</v>
      </c>
      <c r="F623" s="236">
        <v>5</v>
      </c>
      <c r="G623" s="495">
        <v>6</v>
      </c>
      <c r="H623" s="491">
        <v>86</v>
      </c>
      <c r="I623" s="534"/>
      <c r="J623" s="534"/>
      <c r="K623" s="534"/>
    </row>
    <row r="624" spans="1:11" x14ac:dyDescent="0.2">
      <c r="A624" s="470" t="s">
        <v>3</v>
      </c>
      <c r="B624" s="462">
        <v>4620</v>
      </c>
      <c r="C624" s="463">
        <v>4620</v>
      </c>
      <c r="D624" s="464">
        <v>4620</v>
      </c>
      <c r="E624" s="464">
        <v>4620</v>
      </c>
      <c r="F624" s="464">
        <v>4620</v>
      </c>
      <c r="G624" s="496">
        <v>4620</v>
      </c>
      <c r="H624" s="492">
        <v>4620</v>
      </c>
      <c r="I624" s="534"/>
      <c r="J624" s="534"/>
      <c r="K624" s="534"/>
    </row>
    <row r="625" spans="1:11" x14ac:dyDescent="0.2">
      <c r="A625" s="471" t="s">
        <v>6</v>
      </c>
      <c r="B625" s="321">
        <v>4551</v>
      </c>
      <c r="C625" s="322">
        <v>4725</v>
      </c>
      <c r="D625" s="322">
        <v>4911</v>
      </c>
      <c r="E625" s="322">
        <v>4103</v>
      </c>
      <c r="F625" s="322">
        <v>4953</v>
      </c>
      <c r="G625" s="497">
        <v>5203</v>
      </c>
      <c r="H625" s="342">
        <v>4821</v>
      </c>
      <c r="I625" s="534"/>
      <c r="J625" s="534"/>
      <c r="K625" s="534"/>
    </row>
    <row r="626" spans="1:11" x14ac:dyDescent="0.2">
      <c r="A626" s="469" t="s">
        <v>7</v>
      </c>
      <c r="B626" s="323">
        <v>73.3</v>
      </c>
      <c r="C626" s="324">
        <v>66.7</v>
      </c>
      <c r="D626" s="325">
        <v>93.3</v>
      </c>
      <c r="E626" s="325">
        <v>60</v>
      </c>
      <c r="F626" s="325">
        <v>93.3</v>
      </c>
      <c r="G626" s="498">
        <v>80</v>
      </c>
      <c r="H626" s="493">
        <v>76.2</v>
      </c>
      <c r="I626" s="534"/>
      <c r="J626" s="534"/>
      <c r="K626" s="534"/>
    </row>
    <row r="627" spans="1:11" x14ac:dyDescent="0.2">
      <c r="A627" s="469" t="s">
        <v>8</v>
      </c>
      <c r="B627" s="263">
        <v>8.5000000000000006E-2</v>
      </c>
      <c r="C627" s="264">
        <v>9.6000000000000002E-2</v>
      </c>
      <c r="D627" s="327">
        <v>6.2E-2</v>
      </c>
      <c r="E627" s="327">
        <v>0.15</v>
      </c>
      <c r="F627" s="327">
        <v>7.5999999999999998E-2</v>
      </c>
      <c r="G627" s="499">
        <v>8.7999999999999995E-2</v>
      </c>
      <c r="H627" s="494">
        <v>0.10199999999999999</v>
      </c>
      <c r="I627" s="534"/>
      <c r="J627" s="534"/>
      <c r="K627" s="534"/>
    </row>
    <row r="628" spans="1:11" x14ac:dyDescent="0.2">
      <c r="A628" s="471" t="s">
        <v>1</v>
      </c>
      <c r="B628" s="266">
        <f t="shared" ref="B628:H628" si="131">B625/B624*100-100</f>
        <v>-1.4935064935064872</v>
      </c>
      <c r="C628" s="267">
        <f t="shared" si="131"/>
        <v>2.2727272727272663</v>
      </c>
      <c r="D628" s="267">
        <f t="shared" si="131"/>
        <v>6.2987012987012889</v>
      </c>
      <c r="E628" s="267">
        <f t="shared" si="131"/>
        <v>-11.19047619047619</v>
      </c>
      <c r="F628" s="267">
        <f t="shared" si="131"/>
        <v>7.2077922077922238</v>
      </c>
      <c r="G628" s="268">
        <f t="shared" si="131"/>
        <v>12.61904761904762</v>
      </c>
      <c r="H628" s="345">
        <f t="shared" si="131"/>
        <v>4.3506493506493484</v>
      </c>
      <c r="I628" s="534"/>
      <c r="J628" s="534"/>
      <c r="K628" s="534"/>
    </row>
    <row r="629" spans="1:11" ht="13.5" thickBot="1" x14ac:dyDescent="0.25">
      <c r="A629" s="469" t="s">
        <v>27</v>
      </c>
      <c r="B629" s="500">
        <f t="shared" ref="B629:G629" si="132">B625-B612</f>
        <v>42</v>
      </c>
      <c r="C629" s="501">
        <f t="shared" si="132"/>
        <v>108</v>
      </c>
      <c r="D629" s="501">
        <f t="shared" si="132"/>
        <v>-13</v>
      </c>
      <c r="E629" s="501">
        <f t="shared" si="132"/>
        <v>-579</v>
      </c>
      <c r="F629" s="501">
        <f t="shared" si="132"/>
        <v>-179</v>
      </c>
      <c r="G629" s="502">
        <f t="shared" si="132"/>
        <v>-200</v>
      </c>
      <c r="H629" s="346">
        <f>H625-H612</f>
        <v>-84</v>
      </c>
      <c r="I629" s="534"/>
      <c r="J629" s="534"/>
      <c r="K629" s="534"/>
    </row>
    <row r="630" spans="1:11" x14ac:dyDescent="0.2">
      <c r="A630" s="371" t="s">
        <v>52</v>
      </c>
      <c r="B630" s="486">
        <v>48</v>
      </c>
      <c r="C630" s="487">
        <v>49</v>
      </c>
      <c r="D630" s="487">
        <v>49</v>
      </c>
      <c r="E630" s="487">
        <v>6</v>
      </c>
      <c r="F630" s="487">
        <v>50</v>
      </c>
      <c r="G630" s="451">
        <v>49</v>
      </c>
      <c r="H630" s="482">
        <f>SUM(B630:G630)</f>
        <v>251</v>
      </c>
      <c r="I630" s="534" t="s">
        <v>56</v>
      </c>
      <c r="J630" s="331">
        <f>H617-H630</f>
        <v>1</v>
      </c>
      <c r="K630" s="332">
        <f>J630/H617</f>
        <v>3.968253968253968E-3</v>
      </c>
    </row>
    <row r="631" spans="1:11" x14ac:dyDescent="0.2">
      <c r="A631" s="371" t="s">
        <v>28</v>
      </c>
      <c r="B631" s="229">
        <v>156</v>
      </c>
      <c r="C631" s="281">
        <f t="shared" ref="C631:E631" si="133">C618+2</f>
        <v>156.5</v>
      </c>
      <c r="D631" s="281">
        <v>152.5</v>
      </c>
      <c r="E631" s="281">
        <f t="shared" si="133"/>
        <v>158</v>
      </c>
      <c r="F631" s="281">
        <v>150</v>
      </c>
      <c r="G631" s="230">
        <v>149.5</v>
      </c>
      <c r="H631" s="339"/>
      <c r="I631" s="534" t="s">
        <v>57</v>
      </c>
      <c r="J631" s="228">
        <v>152.87</v>
      </c>
      <c r="K631" s="534"/>
    </row>
    <row r="632" spans="1:11" ht="13.5" thickBot="1" x14ac:dyDescent="0.25">
      <c r="A632" s="372" t="s">
        <v>26</v>
      </c>
      <c r="B632" s="336">
        <f>B631-B618</f>
        <v>0</v>
      </c>
      <c r="C632" s="337">
        <f t="shared" ref="C632:G632" si="134">C631-C618</f>
        <v>2</v>
      </c>
      <c r="D632" s="337">
        <f t="shared" si="134"/>
        <v>0</v>
      </c>
      <c r="E632" s="337">
        <f t="shared" si="134"/>
        <v>2</v>
      </c>
      <c r="F632" s="337">
        <f t="shared" si="134"/>
        <v>0</v>
      </c>
      <c r="G632" s="484">
        <f t="shared" si="134"/>
        <v>0</v>
      </c>
      <c r="H632" s="348"/>
      <c r="I632" s="534" t="s">
        <v>26</v>
      </c>
      <c r="J632" s="239">
        <f>J631-J618</f>
        <v>0.93999999999999773</v>
      </c>
      <c r="K632" s="534"/>
    </row>
  </sheetData>
  <mergeCells count="48">
    <mergeCell ref="B492:G492"/>
    <mergeCell ref="B466:G466"/>
    <mergeCell ref="B453:G453"/>
    <mergeCell ref="B427:G427"/>
    <mergeCell ref="B74:F74"/>
    <mergeCell ref="B152:F152"/>
    <mergeCell ref="B139:F139"/>
    <mergeCell ref="B126:F126"/>
    <mergeCell ref="B113:F113"/>
    <mergeCell ref="B100:F100"/>
    <mergeCell ref="B87:F87"/>
    <mergeCell ref="B414:G414"/>
    <mergeCell ref="B295:F295"/>
    <mergeCell ref="B349:G349"/>
    <mergeCell ref="B440:G440"/>
    <mergeCell ref="B204:F204"/>
    <mergeCell ref="B217:F217"/>
    <mergeCell ref="B310:G310"/>
    <mergeCell ref="B230:F230"/>
    <mergeCell ref="B191:F191"/>
    <mergeCell ref="B178:F178"/>
    <mergeCell ref="B256:F256"/>
    <mergeCell ref="B479:G479"/>
    <mergeCell ref="B9:F9"/>
    <mergeCell ref="B22:F22"/>
    <mergeCell ref="B35:F35"/>
    <mergeCell ref="B48:F48"/>
    <mergeCell ref="B61:F61"/>
    <mergeCell ref="B165:F165"/>
    <mergeCell ref="B243:F243"/>
    <mergeCell ref="B401:G401"/>
    <mergeCell ref="B388:G388"/>
    <mergeCell ref="B375:G375"/>
    <mergeCell ref="B362:G362"/>
    <mergeCell ref="B336:G336"/>
    <mergeCell ref="B323:G323"/>
    <mergeCell ref="B282:F282"/>
    <mergeCell ref="B269:F269"/>
    <mergeCell ref="B505:G505"/>
    <mergeCell ref="B596:G596"/>
    <mergeCell ref="B583:G583"/>
    <mergeCell ref="B570:G570"/>
    <mergeCell ref="B544:G544"/>
    <mergeCell ref="B622:G622"/>
    <mergeCell ref="B609:G609"/>
    <mergeCell ref="B557:G557"/>
    <mergeCell ref="B531:G531"/>
    <mergeCell ref="B518:G5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5" t="s">
        <v>18</v>
      </c>
      <c r="C4" s="536"/>
      <c r="D4" s="536"/>
      <c r="E4" s="536"/>
      <c r="F4" s="536"/>
      <c r="G4" s="536"/>
      <c r="H4" s="536"/>
      <c r="I4" s="536"/>
      <c r="J4" s="537"/>
      <c r="K4" s="535" t="s">
        <v>21</v>
      </c>
      <c r="L4" s="536"/>
      <c r="M4" s="536"/>
      <c r="N4" s="536"/>
      <c r="O4" s="536"/>
      <c r="P4" s="536"/>
      <c r="Q4" s="536"/>
      <c r="R4" s="536"/>
      <c r="S4" s="536"/>
      <c r="T4" s="536"/>
      <c r="U4" s="536"/>
      <c r="V4" s="536"/>
      <c r="W4" s="53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5" t="s">
        <v>23</v>
      </c>
      <c r="C17" s="536"/>
      <c r="D17" s="536"/>
      <c r="E17" s="536"/>
      <c r="F17" s="53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5" t="s">
        <v>18</v>
      </c>
      <c r="C4" s="536"/>
      <c r="D4" s="536"/>
      <c r="E4" s="536"/>
      <c r="F4" s="536"/>
      <c r="G4" s="536"/>
      <c r="H4" s="536"/>
      <c r="I4" s="536"/>
      <c r="J4" s="537"/>
      <c r="K4" s="535" t="s">
        <v>21</v>
      </c>
      <c r="L4" s="536"/>
      <c r="M4" s="536"/>
      <c r="N4" s="536"/>
      <c r="O4" s="536"/>
      <c r="P4" s="536"/>
      <c r="Q4" s="536"/>
      <c r="R4" s="536"/>
      <c r="S4" s="536"/>
      <c r="T4" s="536"/>
      <c r="U4" s="536"/>
      <c r="V4" s="536"/>
      <c r="W4" s="53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5" t="s">
        <v>23</v>
      </c>
      <c r="C17" s="536"/>
      <c r="D17" s="536"/>
      <c r="E17" s="536"/>
      <c r="F17" s="53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5" t="s">
        <v>18</v>
      </c>
      <c r="C4" s="536"/>
      <c r="D4" s="536"/>
      <c r="E4" s="536"/>
      <c r="F4" s="536"/>
      <c r="G4" s="536"/>
      <c r="H4" s="536"/>
      <c r="I4" s="536"/>
      <c r="J4" s="537"/>
      <c r="K4" s="535" t="s">
        <v>21</v>
      </c>
      <c r="L4" s="536"/>
      <c r="M4" s="536"/>
      <c r="N4" s="536"/>
      <c r="O4" s="536"/>
      <c r="P4" s="536"/>
      <c r="Q4" s="536"/>
      <c r="R4" s="536"/>
      <c r="S4" s="536"/>
      <c r="T4" s="536"/>
      <c r="U4" s="536"/>
      <c r="V4" s="536"/>
      <c r="W4" s="53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5" t="s">
        <v>23</v>
      </c>
      <c r="C17" s="536"/>
      <c r="D17" s="536"/>
      <c r="E17" s="536"/>
      <c r="F17" s="53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8" t="s">
        <v>42</v>
      </c>
      <c r="B1" s="53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38" t="s">
        <v>42</v>
      </c>
      <c r="B1" s="53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39" t="s">
        <v>42</v>
      </c>
      <c r="B1" s="53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8" t="s">
        <v>42</v>
      </c>
      <c r="B1" s="53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C609"/>
  <sheetViews>
    <sheetView showGridLines="0" tabSelected="1" topLeftCell="A575" zoomScale="73" zoomScaleNormal="73" workbookViewId="0">
      <selection activeCell="N614" sqref="N614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49"/>
      <c r="G2" s="549"/>
      <c r="H2" s="549"/>
      <c r="I2" s="549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40" t="s">
        <v>53</v>
      </c>
      <c r="C9" s="541"/>
      <c r="D9" s="541"/>
      <c r="E9" s="541"/>
      <c r="F9" s="541"/>
      <c r="G9" s="541"/>
      <c r="H9" s="541"/>
      <c r="I9" s="541"/>
      <c r="J9" s="541"/>
      <c r="K9" s="541"/>
      <c r="L9" s="541"/>
      <c r="M9" s="542"/>
      <c r="N9" s="540" t="s">
        <v>63</v>
      </c>
      <c r="O9" s="541"/>
      <c r="P9" s="541"/>
      <c r="Q9" s="541"/>
      <c r="R9" s="541"/>
      <c r="S9" s="541"/>
      <c r="T9" s="541"/>
      <c r="U9" s="542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40" t="s">
        <v>53</v>
      </c>
      <c r="C23" s="541"/>
      <c r="D23" s="541"/>
      <c r="E23" s="541"/>
      <c r="F23" s="541"/>
      <c r="G23" s="541"/>
      <c r="H23" s="541"/>
      <c r="I23" s="541"/>
      <c r="J23" s="541"/>
      <c r="K23" s="541"/>
      <c r="L23" s="541"/>
      <c r="M23" s="542"/>
      <c r="N23" s="540" t="s">
        <v>63</v>
      </c>
      <c r="O23" s="541"/>
      <c r="P23" s="541"/>
      <c r="Q23" s="541"/>
      <c r="R23" s="541"/>
      <c r="S23" s="541"/>
      <c r="T23" s="541"/>
      <c r="U23" s="542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40" t="s">
        <v>53</v>
      </c>
      <c r="C37" s="541"/>
      <c r="D37" s="541"/>
      <c r="E37" s="541"/>
      <c r="F37" s="541"/>
      <c r="G37" s="541"/>
      <c r="H37" s="541"/>
      <c r="I37" s="541"/>
      <c r="J37" s="541"/>
      <c r="K37" s="541"/>
      <c r="L37" s="541"/>
      <c r="M37" s="542"/>
      <c r="N37" s="540" t="s">
        <v>63</v>
      </c>
      <c r="O37" s="541"/>
      <c r="P37" s="541"/>
      <c r="Q37" s="541"/>
      <c r="R37" s="541"/>
      <c r="S37" s="541"/>
      <c r="T37" s="541"/>
      <c r="U37" s="542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40" t="s">
        <v>53</v>
      </c>
      <c r="C53" s="541"/>
      <c r="D53" s="541"/>
      <c r="E53" s="541"/>
      <c r="F53" s="541"/>
      <c r="G53" s="541"/>
      <c r="H53" s="541"/>
      <c r="I53" s="541"/>
      <c r="J53" s="541"/>
      <c r="K53" s="541"/>
      <c r="L53" s="542"/>
      <c r="M53" s="540" t="s">
        <v>63</v>
      </c>
      <c r="N53" s="541"/>
      <c r="O53" s="541"/>
      <c r="P53" s="541"/>
      <c r="Q53" s="541"/>
      <c r="R53" s="541"/>
      <c r="S53" s="541"/>
      <c r="T53" s="541"/>
      <c r="U53" s="541"/>
      <c r="V53" s="541"/>
      <c r="W53" s="542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40" t="s">
        <v>53</v>
      </c>
      <c r="C67" s="541"/>
      <c r="D67" s="541"/>
      <c r="E67" s="541"/>
      <c r="F67" s="541"/>
      <c r="G67" s="541"/>
      <c r="H67" s="541"/>
      <c r="I67" s="541"/>
      <c r="J67" s="541"/>
      <c r="K67" s="541"/>
      <c r="L67" s="542"/>
      <c r="M67" s="540" t="s">
        <v>63</v>
      </c>
      <c r="N67" s="541"/>
      <c r="O67" s="541"/>
      <c r="P67" s="541"/>
      <c r="Q67" s="541"/>
      <c r="R67" s="541"/>
      <c r="S67" s="541"/>
      <c r="T67" s="541"/>
      <c r="U67" s="541"/>
      <c r="V67" s="541"/>
      <c r="W67" s="542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40" t="s">
        <v>53</v>
      </c>
      <c r="C81" s="541"/>
      <c r="D81" s="541"/>
      <c r="E81" s="541"/>
      <c r="F81" s="541"/>
      <c r="G81" s="541"/>
      <c r="H81" s="541"/>
      <c r="I81" s="541"/>
      <c r="J81" s="541"/>
      <c r="K81" s="541"/>
      <c r="L81" s="542"/>
      <c r="M81" s="540" t="s">
        <v>63</v>
      </c>
      <c r="N81" s="541"/>
      <c r="O81" s="541"/>
      <c r="P81" s="541"/>
      <c r="Q81" s="541"/>
      <c r="R81" s="541"/>
      <c r="S81" s="541"/>
      <c r="T81" s="541"/>
      <c r="U81" s="541"/>
      <c r="V81" s="541"/>
      <c r="W81" s="542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40" t="s">
        <v>53</v>
      </c>
      <c r="C95" s="541"/>
      <c r="D95" s="541"/>
      <c r="E95" s="541"/>
      <c r="F95" s="541"/>
      <c r="G95" s="541"/>
      <c r="H95" s="541"/>
      <c r="I95" s="541"/>
      <c r="J95" s="541"/>
      <c r="K95" s="541"/>
      <c r="L95" s="542"/>
      <c r="M95" s="540" t="s">
        <v>63</v>
      </c>
      <c r="N95" s="541"/>
      <c r="O95" s="541"/>
      <c r="P95" s="541"/>
      <c r="Q95" s="541"/>
      <c r="R95" s="541"/>
      <c r="S95" s="541"/>
      <c r="T95" s="541"/>
      <c r="U95" s="541"/>
      <c r="V95" s="541"/>
      <c r="W95" s="542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40" t="s">
        <v>53</v>
      </c>
      <c r="C109" s="541"/>
      <c r="D109" s="541"/>
      <c r="E109" s="541"/>
      <c r="F109" s="541"/>
      <c r="G109" s="541"/>
      <c r="H109" s="541"/>
      <c r="I109" s="541"/>
      <c r="J109" s="541"/>
      <c r="K109" s="541"/>
      <c r="L109" s="542"/>
      <c r="M109" s="540" t="s">
        <v>63</v>
      </c>
      <c r="N109" s="541"/>
      <c r="O109" s="541"/>
      <c r="P109" s="541"/>
      <c r="Q109" s="541"/>
      <c r="R109" s="541"/>
      <c r="S109" s="541"/>
      <c r="T109" s="541"/>
      <c r="U109" s="541"/>
      <c r="V109" s="541"/>
      <c r="W109" s="542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40" t="s">
        <v>53</v>
      </c>
      <c r="C123" s="541"/>
      <c r="D123" s="541"/>
      <c r="E123" s="541"/>
      <c r="F123" s="541"/>
      <c r="G123" s="541"/>
      <c r="H123" s="541"/>
      <c r="I123" s="541"/>
      <c r="J123" s="543" t="s">
        <v>72</v>
      </c>
      <c r="K123" s="544"/>
      <c r="L123" s="544"/>
      <c r="M123" s="545"/>
      <c r="N123" s="540" t="s">
        <v>63</v>
      </c>
      <c r="O123" s="541"/>
      <c r="P123" s="541"/>
      <c r="Q123" s="541"/>
      <c r="R123" s="541"/>
      <c r="S123" s="541"/>
      <c r="T123" s="541"/>
      <c r="U123" s="541"/>
      <c r="V123" s="541"/>
      <c r="W123" s="542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40" t="s">
        <v>53</v>
      </c>
      <c r="C137" s="541"/>
      <c r="D137" s="541"/>
      <c r="E137" s="541"/>
      <c r="F137" s="541"/>
      <c r="G137" s="541"/>
      <c r="H137" s="541"/>
      <c r="I137" s="541"/>
      <c r="J137" s="546" t="s">
        <v>72</v>
      </c>
      <c r="K137" s="547"/>
      <c r="L137" s="547"/>
      <c r="M137" s="548"/>
      <c r="N137" s="541" t="s">
        <v>63</v>
      </c>
      <c r="O137" s="541"/>
      <c r="P137" s="541"/>
      <c r="Q137" s="541"/>
      <c r="R137" s="541"/>
      <c r="S137" s="541"/>
      <c r="T137" s="541"/>
      <c r="U137" s="541"/>
      <c r="V137" s="541"/>
      <c r="W137" s="542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40" t="s">
        <v>53</v>
      </c>
      <c r="C151" s="541"/>
      <c r="D151" s="541"/>
      <c r="E151" s="541"/>
      <c r="F151" s="541"/>
      <c r="G151" s="541"/>
      <c r="H151" s="541"/>
      <c r="I151" s="541"/>
      <c r="J151" s="546" t="s">
        <v>72</v>
      </c>
      <c r="K151" s="547"/>
      <c r="L151" s="547"/>
      <c r="M151" s="548"/>
      <c r="N151" s="541" t="s">
        <v>63</v>
      </c>
      <c r="O151" s="541"/>
      <c r="P151" s="541"/>
      <c r="Q151" s="541"/>
      <c r="R151" s="541"/>
      <c r="S151" s="541"/>
      <c r="T151" s="541"/>
      <c r="U151" s="541"/>
      <c r="V151" s="541"/>
      <c r="W151" s="542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40" t="s">
        <v>53</v>
      </c>
      <c r="C165" s="541"/>
      <c r="D165" s="541"/>
      <c r="E165" s="541"/>
      <c r="F165" s="541"/>
      <c r="G165" s="541"/>
      <c r="H165" s="541"/>
      <c r="I165" s="541"/>
      <c r="J165" s="546" t="s">
        <v>72</v>
      </c>
      <c r="K165" s="547"/>
      <c r="L165" s="547"/>
      <c r="M165" s="548"/>
      <c r="N165" s="541" t="s">
        <v>63</v>
      </c>
      <c r="O165" s="541"/>
      <c r="P165" s="541"/>
      <c r="Q165" s="541"/>
      <c r="R165" s="541"/>
      <c r="S165" s="541"/>
      <c r="T165" s="541"/>
      <c r="U165" s="541"/>
      <c r="V165" s="541"/>
      <c r="W165" s="542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40" t="s">
        <v>53</v>
      </c>
      <c r="C181" s="541"/>
      <c r="D181" s="541"/>
      <c r="E181" s="541"/>
      <c r="F181" s="541"/>
      <c r="G181" s="541"/>
      <c r="H181" s="541"/>
      <c r="I181" s="541"/>
      <c r="J181" s="546" t="s">
        <v>72</v>
      </c>
      <c r="K181" s="547"/>
      <c r="L181" s="547"/>
      <c r="M181" s="548"/>
      <c r="N181" s="540" t="s">
        <v>63</v>
      </c>
      <c r="O181" s="541"/>
      <c r="P181" s="541"/>
      <c r="Q181" s="541"/>
      <c r="R181" s="541"/>
      <c r="S181" s="541"/>
      <c r="T181" s="541"/>
      <c r="U181" s="541"/>
      <c r="V181" s="541"/>
      <c r="W181" s="541"/>
      <c r="X181" s="542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40" t="s">
        <v>53</v>
      </c>
      <c r="C195" s="541"/>
      <c r="D195" s="541"/>
      <c r="E195" s="541"/>
      <c r="F195" s="541"/>
      <c r="G195" s="541"/>
      <c r="H195" s="541"/>
      <c r="I195" s="541"/>
      <c r="J195" s="546" t="s">
        <v>72</v>
      </c>
      <c r="K195" s="547"/>
      <c r="L195" s="547"/>
      <c r="M195" s="548"/>
      <c r="N195" s="540" t="s">
        <v>63</v>
      </c>
      <c r="O195" s="541"/>
      <c r="P195" s="541"/>
      <c r="Q195" s="541"/>
      <c r="R195" s="541"/>
      <c r="S195" s="541"/>
      <c r="T195" s="541"/>
      <c r="U195" s="541"/>
      <c r="V195" s="541"/>
      <c r="W195" s="541"/>
      <c r="X195" s="542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40" t="s">
        <v>53</v>
      </c>
      <c r="C209" s="541"/>
      <c r="D209" s="541"/>
      <c r="E209" s="541"/>
      <c r="F209" s="541"/>
      <c r="G209" s="541"/>
      <c r="H209" s="541"/>
      <c r="I209" s="541"/>
      <c r="J209" s="546" t="s">
        <v>72</v>
      </c>
      <c r="K209" s="547"/>
      <c r="L209" s="547"/>
      <c r="M209" s="548"/>
      <c r="N209" s="540" t="s">
        <v>63</v>
      </c>
      <c r="O209" s="541"/>
      <c r="P209" s="541"/>
      <c r="Q209" s="541"/>
      <c r="R209" s="541"/>
      <c r="S209" s="541"/>
      <c r="T209" s="541"/>
      <c r="U209" s="541"/>
      <c r="V209" s="541"/>
      <c r="W209" s="541"/>
      <c r="X209" s="542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40" t="s">
        <v>53</v>
      </c>
      <c r="C223" s="541"/>
      <c r="D223" s="541"/>
      <c r="E223" s="541"/>
      <c r="F223" s="541"/>
      <c r="G223" s="541"/>
      <c r="H223" s="541"/>
      <c r="I223" s="541"/>
      <c r="J223" s="546" t="s">
        <v>72</v>
      </c>
      <c r="K223" s="547"/>
      <c r="L223" s="547"/>
      <c r="M223" s="548"/>
      <c r="N223" s="540" t="s">
        <v>63</v>
      </c>
      <c r="O223" s="541"/>
      <c r="P223" s="541"/>
      <c r="Q223" s="541"/>
      <c r="R223" s="541"/>
      <c r="S223" s="541"/>
      <c r="T223" s="541"/>
      <c r="U223" s="541"/>
      <c r="V223" s="541"/>
      <c r="W223" s="541"/>
      <c r="X223" s="542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40" t="s">
        <v>53</v>
      </c>
      <c r="C237" s="541"/>
      <c r="D237" s="541"/>
      <c r="E237" s="541"/>
      <c r="F237" s="541"/>
      <c r="G237" s="541"/>
      <c r="H237" s="541"/>
      <c r="I237" s="541"/>
      <c r="J237" s="546" t="s">
        <v>72</v>
      </c>
      <c r="K237" s="547"/>
      <c r="L237" s="547"/>
      <c r="M237" s="548"/>
      <c r="N237" s="540" t="s">
        <v>63</v>
      </c>
      <c r="O237" s="541"/>
      <c r="P237" s="541"/>
      <c r="Q237" s="541"/>
      <c r="R237" s="541"/>
      <c r="S237" s="541"/>
      <c r="T237" s="541"/>
      <c r="U237" s="541"/>
      <c r="V237" s="541"/>
      <c r="W237" s="541"/>
      <c r="X237" s="542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40" t="s">
        <v>53</v>
      </c>
      <c r="C251" s="541"/>
      <c r="D251" s="541"/>
      <c r="E251" s="541"/>
      <c r="F251" s="541"/>
      <c r="G251" s="541"/>
      <c r="H251" s="541"/>
      <c r="I251" s="541"/>
      <c r="J251" s="546" t="s">
        <v>72</v>
      </c>
      <c r="K251" s="547"/>
      <c r="L251" s="547"/>
      <c r="M251" s="548"/>
      <c r="N251" s="540" t="s">
        <v>63</v>
      </c>
      <c r="O251" s="541"/>
      <c r="P251" s="541"/>
      <c r="Q251" s="541"/>
      <c r="R251" s="541"/>
      <c r="S251" s="541"/>
      <c r="T251" s="541"/>
      <c r="U251" s="541"/>
      <c r="V251" s="541"/>
      <c r="W251" s="541"/>
      <c r="X251" s="542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40" t="s">
        <v>53</v>
      </c>
      <c r="C266" s="541"/>
      <c r="D266" s="541"/>
      <c r="E266" s="541"/>
      <c r="F266" s="541"/>
      <c r="G266" s="541"/>
      <c r="H266" s="541"/>
      <c r="I266" s="541"/>
      <c r="J266" s="546" t="s">
        <v>72</v>
      </c>
      <c r="K266" s="547"/>
      <c r="L266" s="547"/>
      <c r="M266" s="548"/>
      <c r="N266" s="540" t="s">
        <v>63</v>
      </c>
      <c r="O266" s="541"/>
      <c r="P266" s="541"/>
      <c r="Q266" s="541"/>
      <c r="R266" s="541"/>
      <c r="S266" s="541"/>
      <c r="T266" s="541"/>
      <c r="U266" s="541"/>
      <c r="V266" s="541"/>
      <c r="W266" s="541"/>
      <c r="X266" s="542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40" t="s">
        <v>53</v>
      </c>
      <c r="C280" s="541"/>
      <c r="D280" s="541"/>
      <c r="E280" s="541"/>
      <c r="F280" s="541"/>
      <c r="G280" s="541"/>
      <c r="H280" s="541"/>
      <c r="I280" s="541"/>
      <c r="J280" s="546" t="s">
        <v>72</v>
      </c>
      <c r="K280" s="547"/>
      <c r="L280" s="547"/>
      <c r="M280" s="548"/>
      <c r="N280" s="540" t="s">
        <v>63</v>
      </c>
      <c r="O280" s="541"/>
      <c r="P280" s="541"/>
      <c r="Q280" s="541"/>
      <c r="R280" s="541"/>
      <c r="S280" s="541"/>
      <c r="T280" s="541"/>
      <c r="U280" s="541"/>
      <c r="V280" s="541"/>
      <c r="W280" s="541"/>
      <c r="X280" s="542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40" t="s">
        <v>53</v>
      </c>
      <c r="C294" s="541"/>
      <c r="D294" s="541"/>
      <c r="E294" s="541"/>
      <c r="F294" s="541"/>
      <c r="G294" s="541"/>
      <c r="H294" s="541"/>
      <c r="I294" s="541"/>
      <c r="J294" s="546" t="s">
        <v>72</v>
      </c>
      <c r="K294" s="547"/>
      <c r="L294" s="547"/>
      <c r="M294" s="548"/>
      <c r="N294" s="540" t="s">
        <v>63</v>
      </c>
      <c r="O294" s="541"/>
      <c r="P294" s="541"/>
      <c r="Q294" s="541"/>
      <c r="R294" s="541"/>
      <c r="S294" s="541"/>
      <c r="T294" s="541"/>
      <c r="U294" s="541"/>
      <c r="V294" s="541"/>
      <c r="W294" s="541"/>
      <c r="X294" s="542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40" t="s">
        <v>53</v>
      </c>
      <c r="C308" s="541"/>
      <c r="D308" s="541"/>
      <c r="E308" s="541"/>
      <c r="F308" s="541"/>
      <c r="G308" s="541"/>
      <c r="H308" s="541"/>
      <c r="I308" s="541"/>
      <c r="J308" s="546" t="s">
        <v>72</v>
      </c>
      <c r="K308" s="547"/>
      <c r="L308" s="547"/>
      <c r="M308" s="548"/>
      <c r="N308" s="540" t="s">
        <v>63</v>
      </c>
      <c r="O308" s="541"/>
      <c r="P308" s="541"/>
      <c r="Q308" s="541"/>
      <c r="R308" s="541"/>
      <c r="S308" s="541"/>
      <c r="T308" s="541"/>
      <c r="U308" s="541"/>
      <c r="V308" s="541"/>
      <c r="W308" s="541"/>
      <c r="X308" s="542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40" t="s">
        <v>53</v>
      </c>
      <c r="C324" s="541"/>
      <c r="D324" s="541"/>
      <c r="E324" s="541"/>
      <c r="F324" s="541"/>
      <c r="G324" s="542"/>
      <c r="H324" s="540" t="s">
        <v>72</v>
      </c>
      <c r="I324" s="541"/>
      <c r="J324" s="541"/>
      <c r="K324" s="541"/>
      <c r="L324" s="541"/>
      <c r="M324" s="542"/>
      <c r="N324" s="540" t="s">
        <v>63</v>
      </c>
      <c r="O324" s="541"/>
      <c r="P324" s="541"/>
      <c r="Q324" s="541"/>
      <c r="R324" s="541"/>
      <c r="S324" s="542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40" t="s">
        <v>53</v>
      </c>
      <c r="C338" s="541"/>
      <c r="D338" s="541"/>
      <c r="E338" s="541"/>
      <c r="F338" s="541"/>
      <c r="G338" s="542"/>
      <c r="H338" s="540" t="s">
        <v>72</v>
      </c>
      <c r="I338" s="541"/>
      <c r="J338" s="541"/>
      <c r="K338" s="541"/>
      <c r="L338" s="541"/>
      <c r="M338" s="542"/>
      <c r="N338" s="540" t="s">
        <v>63</v>
      </c>
      <c r="O338" s="541"/>
      <c r="P338" s="541"/>
      <c r="Q338" s="541"/>
      <c r="R338" s="541"/>
      <c r="S338" s="542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50" t="s">
        <v>53</v>
      </c>
      <c r="C352" s="551"/>
      <c r="D352" s="551"/>
      <c r="E352" s="551"/>
      <c r="F352" s="551"/>
      <c r="G352" s="552"/>
      <c r="H352" s="550" t="s">
        <v>72</v>
      </c>
      <c r="I352" s="551"/>
      <c r="J352" s="551"/>
      <c r="K352" s="551"/>
      <c r="L352" s="551"/>
      <c r="M352" s="552"/>
      <c r="N352" s="550" t="s">
        <v>63</v>
      </c>
      <c r="O352" s="551"/>
      <c r="P352" s="551"/>
      <c r="Q352" s="551"/>
      <c r="R352" s="551"/>
      <c r="S352" s="552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40" t="s">
        <v>53</v>
      </c>
      <c r="C365" s="541"/>
      <c r="D365" s="541"/>
      <c r="E365" s="541"/>
      <c r="F365" s="541"/>
      <c r="G365" s="542"/>
      <c r="H365" s="540" t="s">
        <v>72</v>
      </c>
      <c r="I365" s="541"/>
      <c r="J365" s="541"/>
      <c r="K365" s="541"/>
      <c r="L365" s="541"/>
      <c r="M365" s="542"/>
      <c r="N365" s="540" t="s">
        <v>63</v>
      </c>
      <c r="O365" s="541"/>
      <c r="P365" s="541"/>
      <c r="Q365" s="541"/>
      <c r="R365" s="541"/>
      <c r="S365" s="542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40" t="s">
        <v>53</v>
      </c>
      <c r="C378" s="541"/>
      <c r="D378" s="541"/>
      <c r="E378" s="541"/>
      <c r="F378" s="541"/>
      <c r="G378" s="542"/>
      <c r="H378" s="540" t="s">
        <v>72</v>
      </c>
      <c r="I378" s="541"/>
      <c r="J378" s="541"/>
      <c r="K378" s="541"/>
      <c r="L378" s="541"/>
      <c r="M378" s="542"/>
      <c r="N378" s="540" t="s">
        <v>63</v>
      </c>
      <c r="O378" s="541"/>
      <c r="P378" s="541"/>
      <c r="Q378" s="541"/>
      <c r="R378" s="541"/>
      <c r="S378" s="542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40" t="s">
        <v>53</v>
      </c>
      <c r="C391" s="541"/>
      <c r="D391" s="541"/>
      <c r="E391" s="541"/>
      <c r="F391" s="541"/>
      <c r="G391" s="542"/>
      <c r="H391" s="540" t="s">
        <v>72</v>
      </c>
      <c r="I391" s="541"/>
      <c r="J391" s="541"/>
      <c r="K391" s="541"/>
      <c r="L391" s="541"/>
      <c r="M391" s="542"/>
      <c r="N391" s="540" t="s">
        <v>63</v>
      </c>
      <c r="O391" s="541"/>
      <c r="P391" s="541"/>
      <c r="Q391" s="541"/>
      <c r="R391" s="541"/>
      <c r="S391" s="542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40" t="s">
        <v>53</v>
      </c>
      <c r="C404" s="541"/>
      <c r="D404" s="541"/>
      <c r="E404" s="541"/>
      <c r="F404" s="541"/>
      <c r="G404" s="542"/>
      <c r="H404" s="540" t="s">
        <v>72</v>
      </c>
      <c r="I404" s="541"/>
      <c r="J404" s="541"/>
      <c r="K404" s="541"/>
      <c r="L404" s="541"/>
      <c r="M404" s="542"/>
      <c r="N404" s="540" t="s">
        <v>63</v>
      </c>
      <c r="O404" s="541"/>
      <c r="P404" s="541"/>
      <c r="Q404" s="541"/>
      <c r="R404" s="541"/>
      <c r="S404" s="542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40" t="s">
        <v>53</v>
      </c>
      <c r="C417" s="541"/>
      <c r="D417" s="541"/>
      <c r="E417" s="541"/>
      <c r="F417" s="541"/>
      <c r="G417" s="542"/>
      <c r="H417" s="540" t="s">
        <v>72</v>
      </c>
      <c r="I417" s="541"/>
      <c r="J417" s="541"/>
      <c r="K417" s="541"/>
      <c r="L417" s="541"/>
      <c r="M417" s="542"/>
      <c r="N417" s="540" t="s">
        <v>63</v>
      </c>
      <c r="O417" s="541"/>
      <c r="P417" s="541"/>
      <c r="Q417" s="541"/>
      <c r="R417" s="541"/>
      <c r="S417" s="542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40" t="s">
        <v>53</v>
      </c>
      <c r="C430" s="541"/>
      <c r="D430" s="541"/>
      <c r="E430" s="541"/>
      <c r="F430" s="541"/>
      <c r="G430" s="542"/>
      <c r="H430" s="540" t="s">
        <v>72</v>
      </c>
      <c r="I430" s="541"/>
      <c r="J430" s="541"/>
      <c r="K430" s="541"/>
      <c r="L430" s="541"/>
      <c r="M430" s="542"/>
      <c r="N430" s="540" t="s">
        <v>63</v>
      </c>
      <c r="O430" s="541"/>
      <c r="P430" s="541"/>
      <c r="Q430" s="541"/>
      <c r="R430" s="541"/>
      <c r="S430" s="542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40" t="s">
        <v>53</v>
      </c>
      <c r="C443" s="541"/>
      <c r="D443" s="541"/>
      <c r="E443" s="541"/>
      <c r="F443" s="541"/>
      <c r="G443" s="542"/>
      <c r="H443" s="540" t="s">
        <v>72</v>
      </c>
      <c r="I443" s="541"/>
      <c r="J443" s="541"/>
      <c r="K443" s="541"/>
      <c r="L443" s="541"/>
      <c r="M443" s="542"/>
      <c r="N443" s="540" t="s">
        <v>63</v>
      </c>
      <c r="O443" s="541"/>
      <c r="P443" s="541"/>
      <c r="Q443" s="541"/>
      <c r="R443" s="541"/>
      <c r="S443" s="542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40" t="s">
        <v>53</v>
      </c>
      <c r="C456" s="541"/>
      <c r="D456" s="541"/>
      <c r="E456" s="541"/>
      <c r="F456" s="541"/>
      <c r="G456" s="542"/>
      <c r="H456" s="540" t="s">
        <v>72</v>
      </c>
      <c r="I456" s="541"/>
      <c r="J456" s="541"/>
      <c r="K456" s="541"/>
      <c r="L456" s="541"/>
      <c r="M456" s="542"/>
      <c r="N456" s="540" t="s">
        <v>63</v>
      </c>
      <c r="O456" s="541"/>
      <c r="P456" s="541"/>
      <c r="Q456" s="541"/>
      <c r="R456" s="541"/>
      <c r="S456" s="542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40" t="s">
        <v>53</v>
      </c>
      <c r="C469" s="541"/>
      <c r="D469" s="541"/>
      <c r="E469" s="541"/>
      <c r="F469" s="541"/>
      <c r="G469" s="542"/>
      <c r="H469" s="540" t="s">
        <v>72</v>
      </c>
      <c r="I469" s="541"/>
      <c r="J469" s="541"/>
      <c r="K469" s="541"/>
      <c r="L469" s="541"/>
      <c r="M469" s="542"/>
      <c r="N469" s="540" t="s">
        <v>63</v>
      </c>
      <c r="O469" s="541"/>
      <c r="P469" s="541"/>
      <c r="Q469" s="541"/>
      <c r="R469" s="541"/>
      <c r="S469" s="542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40" t="s">
        <v>53</v>
      </c>
      <c r="C482" s="541"/>
      <c r="D482" s="541"/>
      <c r="E482" s="541"/>
      <c r="F482" s="541"/>
      <c r="G482" s="542"/>
      <c r="H482" s="540" t="s">
        <v>72</v>
      </c>
      <c r="I482" s="541"/>
      <c r="J482" s="541"/>
      <c r="K482" s="541"/>
      <c r="L482" s="541"/>
      <c r="M482" s="542"/>
      <c r="N482" s="540" t="s">
        <v>63</v>
      </c>
      <c r="O482" s="541"/>
      <c r="P482" s="541"/>
      <c r="Q482" s="541"/>
      <c r="R482" s="541"/>
      <c r="S482" s="542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40" t="s">
        <v>53</v>
      </c>
      <c r="C495" s="541"/>
      <c r="D495" s="541"/>
      <c r="E495" s="541"/>
      <c r="F495" s="541"/>
      <c r="G495" s="542"/>
      <c r="H495" s="540" t="s">
        <v>72</v>
      </c>
      <c r="I495" s="541"/>
      <c r="J495" s="541"/>
      <c r="K495" s="541"/>
      <c r="L495" s="541"/>
      <c r="M495" s="542"/>
      <c r="N495" s="540" t="s">
        <v>63</v>
      </c>
      <c r="O495" s="541"/>
      <c r="P495" s="541"/>
      <c r="Q495" s="541"/>
      <c r="R495" s="541"/>
      <c r="S495" s="542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40" t="s">
        <v>53</v>
      </c>
      <c r="C508" s="541"/>
      <c r="D508" s="541"/>
      <c r="E508" s="541"/>
      <c r="F508" s="541"/>
      <c r="G508" s="542"/>
      <c r="H508" s="540" t="s">
        <v>72</v>
      </c>
      <c r="I508" s="541"/>
      <c r="J508" s="541"/>
      <c r="K508" s="541"/>
      <c r="L508" s="541"/>
      <c r="M508" s="542"/>
      <c r="N508" s="540" t="s">
        <v>63</v>
      </c>
      <c r="O508" s="541"/>
      <c r="P508" s="541"/>
      <c r="Q508" s="541"/>
      <c r="R508" s="541"/>
      <c r="S508" s="542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40" t="s">
        <v>53</v>
      </c>
      <c r="C521" s="541"/>
      <c r="D521" s="541"/>
      <c r="E521" s="541"/>
      <c r="F521" s="541"/>
      <c r="G521" s="542"/>
      <c r="H521" s="540" t="s">
        <v>72</v>
      </c>
      <c r="I521" s="541"/>
      <c r="J521" s="541"/>
      <c r="K521" s="541"/>
      <c r="L521" s="541"/>
      <c r="M521" s="542"/>
      <c r="N521" s="540" t="s">
        <v>63</v>
      </c>
      <c r="O521" s="541"/>
      <c r="P521" s="541"/>
      <c r="Q521" s="541"/>
      <c r="R521" s="541"/>
      <c r="S521" s="542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40" t="s">
        <v>53</v>
      </c>
      <c r="C534" s="541"/>
      <c r="D534" s="541"/>
      <c r="E534" s="541"/>
      <c r="F534" s="541"/>
      <c r="G534" s="542"/>
      <c r="H534" s="540" t="s">
        <v>72</v>
      </c>
      <c r="I534" s="541"/>
      <c r="J534" s="541"/>
      <c r="K534" s="541"/>
      <c r="L534" s="541"/>
      <c r="M534" s="542"/>
      <c r="N534" s="540" t="s">
        <v>63</v>
      </c>
      <c r="O534" s="541"/>
      <c r="P534" s="541"/>
      <c r="Q534" s="541"/>
      <c r="R534" s="541"/>
      <c r="S534" s="542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40" t="s">
        <v>53</v>
      </c>
      <c r="C547" s="541"/>
      <c r="D547" s="541"/>
      <c r="E547" s="541"/>
      <c r="F547" s="541"/>
      <c r="G547" s="542"/>
      <c r="H547" s="540" t="s">
        <v>72</v>
      </c>
      <c r="I547" s="541"/>
      <c r="J547" s="541"/>
      <c r="K547" s="541"/>
      <c r="L547" s="541"/>
      <c r="M547" s="542"/>
      <c r="N547" s="540" t="s">
        <v>63</v>
      </c>
      <c r="O547" s="541"/>
      <c r="P547" s="541"/>
      <c r="Q547" s="541"/>
      <c r="R547" s="541"/>
      <c r="S547" s="542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s="527" customFormat="1" ht="13.5" thickBot="1" x14ac:dyDescent="0.25">
      <c r="A560" s="468" t="s">
        <v>148</v>
      </c>
      <c r="B560" s="540" t="s">
        <v>53</v>
      </c>
      <c r="C560" s="541"/>
      <c r="D560" s="541"/>
      <c r="E560" s="541"/>
      <c r="F560" s="541"/>
      <c r="G560" s="542"/>
      <c r="H560" s="540" t="s">
        <v>72</v>
      </c>
      <c r="I560" s="541"/>
      <c r="J560" s="541"/>
      <c r="K560" s="541"/>
      <c r="L560" s="541"/>
      <c r="M560" s="542"/>
      <c r="N560" s="540" t="s">
        <v>63</v>
      </c>
      <c r="O560" s="541"/>
      <c r="P560" s="541"/>
      <c r="Q560" s="541"/>
      <c r="R560" s="541"/>
      <c r="S560" s="542"/>
      <c r="T560" s="338" t="s">
        <v>55</v>
      </c>
    </row>
    <row r="561" spans="1:23" s="527" customFormat="1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</row>
    <row r="562" spans="1:23" s="527" customFormat="1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</row>
    <row r="563" spans="1:23" s="527" customFormat="1" x14ac:dyDescent="0.2">
      <c r="A563" s="471" t="s">
        <v>6</v>
      </c>
      <c r="B563" s="256">
        <v>4522.22</v>
      </c>
      <c r="C563" s="257">
        <v>4525.78</v>
      </c>
      <c r="D563" s="257">
        <v>4606.8900000000003</v>
      </c>
      <c r="E563" s="257">
        <v>4248</v>
      </c>
      <c r="F563" s="257">
        <v>4642.17</v>
      </c>
      <c r="G563" s="296">
        <v>4562.7299999999996</v>
      </c>
      <c r="H563" s="256">
        <v>4613.0600000000004</v>
      </c>
      <c r="I563" s="257">
        <v>4668.1000000000004</v>
      </c>
      <c r="J563" s="257">
        <v>4632.8599999999997</v>
      </c>
      <c r="K563" s="257">
        <v>4506.84</v>
      </c>
      <c r="L563" s="257">
        <v>4746.6000000000004</v>
      </c>
      <c r="M563" s="258">
        <v>4692.59</v>
      </c>
      <c r="N563" s="256">
        <v>4747.17</v>
      </c>
      <c r="O563" s="257">
        <v>4784.6899999999996</v>
      </c>
      <c r="P563" s="257">
        <v>4834.6899999999996</v>
      </c>
      <c r="Q563" s="257">
        <v>4574.67</v>
      </c>
      <c r="R563" s="257">
        <v>4657.3999999999996</v>
      </c>
      <c r="S563" s="258">
        <v>4686.6000000000004</v>
      </c>
      <c r="T563" s="342">
        <v>4648.16</v>
      </c>
    </row>
    <row r="564" spans="1:23" s="527" customFormat="1" x14ac:dyDescent="0.2">
      <c r="A564" s="469" t="s">
        <v>7</v>
      </c>
      <c r="B564" s="260">
        <v>68.89</v>
      </c>
      <c r="C564" s="261">
        <v>75.56</v>
      </c>
      <c r="D564" s="261">
        <v>73.33</v>
      </c>
      <c r="E564" s="261">
        <v>65</v>
      </c>
      <c r="F564" s="261">
        <v>73.91</v>
      </c>
      <c r="G564" s="509">
        <v>72.73</v>
      </c>
      <c r="H564" s="260">
        <v>81.63</v>
      </c>
      <c r="I564" s="261">
        <v>76.19</v>
      </c>
      <c r="J564" s="261">
        <v>81.63</v>
      </c>
      <c r="K564" s="261">
        <v>47.37</v>
      </c>
      <c r="L564" s="261">
        <v>76.599999999999994</v>
      </c>
      <c r="M564" s="262">
        <v>68.52</v>
      </c>
      <c r="N564" s="260">
        <v>69.81</v>
      </c>
      <c r="O564" s="261">
        <v>77.55</v>
      </c>
      <c r="P564" s="261">
        <v>73.47</v>
      </c>
      <c r="Q564" s="261">
        <v>73.33</v>
      </c>
      <c r="R564" s="261">
        <v>70</v>
      </c>
      <c r="S564" s="262">
        <v>86</v>
      </c>
      <c r="T564" s="343">
        <v>73.8</v>
      </c>
      <c r="V564" s="227"/>
    </row>
    <row r="565" spans="1:23" s="527" customFormat="1" x14ac:dyDescent="0.2">
      <c r="A565" s="469" t="s">
        <v>8</v>
      </c>
      <c r="B565" s="263">
        <v>8.7900000000000006E-2</v>
      </c>
      <c r="C565" s="264">
        <v>8.8300000000000003E-2</v>
      </c>
      <c r="D565" s="264">
        <v>8.3500000000000005E-2</v>
      </c>
      <c r="E565" s="264">
        <v>9.3200000000000005E-2</v>
      </c>
      <c r="F565" s="264">
        <v>8.8800000000000004E-2</v>
      </c>
      <c r="G565" s="302">
        <v>8.9599999999999999E-2</v>
      </c>
      <c r="H565" s="263">
        <v>7.7100000000000002E-2</v>
      </c>
      <c r="I565" s="264">
        <v>8.3199999999999996E-2</v>
      </c>
      <c r="J565" s="264">
        <v>8.14E-2</v>
      </c>
      <c r="K565" s="264">
        <v>0.1125</v>
      </c>
      <c r="L565" s="264">
        <v>8.5900000000000004E-2</v>
      </c>
      <c r="M565" s="265">
        <v>9.3700000000000006E-2</v>
      </c>
      <c r="N565" s="263">
        <v>8.77E-2</v>
      </c>
      <c r="O565" s="264">
        <v>7.8399999999999997E-2</v>
      </c>
      <c r="P565" s="264">
        <v>8.09E-2</v>
      </c>
      <c r="Q565" s="264">
        <v>7.3899999999999993E-2</v>
      </c>
      <c r="R565" s="264">
        <v>9.9199999999999997E-2</v>
      </c>
      <c r="S565" s="265">
        <v>7.2700000000000001E-2</v>
      </c>
      <c r="T565" s="344">
        <v>8.9300000000000004E-2</v>
      </c>
      <c r="V565" s="227"/>
    </row>
    <row r="566" spans="1:23" s="527" customFormat="1" x14ac:dyDescent="0.2">
      <c r="A566" s="471" t="s">
        <v>1</v>
      </c>
      <c r="B566" s="266">
        <f>B563/H562*100-100</f>
        <v>11.165683382497548</v>
      </c>
      <c r="C566" s="267">
        <f t="shared" ref="C566:E566" si="223">C563/C562*100-100</f>
        <v>11.253195673549655</v>
      </c>
      <c r="D566" s="267">
        <f t="shared" si="223"/>
        <v>13.247050147492629</v>
      </c>
      <c r="E566" s="267">
        <f t="shared" si="223"/>
        <v>4.4247787610619582</v>
      </c>
      <c r="F566" s="267">
        <f>F563/F562*100-100</f>
        <v>14.114306784660769</v>
      </c>
      <c r="G566" s="405">
        <f t="shared" ref="G566:L566" si="224">G563/G562*100-100</f>
        <v>12.161504424778741</v>
      </c>
      <c r="H566" s="266">
        <f t="shared" si="224"/>
        <v>13.398721730580149</v>
      </c>
      <c r="I566" s="267">
        <f t="shared" si="224"/>
        <v>14.751720747295977</v>
      </c>
      <c r="J566" s="267">
        <f t="shared" si="224"/>
        <v>13.885447394296932</v>
      </c>
      <c r="K566" s="267">
        <f t="shared" si="224"/>
        <v>10.787610619469021</v>
      </c>
      <c r="L566" s="267">
        <f t="shared" si="224"/>
        <v>16.681415929203553</v>
      </c>
      <c r="M566" s="268">
        <f>M563/M562*100-100</f>
        <v>15.353736479842681</v>
      </c>
      <c r="N566" s="266">
        <f t="shared" ref="N566:T566" si="225">N563/N562*100-100</f>
        <v>16.695427728613566</v>
      </c>
      <c r="O566" s="267">
        <f t="shared" si="225"/>
        <v>17.61774827925268</v>
      </c>
      <c r="P566" s="267">
        <f t="shared" si="225"/>
        <v>18.846853490658802</v>
      </c>
      <c r="Q566" s="267">
        <f t="shared" si="225"/>
        <v>12.455014749262546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14.261553588987226</v>
      </c>
      <c r="V566" s="227"/>
    </row>
    <row r="567" spans="1:23" s="527" customFormat="1" ht="13.5" thickBot="1" x14ac:dyDescent="0.25">
      <c r="A567" s="472" t="s">
        <v>27</v>
      </c>
      <c r="B567" s="474">
        <f t="shared" ref="B567:T567" si="226">B563-B550</f>
        <v>104.82869565217425</v>
      </c>
      <c r="C567" s="475">
        <f t="shared" si="226"/>
        <v>87.029999999999745</v>
      </c>
      <c r="D567" s="475">
        <f t="shared" si="226"/>
        <v>129.06391304347835</v>
      </c>
      <c r="E567" s="475">
        <f t="shared" si="226"/>
        <v>45.058823529411711</v>
      </c>
      <c r="F567" s="475">
        <f t="shared" si="226"/>
        <v>87.503333333333103</v>
      </c>
      <c r="G567" s="476">
        <f t="shared" si="226"/>
        <v>194.15857142857112</v>
      </c>
      <c r="H567" s="474">
        <f t="shared" si="226"/>
        <v>89.72666666666737</v>
      </c>
      <c r="I567" s="475">
        <f t="shared" si="226"/>
        <v>47.385714285715039</v>
      </c>
      <c r="J567" s="475">
        <f t="shared" si="226"/>
        <v>86.580930232557876</v>
      </c>
      <c r="K567" s="475">
        <f t="shared" si="226"/>
        <v>87.506666666667115</v>
      </c>
      <c r="L567" s="475">
        <f t="shared" si="226"/>
        <v>368.19090909090937</v>
      </c>
      <c r="M567" s="477">
        <f t="shared" si="226"/>
        <v>203.64263157894766</v>
      </c>
      <c r="N567" s="474">
        <f t="shared" si="226"/>
        <v>354.67000000000007</v>
      </c>
      <c r="O567" s="475">
        <f t="shared" si="226"/>
        <v>290.3149999999996</v>
      </c>
      <c r="P567" s="475">
        <f t="shared" si="226"/>
        <v>371.35666666666657</v>
      </c>
      <c r="Q567" s="475">
        <f t="shared" si="226"/>
        <v>139.28538461538483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191.66852272727283</v>
      </c>
      <c r="V567" s="227"/>
    </row>
    <row r="568" spans="1:23" s="527" customFormat="1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s="527" customFormat="1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</row>
    <row r="570" spans="1:23" s="527" customFormat="1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</row>
    <row r="572" spans="1:23" ht="13.5" thickBot="1" x14ac:dyDescent="0.25"/>
    <row r="573" spans="1:23" ht="13.5" thickBot="1" x14ac:dyDescent="0.25">
      <c r="A573" s="468" t="s">
        <v>150</v>
      </c>
      <c r="B573" s="540" t="s">
        <v>53</v>
      </c>
      <c r="C573" s="541"/>
      <c r="D573" s="541"/>
      <c r="E573" s="541"/>
      <c r="F573" s="541"/>
      <c r="G573" s="542"/>
      <c r="H573" s="540" t="s">
        <v>72</v>
      </c>
      <c r="I573" s="541"/>
      <c r="J573" s="541"/>
      <c r="K573" s="541"/>
      <c r="L573" s="541"/>
      <c r="M573" s="542"/>
      <c r="N573" s="540" t="s">
        <v>63</v>
      </c>
      <c r="O573" s="541"/>
      <c r="P573" s="541"/>
      <c r="Q573" s="541"/>
      <c r="R573" s="541"/>
      <c r="S573" s="542"/>
      <c r="T573" s="338" t="s">
        <v>55</v>
      </c>
      <c r="U573" s="529"/>
      <c r="V573" s="529"/>
      <c r="W573" s="529"/>
    </row>
    <row r="574" spans="1:23" x14ac:dyDescent="0.2">
      <c r="A574" s="469" t="s">
        <v>54</v>
      </c>
      <c r="B574" s="448">
        <v>1</v>
      </c>
      <c r="C574" s="449">
        <v>2</v>
      </c>
      <c r="D574" s="449">
        <v>3</v>
      </c>
      <c r="E574" s="449">
        <v>4</v>
      </c>
      <c r="F574" s="449">
        <v>5</v>
      </c>
      <c r="G574" s="450">
        <v>6</v>
      </c>
      <c r="H574" s="448">
        <v>7</v>
      </c>
      <c r="I574" s="449">
        <v>8</v>
      </c>
      <c r="J574" s="449">
        <v>9</v>
      </c>
      <c r="K574" s="449">
        <v>10</v>
      </c>
      <c r="L574" s="449">
        <v>11</v>
      </c>
      <c r="M574" s="451">
        <v>12</v>
      </c>
      <c r="N574" s="448">
        <v>13</v>
      </c>
      <c r="O574" s="449">
        <v>14</v>
      </c>
      <c r="P574" s="449">
        <v>15</v>
      </c>
      <c r="Q574" s="449">
        <v>16</v>
      </c>
      <c r="R574" s="449">
        <v>17</v>
      </c>
      <c r="S574" s="451">
        <v>18</v>
      </c>
      <c r="T574" s="459"/>
      <c r="U574" s="529"/>
      <c r="V574" s="529"/>
      <c r="W574" s="529"/>
    </row>
    <row r="575" spans="1:23" x14ac:dyDescent="0.2">
      <c r="A575" s="470" t="s">
        <v>3</v>
      </c>
      <c r="B575" s="473">
        <v>4104</v>
      </c>
      <c r="C575" s="254">
        <v>4104</v>
      </c>
      <c r="D575" s="254">
        <v>4104</v>
      </c>
      <c r="E575" s="254">
        <v>4104</v>
      </c>
      <c r="F575" s="254">
        <v>4104</v>
      </c>
      <c r="G575" s="404">
        <v>4104</v>
      </c>
      <c r="H575" s="253">
        <v>4104</v>
      </c>
      <c r="I575" s="254">
        <v>4104</v>
      </c>
      <c r="J575" s="254">
        <v>4104</v>
      </c>
      <c r="K575" s="254">
        <v>4104</v>
      </c>
      <c r="L575" s="254">
        <v>4104</v>
      </c>
      <c r="M575" s="255">
        <v>4104</v>
      </c>
      <c r="N575" s="253">
        <v>4104</v>
      </c>
      <c r="O575" s="254">
        <v>4104</v>
      </c>
      <c r="P575" s="254">
        <v>4104</v>
      </c>
      <c r="Q575" s="254">
        <v>4104</v>
      </c>
      <c r="R575" s="254">
        <v>4104</v>
      </c>
      <c r="S575" s="255">
        <v>4104</v>
      </c>
      <c r="T575" s="341">
        <v>4104</v>
      </c>
      <c r="U575" s="529"/>
      <c r="V575" s="529"/>
      <c r="W575" s="529"/>
    </row>
    <row r="576" spans="1:23" x14ac:dyDescent="0.2">
      <c r="A576" s="471" t="s">
        <v>6</v>
      </c>
      <c r="B576" s="256">
        <v>4621.2765957446809</v>
      </c>
      <c r="C576" s="257">
        <v>4601.7647058823532</v>
      </c>
      <c r="D576" s="257">
        <v>4585.7777777777774</v>
      </c>
      <c r="E576" s="257">
        <v>4203.8461538461543</v>
      </c>
      <c r="F576" s="257">
        <v>4668</v>
      </c>
      <c r="G576" s="296">
        <v>4556.9230769230771</v>
      </c>
      <c r="H576" s="256">
        <v>4626.1538461538457</v>
      </c>
      <c r="I576" s="257">
        <v>4743.863636363636</v>
      </c>
      <c r="J576" s="257">
        <v>4576.041666666667</v>
      </c>
      <c r="K576" s="257">
        <v>4744.2105263157891</v>
      </c>
      <c r="L576" s="257">
        <v>4693.1707317073169</v>
      </c>
      <c r="M576" s="258">
        <v>4619.7222222222226</v>
      </c>
      <c r="N576" s="256">
        <v>4730.2325581395353</v>
      </c>
      <c r="O576" s="257">
        <v>4789.130434782609</v>
      </c>
      <c r="P576" s="257">
        <v>4663.6170212765956</v>
      </c>
      <c r="Q576" s="257">
        <v>4709.5238095238092</v>
      </c>
      <c r="R576" s="257">
        <v>4540</v>
      </c>
      <c r="S576" s="258">
        <v>4689.5238095238092</v>
      </c>
      <c r="T576" s="342">
        <v>4642.980501392758</v>
      </c>
      <c r="U576" s="529"/>
      <c r="V576" s="529"/>
      <c r="W576" s="529"/>
    </row>
    <row r="577" spans="1:23" x14ac:dyDescent="0.2">
      <c r="A577" s="469" t="s">
        <v>7</v>
      </c>
      <c r="B577" s="260">
        <v>78.723404255319153</v>
      </c>
      <c r="C577" s="261">
        <v>84.313725490196077</v>
      </c>
      <c r="D577" s="261">
        <v>88.888888888888886</v>
      </c>
      <c r="E577" s="261">
        <v>92.307692307692307</v>
      </c>
      <c r="F577" s="261">
        <v>72.5</v>
      </c>
      <c r="G577" s="509">
        <v>51.282051282051285</v>
      </c>
      <c r="H577" s="260">
        <v>67.307692307692307</v>
      </c>
      <c r="I577" s="261">
        <v>77.272727272727266</v>
      </c>
      <c r="J577" s="261">
        <v>77.083333333333329</v>
      </c>
      <c r="K577" s="261">
        <v>47.368421052631582</v>
      </c>
      <c r="L577" s="261">
        <v>78.048780487804876</v>
      </c>
      <c r="M577" s="262">
        <v>63.888888888888886</v>
      </c>
      <c r="N577" s="260">
        <v>79.069767441860463</v>
      </c>
      <c r="O577" s="261">
        <v>73.913043478260875</v>
      </c>
      <c r="P577" s="261">
        <v>76.59574468085107</v>
      </c>
      <c r="Q577" s="261">
        <v>71.428571428571431</v>
      </c>
      <c r="R577" s="261">
        <v>61.363636363636367</v>
      </c>
      <c r="S577" s="262">
        <v>76.19047619047619</v>
      </c>
      <c r="T577" s="343">
        <v>71.309192200557106</v>
      </c>
      <c r="U577" s="529"/>
      <c r="V577" s="227"/>
      <c r="W577" s="529"/>
    </row>
    <row r="578" spans="1:23" x14ac:dyDescent="0.2">
      <c r="A578" s="469" t="s">
        <v>8</v>
      </c>
      <c r="B578" s="263">
        <v>8.4934881418136224E-2</v>
      </c>
      <c r="C578" s="264">
        <v>7.567479757488399E-2</v>
      </c>
      <c r="D578" s="264">
        <v>7.1986563559246167E-2</v>
      </c>
      <c r="E578" s="264">
        <v>6.7781661644882932E-2</v>
      </c>
      <c r="F578" s="264">
        <v>8.8942135358092894E-2</v>
      </c>
      <c r="G578" s="302">
        <v>0.10388253558909433</v>
      </c>
      <c r="H578" s="263">
        <v>9.0007005944109583E-2</v>
      </c>
      <c r="I578" s="264">
        <v>8.1420505805726587E-2</v>
      </c>
      <c r="J578" s="264">
        <v>8.511872759655402E-2</v>
      </c>
      <c r="K578" s="264">
        <v>0.1310863609517223</v>
      </c>
      <c r="L578" s="264">
        <v>8.7486301701012625E-2</v>
      </c>
      <c r="M578" s="265">
        <v>0.11201084617715</v>
      </c>
      <c r="N578" s="263">
        <v>8.5443405623078103E-2</v>
      </c>
      <c r="O578" s="264">
        <v>8.5812706025721136E-2</v>
      </c>
      <c r="P578" s="264">
        <v>9.0681755112335075E-2</v>
      </c>
      <c r="Q578" s="264">
        <v>8.8265015776039749E-2</v>
      </c>
      <c r="R578" s="264">
        <v>0.10533191145727072</v>
      </c>
      <c r="S578" s="265">
        <v>8.7511789771986287E-2</v>
      </c>
      <c r="T578" s="344">
        <v>9.2277263049675498E-2</v>
      </c>
      <c r="U578" s="529"/>
      <c r="V578" s="227"/>
      <c r="W578" s="529"/>
    </row>
    <row r="579" spans="1:23" x14ac:dyDescent="0.2">
      <c r="A579" s="471" t="s">
        <v>1</v>
      </c>
      <c r="B579" s="266">
        <f>B576/H575*100-100</f>
        <v>12.604205549334324</v>
      </c>
      <c r="C579" s="267">
        <f t="shared" ref="C579:E579" si="228">C576/C575*100-100</f>
        <v>12.128769636509574</v>
      </c>
      <c r="D579" s="267">
        <f t="shared" si="228"/>
        <v>11.73922460472167</v>
      </c>
      <c r="E579" s="267">
        <f t="shared" si="228"/>
        <v>2.4328984855300746</v>
      </c>
      <c r="F579" s="267">
        <f>F576/F575*100-100</f>
        <v>13.742690058479525</v>
      </c>
      <c r="G579" s="405">
        <f t="shared" ref="G579:L579" si="229">G576/G575*100-100</f>
        <v>11.03613735192684</v>
      </c>
      <c r="H579" s="266">
        <f t="shared" si="229"/>
        <v>12.723046933573244</v>
      </c>
      <c r="I579" s="267">
        <f t="shared" si="229"/>
        <v>15.591219209640258</v>
      </c>
      <c r="J579" s="267">
        <f t="shared" si="229"/>
        <v>11.50198992852502</v>
      </c>
      <c r="K579" s="267">
        <f t="shared" si="229"/>
        <v>15.599671693854518</v>
      </c>
      <c r="L579" s="267">
        <f t="shared" si="229"/>
        <v>14.356011981172443</v>
      </c>
      <c r="M579" s="268">
        <f>M576/M575*100-100</f>
        <v>12.566330950833887</v>
      </c>
      <c r="N579" s="266">
        <f t="shared" ref="N579:T579" si="230">N576/N575*100-100</f>
        <v>15.259077927376595</v>
      </c>
      <c r="O579" s="267">
        <f t="shared" si="230"/>
        <v>16.694211373845263</v>
      </c>
      <c r="P579" s="267">
        <f t="shared" si="230"/>
        <v>13.635892331301065</v>
      </c>
      <c r="Q579" s="267">
        <f t="shared" si="230"/>
        <v>14.754478789566505</v>
      </c>
      <c r="R579" s="267">
        <f t="shared" si="230"/>
        <v>10.623781676413245</v>
      </c>
      <c r="S579" s="268">
        <f t="shared" si="230"/>
        <v>14.267149354868636</v>
      </c>
      <c r="T579" s="345">
        <f t="shared" si="230"/>
        <v>13.13305315284498</v>
      </c>
      <c r="U579" s="529"/>
      <c r="V579" s="227"/>
      <c r="W579" s="529"/>
    </row>
    <row r="580" spans="1:23" ht="13.5" thickBot="1" x14ac:dyDescent="0.25">
      <c r="A580" s="472" t="s">
        <v>27</v>
      </c>
      <c r="B580" s="474">
        <f t="shared" ref="B580:T580" si="231">B576-B563</f>
        <v>99.056595744680635</v>
      </c>
      <c r="C580" s="475">
        <f t="shared" si="231"/>
        <v>75.98470588235341</v>
      </c>
      <c r="D580" s="475">
        <f t="shared" si="231"/>
        <v>-21.112222222222954</v>
      </c>
      <c r="E580" s="475">
        <f t="shared" si="231"/>
        <v>-44.153846153845734</v>
      </c>
      <c r="F580" s="475">
        <f t="shared" si="231"/>
        <v>25.829999999999927</v>
      </c>
      <c r="G580" s="476">
        <f t="shared" si="231"/>
        <v>-5.8069230769224305</v>
      </c>
      <c r="H580" s="474">
        <f t="shared" si="231"/>
        <v>13.093846153845334</v>
      </c>
      <c r="I580" s="475">
        <f t="shared" si="231"/>
        <v>75.763636363635669</v>
      </c>
      <c r="J580" s="475">
        <f t="shared" si="231"/>
        <v>-56.818333333332703</v>
      </c>
      <c r="K580" s="475">
        <f t="shared" si="231"/>
        <v>237.37052631578899</v>
      </c>
      <c r="L580" s="475">
        <f t="shared" si="231"/>
        <v>-53.429268292683446</v>
      </c>
      <c r="M580" s="477">
        <f t="shared" si="231"/>
        <v>-72.867777777777519</v>
      </c>
      <c r="N580" s="474">
        <f t="shared" si="231"/>
        <v>-16.937441860464787</v>
      </c>
      <c r="O580" s="475">
        <f t="shared" si="231"/>
        <v>4.4404347826093726</v>
      </c>
      <c r="P580" s="475">
        <f t="shared" si="231"/>
        <v>-171.07297872340405</v>
      </c>
      <c r="Q580" s="475">
        <f t="shared" si="231"/>
        <v>134.8538095238091</v>
      </c>
      <c r="R580" s="475">
        <f t="shared" si="231"/>
        <v>-117.39999999999964</v>
      </c>
      <c r="S580" s="477">
        <f t="shared" si="231"/>
        <v>2.9238095238088135</v>
      </c>
      <c r="T580" s="478">
        <f t="shared" si="231"/>
        <v>-5.1794986072418396</v>
      </c>
      <c r="U580" s="529"/>
      <c r="V580" s="227"/>
      <c r="W580" s="529"/>
    </row>
    <row r="581" spans="1:23" x14ac:dyDescent="0.2">
      <c r="A581" s="370" t="s">
        <v>51</v>
      </c>
      <c r="B581" s="274">
        <v>746</v>
      </c>
      <c r="C581" s="275">
        <v>742</v>
      </c>
      <c r="D581" s="275">
        <v>740</v>
      </c>
      <c r="E581" s="275">
        <v>129</v>
      </c>
      <c r="F581" s="275">
        <v>747</v>
      </c>
      <c r="G581" s="407">
        <v>742</v>
      </c>
      <c r="H581" s="274">
        <v>704</v>
      </c>
      <c r="I581" s="275">
        <v>718</v>
      </c>
      <c r="J581" s="275">
        <v>714</v>
      </c>
      <c r="K581" s="275">
        <v>191</v>
      </c>
      <c r="L581" s="275">
        <v>728</v>
      </c>
      <c r="M581" s="276">
        <v>717</v>
      </c>
      <c r="N581" s="274">
        <v>724</v>
      </c>
      <c r="O581" s="275">
        <v>742</v>
      </c>
      <c r="P581" s="275">
        <v>736</v>
      </c>
      <c r="Q581" s="275">
        <v>176</v>
      </c>
      <c r="R581" s="275">
        <v>741</v>
      </c>
      <c r="S581" s="276">
        <v>737</v>
      </c>
      <c r="T581" s="347">
        <f>SUM(B581:S581)</f>
        <v>11474</v>
      </c>
      <c r="U581" s="227" t="s">
        <v>56</v>
      </c>
      <c r="V581" s="278">
        <f>T568-T581</f>
        <v>57</v>
      </c>
      <c r="W581" s="279">
        <f>V581/T568</f>
        <v>4.9431966004683031E-3</v>
      </c>
    </row>
    <row r="582" spans="1:23" x14ac:dyDescent="0.2">
      <c r="A582" s="371" t="s">
        <v>28</v>
      </c>
      <c r="B582" s="323"/>
      <c r="C582" s="240"/>
      <c r="D582" s="240"/>
      <c r="E582" s="240"/>
      <c r="F582" s="240"/>
      <c r="G582" s="408"/>
      <c r="H582" s="242"/>
      <c r="I582" s="240"/>
      <c r="J582" s="240"/>
      <c r="K582" s="240"/>
      <c r="L582" s="240"/>
      <c r="M582" s="243"/>
      <c r="N582" s="242"/>
      <c r="O582" s="240"/>
      <c r="P582" s="240"/>
      <c r="Q582" s="240"/>
      <c r="R582" s="240"/>
      <c r="S582" s="243"/>
      <c r="T582" s="339"/>
      <c r="U582" s="227" t="s">
        <v>57</v>
      </c>
      <c r="V582" s="362">
        <v>155.97999999999999</v>
      </c>
      <c r="W582" s="529"/>
    </row>
    <row r="583" spans="1:23" ht="13.5" thickBot="1" x14ac:dyDescent="0.25">
      <c r="A583" s="372" t="s">
        <v>26</v>
      </c>
      <c r="B583" s="410">
        <f t="shared" ref="B583:S583" si="232">B582-B569</f>
        <v>0</v>
      </c>
      <c r="C583" s="415">
        <f t="shared" si="232"/>
        <v>0</v>
      </c>
      <c r="D583" s="415">
        <f t="shared" si="232"/>
        <v>0</v>
      </c>
      <c r="E583" s="415">
        <f t="shared" si="232"/>
        <v>0</v>
      </c>
      <c r="F583" s="415">
        <f t="shared" si="232"/>
        <v>0</v>
      </c>
      <c r="G583" s="416">
        <f t="shared" si="232"/>
        <v>0</v>
      </c>
      <c r="H583" s="410">
        <f t="shared" si="232"/>
        <v>0</v>
      </c>
      <c r="I583" s="415">
        <f t="shared" si="232"/>
        <v>0</v>
      </c>
      <c r="J583" s="415">
        <f t="shared" si="232"/>
        <v>0</v>
      </c>
      <c r="K583" s="415">
        <f t="shared" si="232"/>
        <v>0</v>
      </c>
      <c r="L583" s="415">
        <f t="shared" si="232"/>
        <v>0</v>
      </c>
      <c r="M583" s="417">
        <f t="shared" si="232"/>
        <v>0</v>
      </c>
      <c r="N583" s="410">
        <f t="shared" si="232"/>
        <v>0</v>
      </c>
      <c r="O583" s="415">
        <f t="shared" si="232"/>
        <v>0</v>
      </c>
      <c r="P583" s="415">
        <f t="shared" si="232"/>
        <v>0</v>
      </c>
      <c r="Q583" s="415">
        <f t="shared" si="232"/>
        <v>0</v>
      </c>
      <c r="R583" s="415">
        <f t="shared" si="232"/>
        <v>0</v>
      </c>
      <c r="S583" s="417">
        <f t="shared" si="232"/>
        <v>0</v>
      </c>
      <c r="T583" s="348"/>
      <c r="U583" s="227" t="s">
        <v>26</v>
      </c>
      <c r="V583" s="227">
        <f>V582-V569</f>
        <v>-1.1000000000000227</v>
      </c>
      <c r="W583" s="529"/>
    </row>
    <row r="585" spans="1:23" ht="13.5" thickBot="1" x14ac:dyDescent="0.25"/>
    <row r="586" spans="1:23" ht="13.5" thickBot="1" x14ac:dyDescent="0.25">
      <c r="A586" s="468" t="s">
        <v>154</v>
      </c>
      <c r="B586" s="540" t="s">
        <v>53</v>
      </c>
      <c r="C586" s="541"/>
      <c r="D586" s="541"/>
      <c r="E586" s="541"/>
      <c r="F586" s="541"/>
      <c r="G586" s="542"/>
      <c r="H586" s="540" t="s">
        <v>72</v>
      </c>
      <c r="I586" s="541"/>
      <c r="J586" s="541"/>
      <c r="K586" s="541"/>
      <c r="L586" s="541"/>
      <c r="M586" s="542"/>
      <c r="N586" s="540" t="s">
        <v>63</v>
      </c>
      <c r="O586" s="541"/>
      <c r="P586" s="541"/>
      <c r="Q586" s="541"/>
      <c r="R586" s="541"/>
      <c r="S586" s="542"/>
      <c r="T586" s="338" t="s">
        <v>55</v>
      </c>
      <c r="U586" s="532"/>
      <c r="V586" s="532"/>
      <c r="W586" s="532"/>
    </row>
    <row r="587" spans="1:23" x14ac:dyDescent="0.2">
      <c r="A587" s="469" t="s">
        <v>54</v>
      </c>
      <c r="B587" s="448">
        <v>1</v>
      </c>
      <c r="C587" s="449">
        <v>2</v>
      </c>
      <c r="D587" s="449">
        <v>3</v>
      </c>
      <c r="E587" s="449">
        <v>4</v>
      </c>
      <c r="F587" s="449">
        <v>5</v>
      </c>
      <c r="G587" s="450">
        <v>6</v>
      </c>
      <c r="H587" s="448">
        <v>7</v>
      </c>
      <c r="I587" s="449">
        <v>8</v>
      </c>
      <c r="J587" s="449">
        <v>9</v>
      </c>
      <c r="K587" s="449">
        <v>10</v>
      </c>
      <c r="L587" s="449">
        <v>11</v>
      </c>
      <c r="M587" s="451">
        <v>12</v>
      </c>
      <c r="N587" s="448">
        <v>13</v>
      </c>
      <c r="O587" s="449">
        <v>14</v>
      </c>
      <c r="P587" s="449">
        <v>15</v>
      </c>
      <c r="Q587" s="449">
        <v>16</v>
      </c>
      <c r="R587" s="449">
        <v>17</v>
      </c>
      <c r="S587" s="451">
        <v>18</v>
      </c>
      <c r="T587" s="459"/>
      <c r="U587" s="532"/>
      <c r="V587" s="532"/>
      <c r="W587" s="532"/>
    </row>
    <row r="588" spans="1:23" x14ac:dyDescent="0.2">
      <c r="A588" s="470" t="s">
        <v>3</v>
      </c>
      <c r="B588" s="473">
        <v>4140</v>
      </c>
      <c r="C588" s="254">
        <v>4140</v>
      </c>
      <c r="D588" s="254">
        <v>4140</v>
      </c>
      <c r="E588" s="254">
        <v>4140</v>
      </c>
      <c r="F588" s="254">
        <v>4140</v>
      </c>
      <c r="G588" s="404">
        <v>4140</v>
      </c>
      <c r="H588" s="253">
        <v>4140</v>
      </c>
      <c r="I588" s="254">
        <v>4140</v>
      </c>
      <c r="J588" s="254">
        <v>4140</v>
      </c>
      <c r="K588" s="254">
        <v>4140</v>
      </c>
      <c r="L588" s="254">
        <v>4140</v>
      </c>
      <c r="M588" s="255">
        <v>4140</v>
      </c>
      <c r="N588" s="253">
        <v>4140</v>
      </c>
      <c r="O588" s="254">
        <v>4140</v>
      </c>
      <c r="P588" s="254">
        <v>4140</v>
      </c>
      <c r="Q588" s="254">
        <v>4140</v>
      </c>
      <c r="R588" s="254">
        <v>4140</v>
      </c>
      <c r="S588" s="255">
        <v>4140</v>
      </c>
      <c r="T588" s="341">
        <v>4140</v>
      </c>
      <c r="U588" s="532"/>
      <c r="V588" s="532"/>
      <c r="W588" s="532"/>
    </row>
    <row r="589" spans="1:23" x14ac:dyDescent="0.2">
      <c r="A589" s="471" t="s">
        <v>6</v>
      </c>
      <c r="B589" s="256">
        <v>4525</v>
      </c>
      <c r="C589" s="257">
        <v>4478</v>
      </c>
      <c r="D589" s="257">
        <v>4630</v>
      </c>
      <c r="E589" s="257">
        <v>4414</v>
      </c>
      <c r="F589" s="257">
        <v>4560</v>
      </c>
      <c r="G589" s="296">
        <v>4569</v>
      </c>
      <c r="H589" s="256">
        <v>4562</v>
      </c>
      <c r="I589" s="257">
        <v>4663</v>
      </c>
      <c r="J589" s="257">
        <v>4599</v>
      </c>
      <c r="K589" s="257">
        <v>4693</v>
      </c>
      <c r="L589" s="257">
        <v>4778</v>
      </c>
      <c r="M589" s="258">
        <v>4577</v>
      </c>
      <c r="N589" s="256">
        <v>4661</v>
      </c>
      <c r="O589" s="257">
        <v>4772</v>
      </c>
      <c r="P589" s="257">
        <v>4827</v>
      </c>
      <c r="Q589" s="257">
        <v>5007</v>
      </c>
      <c r="R589" s="257">
        <v>4585</v>
      </c>
      <c r="S589" s="258">
        <v>4589</v>
      </c>
      <c r="T589" s="342">
        <v>4630</v>
      </c>
      <c r="U589" s="532"/>
      <c r="V589" s="532"/>
      <c r="W589" s="532"/>
    </row>
    <row r="590" spans="1:23" x14ac:dyDescent="0.2">
      <c r="A590" s="469" t="s">
        <v>7</v>
      </c>
      <c r="B590" s="260">
        <v>72.900000000000006</v>
      </c>
      <c r="C590" s="261">
        <v>68.8</v>
      </c>
      <c r="D590" s="261">
        <v>75</v>
      </c>
      <c r="E590" s="261">
        <v>31.2</v>
      </c>
      <c r="F590" s="261">
        <v>79.2</v>
      </c>
      <c r="G590" s="509">
        <v>74.5</v>
      </c>
      <c r="H590" s="260">
        <v>77.099999999999994</v>
      </c>
      <c r="I590" s="261">
        <v>68.8</v>
      </c>
      <c r="J590" s="261">
        <v>62.5</v>
      </c>
      <c r="K590" s="261">
        <v>43.8</v>
      </c>
      <c r="L590" s="261">
        <v>62.5</v>
      </c>
      <c r="M590" s="262">
        <v>53.3</v>
      </c>
      <c r="N590" s="260">
        <v>69.599999999999994</v>
      </c>
      <c r="O590" s="261">
        <v>77.099999999999994</v>
      </c>
      <c r="P590" s="261">
        <v>75</v>
      </c>
      <c r="Q590" s="261">
        <v>62.5</v>
      </c>
      <c r="R590" s="261">
        <v>70.8</v>
      </c>
      <c r="S590" s="262">
        <v>68.8</v>
      </c>
      <c r="T590" s="343">
        <v>68.5</v>
      </c>
      <c r="U590" s="532"/>
      <c r="V590" s="227"/>
      <c r="W590" s="532"/>
    </row>
    <row r="591" spans="1:23" x14ac:dyDescent="0.2">
      <c r="A591" s="469" t="s">
        <v>8</v>
      </c>
      <c r="B591" s="263">
        <v>9.5000000000000001E-2</v>
      </c>
      <c r="C591" s="264">
        <v>0.104</v>
      </c>
      <c r="D591" s="264">
        <v>8.8999999999999996E-2</v>
      </c>
      <c r="E591" s="264">
        <v>0.17399999999999999</v>
      </c>
      <c r="F591" s="264">
        <v>9.0999999999999998E-2</v>
      </c>
      <c r="G591" s="302">
        <v>9.0999999999999998E-2</v>
      </c>
      <c r="H591" s="263">
        <v>9.1999999999999998E-2</v>
      </c>
      <c r="I591" s="264">
        <v>0.10299999999999999</v>
      </c>
      <c r="J591" s="264">
        <v>0.114</v>
      </c>
      <c r="K591" s="264">
        <v>0.14299999999999999</v>
      </c>
      <c r="L591" s="264">
        <v>0.115</v>
      </c>
      <c r="M591" s="265">
        <v>0.11</v>
      </c>
      <c r="N591" s="263">
        <v>0.10299999999999999</v>
      </c>
      <c r="O591" s="264">
        <v>7.9000000000000001E-2</v>
      </c>
      <c r="P591" s="264">
        <v>8.4000000000000005E-2</v>
      </c>
      <c r="Q591" s="264">
        <v>0.11799999999999999</v>
      </c>
      <c r="R591" s="264">
        <v>9.7000000000000003E-2</v>
      </c>
      <c r="S591" s="265">
        <v>9.5000000000000001E-2</v>
      </c>
      <c r="T591" s="344">
        <v>0.10299999999999999</v>
      </c>
      <c r="U591" s="532"/>
      <c r="V591" s="227"/>
      <c r="W591" s="532"/>
    </row>
    <row r="592" spans="1:23" x14ac:dyDescent="0.2">
      <c r="A592" s="471" t="s">
        <v>1</v>
      </c>
      <c r="B592" s="266">
        <f>B589/H588*100-100</f>
        <v>9.2995169082125528</v>
      </c>
      <c r="C592" s="267">
        <f t="shared" ref="C592:E592" si="233">C589/C588*100-100</f>
        <v>8.1642512077294782</v>
      </c>
      <c r="D592" s="267">
        <f t="shared" si="233"/>
        <v>11.835748792270536</v>
      </c>
      <c r="E592" s="267">
        <f t="shared" si="233"/>
        <v>6.6183574879226938</v>
      </c>
      <c r="F592" s="267">
        <f>F589/F588*100-100</f>
        <v>10.14492753623189</v>
      </c>
      <c r="G592" s="405">
        <f t="shared" ref="G592:L592" si="234">G589/G588*100-100</f>
        <v>10.362318840579718</v>
      </c>
      <c r="H592" s="266">
        <f t="shared" si="234"/>
        <v>10.193236714975853</v>
      </c>
      <c r="I592" s="267">
        <f t="shared" si="234"/>
        <v>12.632850241545896</v>
      </c>
      <c r="J592" s="267">
        <f t="shared" si="234"/>
        <v>11.086956521739125</v>
      </c>
      <c r="K592" s="267">
        <f t="shared" si="234"/>
        <v>13.357487922705332</v>
      </c>
      <c r="L592" s="267">
        <f t="shared" si="234"/>
        <v>15.410628019323667</v>
      </c>
      <c r="M592" s="268">
        <f>M589/M588*100-100</f>
        <v>10.555555555555557</v>
      </c>
      <c r="N592" s="266">
        <f t="shared" ref="N592:T592" si="235">N589/N588*100-100</f>
        <v>12.584541062801932</v>
      </c>
      <c r="O592" s="267">
        <f t="shared" si="235"/>
        <v>15.265700483091791</v>
      </c>
      <c r="P592" s="267">
        <f t="shared" si="235"/>
        <v>16.594202898550719</v>
      </c>
      <c r="Q592" s="267">
        <f t="shared" si="235"/>
        <v>20.94202898550725</v>
      </c>
      <c r="R592" s="267">
        <f t="shared" si="235"/>
        <v>10.748792270531411</v>
      </c>
      <c r="S592" s="268">
        <f t="shared" si="235"/>
        <v>10.845410628019309</v>
      </c>
      <c r="T592" s="345">
        <f t="shared" si="235"/>
        <v>11.835748792270536</v>
      </c>
      <c r="U592" s="532"/>
      <c r="V592" s="227"/>
      <c r="W592" s="532"/>
    </row>
    <row r="593" spans="1:23" ht="13.5" thickBot="1" x14ac:dyDescent="0.25">
      <c r="A593" s="472" t="s">
        <v>27</v>
      </c>
      <c r="B593" s="474">
        <f t="shared" ref="B593:T593" si="236">B589-B576</f>
        <v>-96.27659574468089</v>
      </c>
      <c r="C593" s="475">
        <f t="shared" si="236"/>
        <v>-123.76470588235316</v>
      </c>
      <c r="D593" s="475">
        <f t="shared" si="236"/>
        <v>44.222222222222626</v>
      </c>
      <c r="E593" s="475">
        <f t="shared" si="236"/>
        <v>210.15384615384573</v>
      </c>
      <c r="F593" s="475">
        <f t="shared" si="236"/>
        <v>-108</v>
      </c>
      <c r="G593" s="476">
        <f t="shared" si="236"/>
        <v>12.076923076922867</v>
      </c>
      <c r="H593" s="474">
        <f t="shared" si="236"/>
        <v>-64.153846153845734</v>
      </c>
      <c r="I593" s="475">
        <f t="shared" si="236"/>
        <v>-80.863636363636033</v>
      </c>
      <c r="J593" s="475">
        <f t="shared" si="236"/>
        <v>22.95833333333303</v>
      </c>
      <c r="K593" s="475">
        <f t="shared" si="236"/>
        <v>-51.210526315789139</v>
      </c>
      <c r="L593" s="475">
        <f t="shared" si="236"/>
        <v>84.829268292683082</v>
      </c>
      <c r="M593" s="477">
        <f t="shared" si="236"/>
        <v>-42.722222222222626</v>
      </c>
      <c r="N593" s="474">
        <f t="shared" si="236"/>
        <v>-69.232558139535286</v>
      </c>
      <c r="O593" s="475">
        <f t="shared" si="236"/>
        <v>-17.130434782608972</v>
      </c>
      <c r="P593" s="475">
        <f t="shared" si="236"/>
        <v>163.38297872340445</v>
      </c>
      <c r="Q593" s="475">
        <f t="shared" si="236"/>
        <v>297.47619047619082</v>
      </c>
      <c r="R593" s="475">
        <f t="shared" si="236"/>
        <v>45</v>
      </c>
      <c r="S593" s="477">
        <f t="shared" si="236"/>
        <v>-100.52380952380918</v>
      </c>
      <c r="T593" s="478">
        <f t="shared" si="236"/>
        <v>-12.980501392758015</v>
      </c>
      <c r="U593" s="532"/>
      <c r="V593" s="227"/>
      <c r="W593" s="532"/>
    </row>
    <row r="594" spans="1:23" x14ac:dyDescent="0.2">
      <c r="A594" s="370" t="s">
        <v>51</v>
      </c>
      <c r="B594" s="274">
        <v>718</v>
      </c>
      <c r="C594" s="275">
        <v>724</v>
      </c>
      <c r="D594" s="275">
        <v>724</v>
      </c>
      <c r="E594" s="275">
        <v>192</v>
      </c>
      <c r="F594" s="275">
        <v>736</v>
      </c>
      <c r="G594" s="407">
        <v>730</v>
      </c>
      <c r="H594" s="274">
        <v>702</v>
      </c>
      <c r="I594" s="275">
        <v>718</v>
      </c>
      <c r="J594" s="275">
        <v>714</v>
      </c>
      <c r="K594" s="275">
        <v>180</v>
      </c>
      <c r="L594" s="275">
        <v>727</v>
      </c>
      <c r="M594" s="276">
        <v>715</v>
      </c>
      <c r="N594" s="274">
        <v>721</v>
      </c>
      <c r="O594" s="275">
        <v>739</v>
      </c>
      <c r="P594" s="275">
        <v>735</v>
      </c>
      <c r="Q594" s="275">
        <v>160</v>
      </c>
      <c r="R594" s="275">
        <v>739</v>
      </c>
      <c r="S594" s="276">
        <v>736</v>
      </c>
      <c r="T594" s="347">
        <f>SUM(B594:S594)</f>
        <v>11410</v>
      </c>
      <c r="U594" s="227" t="s">
        <v>56</v>
      </c>
      <c r="V594" s="278">
        <f>T581-T594</f>
        <v>64</v>
      </c>
      <c r="W594" s="279">
        <f>V594/T581</f>
        <v>5.5778281331706463E-3</v>
      </c>
    </row>
    <row r="595" spans="1:23" x14ac:dyDescent="0.2">
      <c r="A595" s="371" t="s">
        <v>28</v>
      </c>
      <c r="B595" s="323"/>
      <c r="C595" s="240"/>
      <c r="D595" s="240"/>
      <c r="E595" s="240"/>
      <c r="F595" s="240"/>
      <c r="G595" s="408"/>
      <c r="H595" s="242"/>
      <c r="I595" s="240"/>
      <c r="J595" s="240"/>
      <c r="K595" s="240"/>
      <c r="L595" s="240"/>
      <c r="M595" s="243"/>
      <c r="N595" s="242"/>
      <c r="O595" s="240"/>
      <c r="P595" s="240"/>
      <c r="Q595" s="240"/>
      <c r="R595" s="240"/>
      <c r="S595" s="243"/>
      <c r="T595" s="339"/>
      <c r="U595" s="227" t="s">
        <v>57</v>
      </c>
      <c r="V595" s="362">
        <v>155.02000000000001</v>
      </c>
      <c r="W595" s="532"/>
    </row>
    <row r="596" spans="1:23" ht="13.5" thickBot="1" x14ac:dyDescent="0.25">
      <c r="A596" s="372" t="s">
        <v>26</v>
      </c>
      <c r="B596" s="410">
        <f t="shared" ref="B596:S596" si="237">B595-B582</f>
        <v>0</v>
      </c>
      <c r="C596" s="415">
        <f t="shared" si="237"/>
        <v>0</v>
      </c>
      <c r="D596" s="415">
        <f t="shared" si="237"/>
        <v>0</v>
      </c>
      <c r="E596" s="415">
        <f t="shared" si="237"/>
        <v>0</v>
      </c>
      <c r="F596" s="415">
        <f t="shared" si="237"/>
        <v>0</v>
      </c>
      <c r="G596" s="416">
        <f t="shared" si="237"/>
        <v>0</v>
      </c>
      <c r="H596" s="410">
        <f t="shared" si="237"/>
        <v>0</v>
      </c>
      <c r="I596" s="415">
        <f t="shared" si="237"/>
        <v>0</v>
      </c>
      <c r="J596" s="415">
        <f t="shared" si="237"/>
        <v>0</v>
      </c>
      <c r="K596" s="415">
        <f t="shared" si="237"/>
        <v>0</v>
      </c>
      <c r="L596" s="415">
        <f t="shared" si="237"/>
        <v>0</v>
      </c>
      <c r="M596" s="417">
        <f t="shared" si="237"/>
        <v>0</v>
      </c>
      <c r="N596" s="410">
        <f t="shared" si="237"/>
        <v>0</v>
      </c>
      <c r="O596" s="415">
        <f t="shared" si="237"/>
        <v>0</v>
      </c>
      <c r="P596" s="415">
        <f t="shared" si="237"/>
        <v>0</v>
      </c>
      <c r="Q596" s="415">
        <f t="shared" si="237"/>
        <v>0</v>
      </c>
      <c r="R596" s="415">
        <f t="shared" si="237"/>
        <v>0</v>
      </c>
      <c r="S596" s="417">
        <f t="shared" si="237"/>
        <v>0</v>
      </c>
      <c r="T596" s="348"/>
      <c r="U596" s="227" t="s">
        <v>26</v>
      </c>
      <c r="V596" s="227">
        <f>V595-V582</f>
        <v>-0.95999999999997954</v>
      </c>
      <c r="W596" s="532"/>
    </row>
    <row r="598" spans="1:23" ht="13.5" thickBot="1" x14ac:dyDescent="0.25"/>
    <row r="599" spans="1:23" ht="13.5" thickBot="1" x14ac:dyDescent="0.25">
      <c r="A599" s="468" t="s">
        <v>156</v>
      </c>
      <c r="B599" s="540" t="s">
        <v>53</v>
      </c>
      <c r="C599" s="541"/>
      <c r="D599" s="541"/>
      <c r="E599" s="541"/>
      <c r="F599" s="541"/>
      <c r="G599" s="542"/>
      <c r="H599" s="540" t="s">
        <v>72</v>
      </c>
      <c r="I599" s="541"/>
      <c r="J599" s="541"/>
      <c r="K599" s="541"/>
      <c r="L599" s="541"/>
      <c r="M599" s="542"/>
      <c r="N599" s="540" t="s">
        <v>63</v>
      </c>
      <c r="O599" s="541"/>
      <c r="P599" s="541"/>
      <c r="Q599" s="541"/>
      <c r="R599" s="541"/>
      <c r="S599" s="542"/>
      <c r="T599" s="338" t="s">
        <v>55</v>
      </c>
      <c r="U599" s="534"/>
      <c r="V599" s="534"/>
      <c r="W599" s="534"/>
    </row>
    <row r="600" spans="1:23" x14ac:dyDescent="0.2">
      <c r="A600" s="469" t="s">
        <v>54</v>
      </c>
      <c r="B600" s="448">
        <v>1</v>
      </c>
      <c r="C600" s="449">
        <v>2</v>
      </c>
      <c r="D600" s="449">
        <v>3</v>
      </c>
      <c r="E600" s="449">
        <v>4</v>
      </c>
      <c r="F600" s="449">
        <v>5</v>
      </c>
      <c r="G600" s="450">
        <v>6</v>
      </c>
      <c r="H600" s="448">
        <v>7</v>
      </c>
      <c r="I600" s="449">
        <v>8</v>
      </c>
      <c r="J600" s="449">
        <v>9</v>
      </c>
      <c r="K600" s="449">
        <v>10</v>
      </c>
      <c r="L600" s="449">
        <v>11</v>
      </c>
      <c r="M600" s="451">
        <v>12</v>
      </c>
      <c r="N600" s="448">
        <v>13</v>
      </c>
      <c r="O600" s="449">
        <v>14</v>
      </c>
      <c r="P600" s="449">
        <v>15</v>
      </c>
      <c r="Q600" s="449">
        <v>16</v>
      </c>
      <c r="R600" s="449">
        <v>17</v>
      </c>
      <c r="S600" s="451">
        <v>18</v>
      </c>
      <c r="T600" s="459"/>
      <c r="U600" s="534"/>
      <c r="V600" s="534"/>
      <c r="W600" s="534"/>
    </row>
    <row r="601" spans="1:23" x14ac:dyDescent="0.2">
      <c r="A601" s="470" t="s">
        <v>3</v>
      </c>
      <c r="B601" s="473">
        <v>4176</v>
      </c>
      <c r="C601" s="254">
        <v>4176</v>
      </c>
      <c r="D601" s="254">
        <v>4176</v>
      </c>
      <c r="E601" s="254">
        <v>4176</v>
      </c>
      <c r="F601" s="254">
        <v>4176</v>
      </c>
      <c r="G601" s="404">
        <v>4176</v>
      </c>
      <c r="H601" s="253">
        <v>4176</v>
      </c>
      <c r="I601" s="254">
        <v>4176</v>
      </c>
      <c r="J601" s="254">
        <v>4176</v>
      </c>
      <c r="K601" s="254">
        <v>4176</v>
      </c>
      <c r="L601" s="254">
        <v>4176</v>
      </c>
      <c r="M601" s="255">
        <v>4176</v>
      </c>
      <c r="N601" s="253">
        <v>4176</v>
      </c>
      <c r="O601" s="254">
        <v>4176</v>
      </c>
      <c r="P601" s="254">
        <v>4176</v>
      </c>
      <c r="Q601" s="254">
        <v>4176</v>
      </c>
      <c r="R601" s="254">
        <v>4176</v>
      </c>
      <c r="S601" s="255">
        <v>4176</v>
      </c>
      <c r="T601" s="341">
        <v>4176</v>
      </c>
      <c r="U601" s="534"/>
      <c r="V601" s="534"/>
      <c r="W601" s="534"/>
    </row>
    <row r="602" spans="1:23" x14ac:dyDescent="0.2">
      <c r="A602" s="471" t="s">
        <v>6</v>
      </c>
      <c r="B602" s="256">
        <v>4684</v>
      </c>
      <c r="C602" s="257">
        <v>4861</v>
      </c>
      <c r="D602" s="257">
        <v>4614</v>
      </c>
      <c r="E602" s="257">
        <v>4592</v>
      </c>
      <c r="F602" s="257">
        <v>4604</v>
      </c>
      <c r="G602" s="296">
        <v>4659</v>
      </c>
      <c r="H602" s="256">
        <v>4642</v>
      </c>
      <c r="I602" s="257">
        <v>4757</v>
      </c>
      <c r="J602" s="257">
        <v>4693</v>
      </c>
      <c r="K602" s="257">
        <v>5034</v>
      </c>
      <c r="L602" s="257">
        <v>4707</v>
      </c>
      <c r="M602" s="258">
        <v>4596</v>
      </c>
      <c r="N602" s="256">
        <v>4774</v>
      </c>
      <c r="O602" s="257">
        <v>4932</v>
      </c>
      <c r="P602" s="257">
        <v>4779</v>
      </c>
      <c r="Q602" s="257">
        <v>4910</v>
      </c>
      <c r="R602" s="257">
        <v>4604</v>
      </c>
      <c r="S602" s="258">
        <v>4740</v>
      </c>
      <c r="T602" s="342">
        <v>4718</v>
      </c>
      <c r="U602" s="534"/>
      <c r="V602" s="534"/>
      <c r="W602" s="534"/>
    </row>
    <row r="603" spans="1:23" x14ac:dyDescent="0.2">
      <c r="A603" s="469" t="s">
        <v>7</v>
      </c>
      <c r="B603" s="260">
        <v>72.900000000000006</v>
      </c>
      <c r="C603" s="261">
        <v>58.3</v>
      </c>
      <c r="D603" s="261">
        <v>70.8</v>
      </c>
      <c r="E603" s="261">
        <v>33.299999999999997</v>
      </c>
      <c r="F603" s="261">
        <v>62.5</v>
      </c>
      <c r="G603" s="509">
        <v>62.5</v>
      </c>
      <c r="H603" s="260">
        <v>75</v>
      </c>
      <c r="I603" s="261">
        <v>79.2</v>
      </c>
      <c r="J603" s="261">
        <v>61.2</v>
      </c>
      <c r="K603" s="261">
        <v>37.5</v>
      </c>
      <c r="L603" s="261">
        <v>54.2</v>
      </c>
      <c r="M603" s="262">
        <v>66.7</v>
      </c>
      <c r="N603" s="260">
        <v>60.4</v>
      </c>
      <c r="O603" s="261">
        <v>70.8</v>
      </c>
      <c r="P603" s="261">
        <v>77.099999999999994</v>
      </c>
      <c r="Q603" s="261">
        <v>43.8</v>
      </c>
      <c r="R603" s="261">
        <v>60.4</v>
      </c>
      <c r="S603" s="262">
        <v>66.7</v>
      </c>
      <c r="T603" s="343">
        <v>63.5</v>
      </c>
      <c r="U603" s="534"/>
      <c r="V603" s="227"/>
      <c r="W603" s="534"/>
    </row>
    <row r="604" spans="1:23" x14ac:dyDescent="0.2">
      <c r="A604" s="469" t="s">
        <v>8</v>
      </c>
      <c r="B604" s="263">
        <v>9.9000000000000005E-2</v>
      </c>
      <c r="C604" s="264">
        <v>0.105</v>
      </c>
      <c r="D604" s="264">
        <v>0.10100000000000001</v>
      </c>
      <c r="E604" s="264">
        <v>0.17</v>
      </c>
      <c r="F604" s="264">
        <v>0.108</v>
      </c>
      <c r="G604" s="302">
        <v>0.106</v>
      </c>
      <c r="H604" s="263">
        <v>8.7999999999999995E-2</v>
      </c>
      <c r="I604" s="264">
        <v>0.10299999999999999</v>
      </c>
      <c r="J604" s="264">
        <v>0.11899999999999999</v>
      </c>
      <c r="K604" s="264">
        <v>0.158</v>
      </c>
      <c r="L604" s="264">
        <v>0.109</v>
      </c>
      <c r="M604" s="265">
        <v>0.10199999999999999</v>
      </c>
      <c r="N604" s="263">
        <v>0.11700000000000001</v>
      </c>
      <c r="O604" s="264">
        <v>9.6000000000000002E-2</v>
      </c>
      <c r="P604" s="264">
        <v>9.4E-2</v>
      </c>
      <c r="Q604" s="264">
        <v>0.19</v>
      </c>
      <c r="R604" s="264">
        <v>0.112</v>
      </c>
      <c r="S604" s="265">
        <v>0.10100000000000001</v>
      </c>
      <c r="T604" s="344">
        <v>0.111</v>
      </c>
      <c r="U604" s="534"/>
      <c r="V604" s="227"/>
      <c r="W604" s="534"/>
    </row>
    <row r="605" spans="1:23" x14ac:dyDescent="0.2">
      <c r="A605" s="471" t="s">
        <v>1</v>
      </c>
      <c r="B605" s="266">
        <f>B602/H601*100-100</f>
        <v>12.164750957854409</v>
      </c>
      <c r="C605" s="267">
        <f t="shared" ref="C605:E605" si="238">C602/C601*100-100</f>
        <v>16.403256704980834</v>
      </c>
      <c r="D605" s="267">
        <f t="shared" si="238"/>
        <v>10.488505747126425</v>
      </c>
      <c r="E605" s="267">
        <f t="shared" si="238"/>
        <v>9.9616858237547774</v>
      </c>
      <c r="F605" s="267">
        <f>F602/F601*100-100</f>
        <v>10.249042145593876</v>
      </c>
      <c r="G605" s="405">
        <f t="shared" ref="G605:L605" si="239">G602/G601*100-100</f>
        <v>11.56609195402298</v>
      </c>
      <c r="H605" s="266">
        <f t="shared" si="239"/>
        <v>11.159003831417635</v>
      </c>
      <c r="I605" s="267">
        <f t="shared" si="239"/>
        <v>13.912835249042146</v>
      </c>
      <c r="J605" s="267">
        <f t="shared" si="239"/>
        <v>12.380268199233726</v>
      </c>
      <c r="K605" s="267">
        <f t="shared" si="239"/>
        <v>20.545977011494259</v>
      </c>
      <c r="L605" s="267">
        <f t="shared" si="239"/>
        <v>12.715517241379317</v>
      </c>
      <c r="M605" s="268">
        <f>M602/M601*100-100</f>
        <v>10.05747126436782</v>
      </c>
      <c r="N605" s="266">
        <f t="shared" ref="N605:T605" si="240">N602/N601*100-100</f>
        <v>14.319923371647519</v>
      </c>
      <c r="O605" s="267">
        <f t="shared" si="240"/>
        <v>18.103448275862078</v>
      </c>
      <c r="P605" s="267">
        <f t="shared" si="240"/>
        <v>14.439655172413794</v>
      </c>
      <c r="Q605" s="267">
        <f t="shared" si="240"/>
        <v>17.576628352490431</v>
      </c>
      <c r="R605" s="267">
        <f t="shared" si="240"/>
        <v>10.249042145593876</v>
      </c>
      <c r="S605" s="268">
        <f t="shared" si="240"/>
        <v>13.505747126436773</v>
      </c>
      <c r="T605" s="345">
        <f t="shared" si="240"/>
        <v>12.978927203065126</v>
      </c>
      <c r="U605" s="534"/>
      <c r="V605" s="227"/>
      <c r="W605" s="534"/>
    </row>
    <row r="606" spans="1:23" ht="13.5" thickBot="1" x14ac:dyDescent="0.25">
      <c r="A606" s="472" t="s">
        <v>27</v>
      </c>
      <c r="B606" s="474">
        <f t="shared" ref="B606:T606" si="241">B602-B589</f>
        <v>159</v>
      </c>
      <c r="C606" s="475">
        <f t="shared" si="241"/>
        <v>383</v>
      </c>
      <c r="D606" s="475">
        <f t="shared" si="241"/>
        <v>-16</v>
      </c>
      <c r="E606" s="475">
        <f t="shared" si="241"/>
        <v>178</v>
      </c>
      <c r="F606" s="475">
        <f t="shared" si="241"/>
        <v>44</v>
      </c>
      <c r="G606" s="476">
        <f t="shared" si="241"/>
        <v>90</v>
      </c>
      <c r="H606" s="474">
        <f t="shared" si="241"/>
        <v>80</v>
      </c>
      <c r="I606" s="475">
        <f t="shared" si="241"/>
        <v>94</v>
      </c>
      <c r="J606" s="475">
        <f t="shared" si="241"/>
        <v>94</v>
      </c>
      <c r="K606" s="475">
        <f t="shared" si="241"/>
        <v>341</v>
      </c>
      <c r="L606" s="475">
        <f t="shared" si="241"/>
        <v>-71</v>
      </c>
      <c r="M606" s="477">
        <f t="shared" si="241"/>
        <v>19</v>
      </c>
      <c r="N606" s="474">
        <f t="shared" si="241"/>
        <v>113</v>
      </c>
      <c r="O606" s="475">
        <f t="shared" si="241"/>
        <v>160</v>
      </c>
      <c r="P606" s="475">
        <f t="shared" si="241"/>
        <v>-48</v>
      </c>
      <c r="Q606" s="475">
        <f t="shared" si="241"/>
        <v>-97</v>
      </c>
      <c r="R606" s="475">
        <f t="shared" si="241"/>
        <v>19</v>
      </c>
      <c r="S606" s="477">
        <f t="shared" si="241"/>
        <v>151</v>
      </c>
      <c r="T606" s="478">
        <f t="shared" si="241"/>
        <v>88</v>
      </c>
      <c r="U606" s="534"/>
      <c r="V606" s="227"/>
      <c r="W606" s="534"/>
    </row>
    <row r="607" spans="1:23" x14ac:dyDescent="0.2">
      <c r="A607" s="370" t="s">
        <v>51</v>
      </c>
      <c r="B607" s="274">
        <v>714</v>
      </c>
      <c r="C607" s="275">
        <v>722</v>
      </c>
      <c r="D607" s="275">
        <v>723</v>
      </c>
      <c r="E607" s="275">
        <v>183</v>
      </c>
      <c r="F607" s="275">
        <v>735</v>
      </c>
      <c r="G607" s="407">
        <v>729</v>
      </c>
      <c r="H607" s="274">
        <v>699</v>
      </c>
      <c r="I607" s="275">
        <v>717</v>
      </c>
      <c r="J607" s="275">
        <v>712</v>
      </c>
      <c r="K607" s="275">
        <v>175</v>
      </c>
      <c r="L607" s="275">
        <v>726</v>
      </c>
      <c r="M607" s="276">
        <v>715</v>
      </c>
      <c r="N607" s="274">
        <v>720</v>
      </c>
      <c r="O607" s="275">
        <v>738</v>
      </c>
      <c r="P607" s="275">
        <v>735</v>
      </c>
      <c r="Q607" s="275">
        <v>152</v>
      </c>
      <c r="R607" s="275">
        <v>739</v>
      </c>
      <c r="S607" s="276">
        <v>734</v>
      </c>
      <c r="T607" s="347">
        <f>SUM(B607:S607)</f>
        <v>11368</v>
      </c>
      <c r="U607" s="227" t="s">
        <v>56</v>
      </c>
      <c r="V607" s="278">
        <f>T594-T607</f>
        <v>42</v>
      </c>
      <c r="W607" s="279">
        <f>V607/T594</f>
        <v>3.6809815950920245E-3</v>
      </c>
    </row>
    <row r="608" spans="1:23" x14ac:dyDescent="0.2">
      <c r="A608" s="371" t="s">
        <v>28</v>
      </c>
      <c r="B608" s="323"/>
      <c r="C608" s="240"/>
      <c r="D608" s="240"/>
      <c r="E608" s="240"/>
      <c r="F608" s="240"/>
      <c r="G608" s="408"/>
      <c r="H608" s="242"/>
      <c r="I608" s="240"/>
      <c r="J608" s="240"/>
      <c r="K608" s="240"/>
      <c r="L608" s="240"/>
      <c r="M608" s="243"/>
      <c r="N608" s="242"/>
      <c r="O608" s="240"/>
      <c r="P608" s="240"/>
      <c r="Q608" s="240"/>
      <c r="R608" s="240"/>
      <c r="S608" s="243"/>
      <c r="T608" s="339"/>
      <c r="U608" s="227" t="s">
        <v>57</v>
      </c>
      <c r="V608" s="362">
        <v>153.47999999999999</v>
      </c>
      <c r="W608" s="534"/>
    </row>
    <row r="609" spans="1:23" ht="13.5" thickBot="1" x14ac:dyDescent="0.25">
      <c r="A609" s="372" t="s">
        <v>26</v>
      </c>
      <c r="B609" s="410">
        <f t="shared" ref="B609:S609" si="242">B608-B595</f>
        <v>0</v>
      </c>
      <c r="C609" s="415">
        <f t="shared" si="242"/>
        <v>0</v>
      </c>
      <c r="D609" s="415">
        <f t="shared" si="242"/>
        <v>0</v>
      </c>
      <c r="E609" s="415">
        <f t="shared" si="242"/>
        <v>0</v>
      </c>
      <c r="F609" s="415">
        <f t="shared" si="242"/>
        <v>0</v>
      </c>
      <c r="G609" s="416">
        <f t="shared" si="242"/>
        <v>0</v>
      </c>
      <c r="H609" s="410">
        <f t="shared" si="242"/>
        <v>0</v>
      </c>
      <c r="I609" s="415">
        <f t="shared" si="242"/>
        <v>0</v>
      </c>
      <c r="J609" s="415">
        <f t="shared" si="242"/>
        <v>0</v>
      </c>
      <c r="K609" s="415">
        <f t="shared" si="242"/>
        <v>0</v>
      </c>
      <c r="L609" s="415">
        <f t="shared" si="242"/>
        <v>0</v>
      </c>
      <c r="M609" s="417">
        <f t="shared" si="242"/>
        <v>0</v>
      </c>
      <c r="N609" s="410">
        <f t="shared" si="242"/>
        <v>0</v>
      </c>
      <c r="O609" s="415">
        <f t="shared" si="242"/>
        <v>0</v>
      </c>
      <c r="P609" s="415">
        <f t="shared" si="242"/>
        <v>0</v>
      </c>
      <c r="Q609" s="415">
        <f t="shared" si="242"/>
        <v>0</v>
      </c>
      <c r="R609" s="415">
        <f t="shared" si="242"/>
        <v>0</v>
      </c>
      <c r="S609" s="417">
        <f t="shared" si="242"/>
        <v>0</v>
      </c>
      <c r="T609" s="348"/>
      <c r="U609" s="227" t="s">
        <v>26</v>
      </c>
      <c r="V609" s="227">
        <f>V608-V595</f>
        <v>-1.5400000000000205</v>
      </c>
      <c r="W609" s="534"/>
    </row>
  </sheetData>
  <mergeCells count="125">
    <mergeCell ref="B352:G352"/>
    <mergeCell ref="H352:M352"/>
    <mergeCell ref="B586:G586"/>
    <mergeCell ref="H586:M586"/>
    <mergeCell ref="N586:S586"/>
    <mergeCell ref="B573:G573"/>
    <mergeCell ref="H573:M573"/>
    <mergeCell ref="N573:S573"/>
    <mergeCell ref="B430:G430"/>
    <mergeCell ref="H430:M430"/>
    <mergeCell ref="N430:S430"/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  <mergeCell ref="H521:M521"/>
    <mergeCell ref="N521:S521"/>
    <mergeCell ref="B508:G508"/>
    <mergeCell ref="B560:G560"/>
    <mergeCell ref="H560:M560"/>
    <mergeCell ref="N560:S560"/>
    <mergeCell ref="B456:G456"/>
    <mergeCell ref="H456:M456"/>
    <mergeCell ref="N456:S456"/>
    <mergeCell ref="B443:G443"/>
    <mergeCell ref="H443:M443"/>
    <mergeCell ref="N443:S443"/>
    <mergeCell ref="H508:M508"/>
    <mergeCell ref="N508:S508"/>
    <mergeCell ref="B495:G495"/>
    <mergeCell ref="H495:M495"/>
    <mergeCell ref="N495:S495"/>
    <mergeCell ref="B482:G482"/>
    <mergeCell ref="H482:M482"/>
    <mergeCell ref="N482:S482"/>
    <mergeCell ref="N352:S352"/>
    <mergeCell ref="N391:S391"/>
    <mergeCell ref="B324:G324"/>
    <mergeCell ref="H338:M338"/>
    <mergeCell ref="H404:M404"/>
    <mergeCell ref="N308:X308"/>
    <mergeCell ref="N294:X294"/>
    <mergeCell ref="N324:S324"/>
    <mergeCell ref="H324:M324"/>
    <mergeCell ref="B294:I294"/>
    <mergeCell ref="J294:M294"/>
    <mergeCell ref="N365:S365"/>
    <mergeCell ref="N378:S378"/>
    <mergeCell ref="B308:I308"/>
    <mergeCell ref="J308:M308"/>
    <mergeCell ref="B391:G391"/>
    <mergeCell ref="H391:M391"/>
    <mergeCell ref="B365:G365"/>
    <mergeCell ref="H365:M365"/>
    <mergeCell ref="B378:G378"/>
    <mergeCell ref="H378:M378"/>
    <mergeCell ref="B338:G338"/>
    <mergeCell ref="N404:S404"/>
    <mergeCell ref="N338:S338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J223:M223"/>
    <mergeCell ref="N223:X223"/>
    <mergeCell ref="B251:I251"/>
    <mergeCell ref="J251:M251"/>
    <mergeCell ref="N251:X251"/>
    <mergeCell ref="B181:I181"/>
    <mergeCell ref="J181:M181"/>
    <mergeCell ref="N181:X18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B151:I151"/>
    <mergeCell ref="J151:M151"/>
    <mergeCell ref="N151:W151"/>
    <mergeCell ref="B599:G599"/>
    <mergeCell ref="H599:M599"/>
    <mergeCell ref="N599:S599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  <mergeCell ref="B165:I165"/>
    <mergeCell ref="J165:M165"/>
    <mergeCell ref="N165:W16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2023-10-29T13:48:42Z</dcterms:modified>
</cp:coreProperties>
</file>