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54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J710" i="251" l="1"/>
  <c r="G710" i="251"/>
  <c r="F710" i="251"/>
  <c r="E710" i="251"/>
  <c r="D710" i="251"/>
  <c r="C710" i="251"/>
  <c r="B710" i="251"/>
  <c r="H708" i="251"/>
  <c r="J708" i="251" s="1"/>
  <c r="K708" i="251" s="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8" i="250"/>
  <c r="G648" i="250"/>
  <c r="F648" i="250"/>
  <c r="E648" i="250"/>
  <c r="D648" i="250"/>
  <c r="C648" i="250"/>
  <c r="B648" i="250"/>
  <c r="H646" i="250"/>
  <c r="J646" i="250" s="1"/>
  <c r="K646" i="250" s="1"/>
  <c r="H645" i="250"/>
  <c r="G645" i="250"/>
  <c r="F645" i="250"/>
  <c r="E645" i="250"/>
  <c r="D645" i="250"/>
  <c r="C645" i="250"/>
  <c r="B645" i="250"/>
  <c r="H644" i="250"/>
  <c r="G644" i="250"/>
  <c r="F644" i="250"/>
  <c r="E644" i="250"/>
  <c r="D644" i="250"/>
  <c r="C644" i="250"/>
  <c r="B644" i="250"/>
  <c r="V711" i="249" l="1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V709" i="249" s="1"/>
  <c r="W709" i="249" s="1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V646" i="248" s="1"/>
  <c r="W646" i="248" s="1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J697" i="251" l="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8" i="249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H631" i="250" l="1"/>
  <c r="V635" i="248" l="1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96" i="249" s="1"/>
  <c r="W696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J635" i="250"/>
  <c r="G635" i="250"/>
  <c r="F635" i="250"/>
  <c r="E635" i="250"/>
  <c r="D635" i="250"/>
  <c r="C635" i="250"/>
  <c r="B635" i="250"/>
  <c r="H633" i="250"/>
  <c r="H632" i="250"/>
  <c r="G632" i="250"/>
  <c r="F632" i="250"/>
  <c r="E632" i="250"/>
  <c r="D632" i="250"/>
  <c r="C632" i="250"/>
  <c r="B632" i="250"/>
  <c r="G631" i="250"/>
  <c r="F631" i="250"/>
  <c r="E631" i="250"/>
  <c r="D631" i="250"/>
  <c r="C631" i="250"/>
  <c r="B631" i="250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71" i="251" l="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J682" i="251" l="1"/>
  <c r="K682" i="251" s="1"/>
  <c r="V683" i="249"/>
  <c r="W683" i="249" s="1"/>
  <c r="D658" i="251"/>
  <c r="C658" i="251"/>
  <c r="S659" i="249"/>
  <c r="Q659" i="249"/>
  <c r="O659" i="249"/>
  <c r="N659" i="249"/>
  <c r="M659" i="249"/>
  <c r="L659" i="249"/>
  <c r="K659" i="249"/>
  <c r="I659" i="249"/>
  <c r="G659" i="249"/>
  <c r="F659" i="249"/>
  <c r="E659" i="249"/>
  <c r="D659" i="249"/>
  <c r="C659" i="249"/>
  <c r="B659" i="249"/>
  <c r="J658" i="251"/>
  <c r="G658" i="251"/>
  <c r="F658" i="251"/>
  <c r="E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2" i="250"/>
  <c r="G622" i="250"/>
  <c r="F622" i="250"/>
  <c r="E622" i="250"/>
  <c r="D622" i="250"/>
  <c r="C622" i="250"/>
  <c r="B622" i="250"/>
  <c r="H620" i="250"/>
  <c r="H619" i="250"/>
  <c r="G619" i="250"/>
  <c r="F619" i="250"/>
  <c r="E619" i="250"/>
  <c r="D619" i="250"/>
  <c r="C619" i="250"/>
  <c r="B619" i="250"/>
  <c r="H618" i="250"/>
  <c r="G618" i="250"/>
  <c r="F618" i="250"/>
  <c r="E618" i="250"/>
  <c r="D618" i="250"/>
  <c r="C618" i="250"/>
  <c r="B618" i="250"/>
  <c r="V659" i="249"/>
  <c r="R659" i="249"/>
  <c r="P659" i="249"/>
  <c r="J659" i="249"/>
  <c r="H659" i="249"/>
  <c r="T657" i="249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J633" i="250" l="1"/>
  <c r="K633" i="250" s="1"/>
  <c r="V633" i="248"/>
  <c r="W633" i="248" s="1"/>
  <c r="J669" i="251"/>
  <c r="K669" i="251" s="1"/>
  <c r="V670" i="249"/>
  <c r="W670" i="249" s="1"/>
  <c r="J645" i="251"/>
  <c r="G645" i="251"/>
  <c r="F645" i="251"/>
  <c r="D645" i="251"/>
  <c r="B645" i="251"/>
  <c r="H643" i="251"/>
  <c r="J656" i="251" s="1"/>
  <c r="K656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57" i="249" s="1"/>
  <c r="W657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J632" i="251" l="1"/>
  <c r="G632" i="251"/>
  <c r="F632" i="251"/>
  <c r="D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9" i="250"/>
  <c r="G609" i="250"/>
  <c r="F609" i="250"/>
  <c r="E609" i="250"/>
  <c r="D609" i="250"/>
  <c r="C609" i="250"/>
  <c r="B609" i="250"/>
  <c r="H607" i="250"/>
  <c r="J620" i="250" s="1"/>
  <c r="K620" i="250" s="1"/>
  <c r="H606" i="250"/>
  <c r="G606" i="250"/>
  <c r="F606" i="250"/>
  <c r="E606" i="250"/>
  <c r="D606" i="250"/>
  <c r="C606" i="250"/>
  <c r="B606" i="250"/>
  <c r="H605" i="250"/>
  <c r="G605" i="250"/>
  <c r="F605" i="250"/>
  <c r="E605" i="250"/>
  <c r="D605" i="250"/>
  <c r="C605" i="250"/>
  <c r="B605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44" i="249" s="1"/>
  <c r="W644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V620" i="248" s="1"/>
  <c r="W620" i="248" s="1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E618" i="251" l="1"/>
  <c r="C618" i="251"/>
  <c r="C631" i="251" l="1"/>
  <c r="C645" i="251" s="1"/>
  <c r="E631" i="251"/>
  <c r="E645" i="251" s="1"/>
  <c r="J619" i="25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31" i="249" s="1"/>
  <c r="W631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E632" i="251" l="1"/>
  <c r="C632" i="251"/>
  <c r="T526" i="249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607" i="250" s="1"/>
  <c r="K607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V360" i="248" l="1"/>
  <c r="W360" i="248" s="1"/>
  <c r="U291" i="248"/>
  <c r="J373" i="250"/>
  <c r="K373" i="250" s="1"/>
  <c r="I277" i="25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6" i="237" s="1"/>
  <c r="H5" i="239"/>
  <c r="B6" i="238"/>
  <c r="D5" i="238"/>
  <c r="F175" i="249"/>
  <c r="H5" i="240"/>
  <c r="G6" i="240"/>
  <c r="D10" i="240"/>
  <c r="B11" i="240"/>
  <c r="G7" i="239"/>
  <c r="H6" i="239"/>
  <c r="D5" i="239"/>
  <c r="B6" i="239"/>
  <c r="H6" i="238"/>
  <c r="G7" i="238"/>
  <c r="D5" i="237"/>
  <c r="B6" i="237"/>
  <c r="G7" i="237" l="1"/>
  <c r="G8" i="237" s="1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H7" i="237" l="1"/>
  <c r="G9" i="237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<sst xmlns="http://schemas.openxmlformats.org/spreadsheetml/2006/main" count="3897" uniqueCount="166">
  <si>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</si>
  <si>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</si>
  <si>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</si>
  <si>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</si>
  <si>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</si>
  <si>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</si>
  <si>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</si>
  <si>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</si>
  <si>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</si>
  <si>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</si>
  <si>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</si>
  <si>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</si>
  <si>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</si>
  <si>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</si>
  <si>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</si>
  <si>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</si>
  <si>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</si>
  <si>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</si>
  <si>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</si>
  <si>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</si>
  <si>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</si>
  <si>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</si>
  <si>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</si>
  <si>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</si>
  <si>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</si>
  <si>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</si>
  <si>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</si>
  <si>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</si>
  <si>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</si>
  <si>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</si>
  <si>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</si>
  <si>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</si>
  <si>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</si>
  <si>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</si>
  <si>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</si>
  <si>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</si>
  <si>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</si>
  <si>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</si>
  <si>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</si>
  <si>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</si>
  <si>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</si>
  <si>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</si>
  <si>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</si>
  <si>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</si>
  <si>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</si>
  <si>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</si>
  <si>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</si>
  <si>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</si>
  <si>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</si>
  <si>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</si>
  <si>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</si>
  <si>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</si>
  <si>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</si>
  <si>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</si>
  <si>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</si>
  <si>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</si>
  <si>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</si>
  <si>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</si>
  <si>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</si>
  <si>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</si>
  <si>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</si>
  <si>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</si>
  <si>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</si>
  <si>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</si>
  <si>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</si>
  <si>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</si>
  <si>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</si>
  <si>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</si>
  <si>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</si>
  <si>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</si>
  <si>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</si>
  <si>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</si>
  <si>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</si>
  <si>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</si>
  <si>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</si>
  <si>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</si>
  <si>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</si>
  <si>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</si>
  <si>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</si>
  <si>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</si>
  <si>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</si>
  <si>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</si>
  <si>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</si>
  <si>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</si>
  <si>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</si>
  <si>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</si>
  <si>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</si>
  <si>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</si>
  <si>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</si>
  <si>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</si>
  <si>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</si>
  <si>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</si>
  <si>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</si>
  <si>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</si>
  <si>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</si>
  <si>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</si>
  <si>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</si>
  <si>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</si>
  <si>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</si>
  <si>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</si>
  <si>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</si>
  <si>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</si>
  <si>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</si>
  <si>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</si>
  <si>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</si>
  <si>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</si>
  <si>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</si>
  <si>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</si>
  <si>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</si>
  <si>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</si>
  <si>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</si>
  <si>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</si>
  <si>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</si>
  <si>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</si>
  <si>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</si>
  <si>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</si>
  <si>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</si>
  <si>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</si>
  <si>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</si>
  <si>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</si>
  <si>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</si>
  <si>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</si>
  <si>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</si>
  <si>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</si>
  <si>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</si>
  <si>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</si>
  <si>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</si>
  <si>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</si>
  <si>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</si>
  <si>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</si>
  <si>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</si>
  <si>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</si>
  <si>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</si>
  <si>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</si>
  <si>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</si>
  <si>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</si>
  <si>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</si>
  <si>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</si>
  <si>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</si>
  <si>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</si>
  <si>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</si>
  <si>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</si>
  <si>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</si>
  <si>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</si>
  <si>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</si>
  <si>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</si>
  <si>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</si>
  <si>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</si>
  <si>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</si>
  <si>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</si>
  <si>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</si>
  <si>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</si>
  <si>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</si>
  <si>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</si>
  <si>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</si>
  <si>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</si>
  <si>
    <t>Semana 48</t>
  </si>
  <si>
    <t>Semana 49</t>
  </si>
  <si>
    <t>Semana 50</t>
  </si>
  <si>
    <t xml:space="preserve">Se realiza intraspaking </t>
  </si>
  <si>
    <t>Semana 51</t>
  </si>
  <si>
    <t>Semana 52</t>
  </si>
  <si>
    <t>Y este numero de donde salio?</t>
  </si>
  <si>
    <t>Semana 53</t>
  </si>
  <si>
    <t>Semana 54</t>
  </si>
  <si>
    <t>12,,9%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</si>
</sst>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10" applyNumberFormat="1" applyFont="1" applyFill="1" applyBorder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43" t="s">
        <v>18</v>
      </c>
      <c r="C4" s="544"/>
      <c r="D4" s="544"/>
      <c r="E4" s="544"/>
      <c r="F4" s="544"/>
      <c r="G4" s="544"/>
      <c r="H4" s="544"/>
      <c r="I4" s="544"/>
      <c r="J4" s="545"/>
      <c r="K4" s="543" t="s">
        <v>21</v>
      </c>
      <c r="L4" s="544"/>
      <c r="M4" s="544"/>
      <c r="N4" s="544"/>
      <c r="O4" s="544"/>
      <c r="P4" s="544"/>
      <c r="Q4" s="544"/>
      <c r="R4" s="544"/>
      <c r="S4" s="544"/>
      <c r="T4" s="54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43" t="s">
        <v>23</v>
      </c>
      <c r="C17" s="544"/>
      <c r="D17" s="544"/>
      <c r="E17" s="544"/>
      <c r="F17" s="54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11"/>
  <sheetViews>
    <sheetView showGridLines="0" topLeftCell="A686" zoomScale="80" zoomScaleNormal="80" workbookViewId="0">
      <selection activeCell="T706" sqref="T706"/>
    </sheetView>
  </sheetViews>
  <sheetFormatPr baseColWidth="10" defaultColWidth="19.85546875" defaultRowHeight="12.75" x14ac:dyDescent="0.2"/>
  <cols>
    <col min="1" max="1" width="16.85546875" style="280" customWidth="1"/>
    <col min="2" max="19" width="9.2851562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51" t="s">
        <v>53</v>
      </c>
      <c r="C9" s="552"/>
      <c r="D9" s="552"/>
      <c r="E9" s="552"/>
      <c r="F9" s="55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51" t="s">
        <v>72</v>
      </c>
      <c r="C22" s="552"/>
      <c r="D22" s="552"/>
      <c r="E22" s="552"/>
      <c r="F22" s="553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51" t="s">
        <v>72</v>
      </c>
      <c r="C35" s="552"/>
      <c r="D35" s="552"/>
      <c r="E35" s="552"/>
      <c r="F35" s="553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51" t="s">
        <v>72</v>
      </c>
      <c r="C48" s="552"/>
      <c r="D48" s="552"/>
      <c r="E48" s="552"/>
      <c r="F48" s="553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51" t="s">
        <v>72</v>
      </c>
      <c r="C61" s="552"/>
      <c r="D61" s="552"/>
      <c r="E61" s="552"/>
      <c r="F61" s="553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51" t="s">
        <v>72</v>
      </c>
      <c r="C74" s="552"/>
      <c r="D74" s="552"/>
      <c r="E74" s="552"/>
      <c r="F74" s="553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51" t="s">
        <v>72</v>
      </c>
      <c r="C87" s="552"/>
      <c r="D87" s="552"/>
      <c r="E87" s="552"/>
      <c r="F87" s="553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51" t="s">
        <v>72</v>
      </c>
      <c r="C100" s="552"/>
      <c r="D100" s="552"/>
      <c r="E100" s="552"/>
      <c r="F100" s="553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51" t="s">
        <v>72</v>
      </c>
      <c r="C113" s="552"/>
      <c r="D113" s="552"/>
      <c r="E113" s="552"/>
      <c r="F113" s="553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51" t="s">
        <v>72</v>
      </c>
      <c r="C126" s="552"/>
      <c r="D126" s="552"/>
      <c r="E126" s="552"/>
      <c r="F126" s="553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51" t="s">
        <v>72</v>
      </c>
      <c r="C139" s="552"/>
      <c r="D139" s="552"/>
      <c r="E139" s="552"/>
      <c r="F139" s="553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51" t="s">
        <v>72</v>
      </c>
      <c r="C152" s="552"/>
      <c r="D152" s="552"/>
      <c r="E152" s="552"/>
      <c r="F152" s="553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51" t="s">
        <v>72</v>
      </c>
      <c r="C165" s="552"/>
      <c r="D165" s="552"/>
      <c r="E165" s="552"/>
      <c r="F165" s="553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51" t="s">
        <v>72</v>
      </c>
      <c r="C178" s="552"/>
      <c r="D178" s="552"/>
      <c r="E178" s="552"/>
      <c r="F178" s="553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51" t="s">
        <v>72</v>
      </c>
      <c r="C191" s="552"/>
      <c r="D191" s="552"/>
      <c r="E191" s="552"/>
      <c r="F191" s="553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51" t="s">
        <v>72</v>
      </c>
      <c r="C204" s="552"/>
      <c r="D204" s="552"/>
      <c r="E204" s="552"/>
      <c r="F204" s="553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51" t="s">
        <v>72</v>
      </c>
      <c r="C217" s="552"/>
      <c r="D217" s="552"/>
      <c r="E217" s="552"/>
      <c r="F217" s="553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51" t="s">
        <v>72</v>
      </c>
      <c r="C230" s="552"/>
      <c r="D230" s="552"/>
      <c r="E230" s="552"/>
      <c r="F230" s="553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51" t="s">
        <v>72</v>
      </c>
      <c r="C243" s="552"/>
      <c r="D243" s="552"/>
      <c r="E243" s="552"/>
      <c r="F243" s="553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51" t="s">
        <v>72</v>
      </c>
      <c r="C256" s="552"/>
      <c r="D256" s="552"/>
      <c r="E256" s="552"/>
      <c r="F256" s="553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51" t="s">
        <v>72</v>
      </c>
      <c r="C269" s="552"/>
      <c r="D269" s="552"/>
      <c r="E269" s="552"/>
      <c r="F269" s="553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51" t="s">
        <v>72</v>
      </c>
      <c r="C282" s="552"/>
      <c r="D282" s="552"/>
      <c r="E282" s="552"/>
      <c r="F282" s="553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51" t="s">
        <v>53</v>
      </c>
      <c r="C298" s="552"/>
      <c r="D298" s="552"/>
      <c r="E298" s="552"/>
      <c r="F298" s="552"/>
      <c r="G298" s="553"/>
      <c r="H298" s="551" t="s">
        <v>72</v>
      </c>
      <c r="I298" s="552"/>
      <c r="J298" s="552"/>
      <c r="K298" s="552"/>
      <c r="L298" s="552"/>
      <c r="M298" s="553"/>
      <c r="N298" s="551" t="s">
        <v>63</v>
      </c>
      <c r="O298" s="552"/>
      <c r="P298" s="552"/>
      <c r="Q298" s="552"/>
      <c r="R298" s="552"/>
      <c r="S298" s="553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51" t="s">
        <v>53</v>
      </c>
      <c r="C311" s="552"/>
      <c r="D311" s="552"/>
      <c r="E311" s="552"/>
      <c r="F311" s="552"/>
      <c r="G311" s="553"/>
      <c r="H311" s="551" t="s">
        <v>72</v>
      </c>
      <c r="I311" s="552"/>
      <c r="J311" s="552"/>
      <c r="K311" s="552"/>
      <c r="L311" s="552"/>
      <c r="M311" s="553"/>
      <c r="N311" s="551" t="s">
        <v>63</v>
      </c>
      <c r="O311" s="552"/>
      <c r="P311" s="552"/>
      <c r="Q311" s="552"/>
      <c r="R311" s="552"/>
      <c r="S311" s="553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48" t="s">
        <v>53</v>
      </c>
      <c r="C324" s="549"/>
      <c r="D324" s="549"/>
      <c r="E324" s="549"/>
      <c r="F324" s="549"/>
      <c r="G324" s="550"/>
      <c r="H324" s="548" t="s">
        <v>72</v>
      </c>
      <c r="I324" s="549"/>
      <c r="J324" s="549"/>
      <c r="K324" s="549"/>
      <c r="L324" s="549"/>
      <c r="M324" s="550"/>
      <c r="N324" s="548" t="s">
        <v>63</v>
      </c>
      <c r="O324" s="549"/>
      <c r="P324" s="549"/>
      <c r="Q324" s="549"/>
      <c r="R324" s="549"/>
      <c r="S324" s="550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48" t="s">
        <v>53</v>
      </c>
      <c r="C337" s="549"/>
      <c r="D337" s="549"/>
      <c r="E337" s="549"/>
      <c r="F337" s="549"/>
      <c r="G337" s="550"/>
      <c r="H337" s="548" t="s">
        <v>72</v>
      </c>
      <c r="I337" s="549"/>
      <c r="J337" s="549"/>
      <c r="K337" s="549"/>
      <c r="L337" s="549"/>
      <c r="M337" s="550"/>
      <c r="N337" s="548" t="s">
        <v>63</v>
      </c>
      <c r="O337" s="549"/>
      <c r="P337" s="549"/>
      <c r="Q337" s="549"/>
      <c r="R337" s="549"/>
      <c r="S337" s="550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48" t="s">
        <v>53</v>
      </c>
      <c r="C350" s="549"/>
      <c r="D350" s="549"/>
      <c r="E350" s="549"/>
      <c r="F350" s="549"/>
      <c r="G350" s="550"/>
      <c r="H350" s="548" t="s">
        <v>72</v>
      </c>
      <c r="I350" s="549"/>
      <c r="J350" s="549"/>
      <c r="K350" s="549"/>
      <c r="L350" s="549"/>
      <c r="M350" s="550"/>
      <c r="N350" s="548" t="s">
        <v>63</v>
      </c>
      <c r="O350" s="549"/>
      <c r="P350" s="549"/>
      <c r="Q350" s="549"/>
      <c r="R350" s="549"/>
      <c r="S350" s="550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48" t="s">
        <v>53</v>
      </c>
      <c r="C363" s="549"/>
      <c r="D363" s="549"/>
      <c r="E363" s="549"/>
      <c r="F363" s="549"/>
      <c r="G363" s="550"/>
      <c r="H363" s="548" t="s">
        <v>72</v>
      </c>
      <c r="I363" s="549"/>
      <c r="J363" s="549"/>
      <c r="K363" s="549"/>
      <c r="L363" s="549"/>
      <c r="M363" s="550"/>
      <c r="N363" s="548" t="s">
        <v>63</v>
      </c>
      <c r="O363" s="549"/>
      <c r="P363" s="549"/>
      <c r="Q363" s="549"/>
      <c r="R363" s="549"/>
      <c r="S363" s="550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48" t="s">
        <v>53</v>
      </c>
      <c r="C376" s="549"/>
      <c r="D376" s="549"/>
      <c r="E376" s="549"/>
      <c r="F376" s="549"/>
      <c r="G376" s="550"/>
      <c r="H376" s="548" t="s">
        <v>72</v>
      </c>
      <c r="I376" s="549"/>
      <c r="J376" s="549"/>
      <c r="K376" s="549"/>
      <c r="L376" s="549"/>
      <c r="M376" s="550"/>
      <c r="N376" s="548" t="s">
        <v>63</v>
      </c>
      <c r="O376" s="549"/>
      <c r="P376" s="549"/>
      <c r="Q376" s="549"/>
      <c r="R376" s="549"/>
      <c r="S376" s="550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48" t="s">
        <v>53</v>
      </c>
      <c r="C389" s="549"/>
      <c r="D389" s="549"/>
      <c r="E389" s="549"/>
      <c r="F389" s="549"/>
      <c r="G389" s="550"/>
      <c r="H389" s="548" t="s">
        <v>72</v>
      </c>
      <c r="I389" s="549"/>
      <c r="J389" s="549"/>
      <c r="K389" s="549"/>
      <c r="L389" s="549"/>
      <c r="M389" s="550"/>
      <c r="N389" s="548" t="s">
        <v>63</v>
      </c>
      <c r="O389" s="549"/>
      <c r="P389" s="549"/>
      <c r="Q389" s="549"/>
      <c r="R389" s="549"/>
      <c r="S389" s="550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48" t="s">
        <v>53</v>
      </c>
      <c r="C402" s="549"/>
      <c r="D402" s="549"/>
      <c r="E402" s="549"/>
      <c r="F402" s="549"/>
      <c r="G402" s="550"/>
      <c r="H402" s="548" t="s">
        <v>72</v>
      </c>
      <c r="I402" s="549"/>
      <c r="J402" s="549"/>
      <c r="K402" s="549"/>
      <c r="L402" s="549"/>
      <c r="M402" s="550"/>
      <c r="N402" s="548" t="s">
        <v>63</v>
      </c>
      <c r="O402" s="549"/>
      <c r="P402" s="549"/>
      <c r="Q402" s="549"/>
      <c r="R402" s="549"/>
      <c r="S402" s="550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48" t="s">
        <v>53</v>
      </c>
      <c r="C415" s="549"/>
      <c r="D415" s="549"/>
      <c r="E415" s="549"/>
      <c r="F415" s="549"/>
      <c r="G415" s="550"/>
      <c r="H415" s="548" t="s">
        <v>72</v>
      </c>
      <c r="I415" s="549"/>
      <c r="J415" s="549"/>
      <c r="K415" s="549"/>
      <c r="L415" s="549"/>
      <c r="M415" s="550"/>
      <c r="N415" s="548" t="s">
        <v>63</v>
      </c>
      <c r="O415" s="549"/>
      <c r="P415" s="549"/>
      <c r="Q415" s="549"/>
      <c r="R415" s="549"/>
      <c r="S415" s="550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48" t="s">
        <v>53</v>
      </c>
      <c r="C428" s="549"/>
      <c r="D428" s="549"/>
      <c r="E428" s="549"/>
      <c r="F428" s="549"/>
      <c r="G428" s="550"/>
      <c r="H428" s="548" t="s">
        <v>72</v>
      </c>
      <c r="I428" s="549"/>
      <c r="J428" s="549"/>
      <c r="K428" s="549"/>
      <c r="L428" s="549"/>
      <c r="M428" s="550"/>
      <c r="N428" s="548" t="s">
        <v>63</v>
      </c>
      <c r="O428" s="549"/>
      <c r="P428" s="549"/>
      <c r="Q428" s="549"/>
      <c r="R428" s="549"/>
      <c r="S428" s="550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48" t="s">
        <v>53</v>
      </c>
      <c r="C441" s="549"/>
      <c r="D441" s="549"/>
      <c r="E441" s="549"/>
      <c r="F441" s="549"/>
      <c r="G441" s="550"/>
      <c r="H441" s="548" t="s">
        <v>72</v>
      </c>
      <c r="I441" s="549"/>
      <c r="J441" s="549"/>
      <c r="K441" s="549"/>
      <c r="L441" s="549"/>
      <c r="M441" s="550"/>
      <c r="N441" s="548" t="s">
        <v>63</v>
      </c>
      <c r="O441" s="549"/>
      <c r="P441" s="549"/>
      <c r="Q441" s="549"/>
      <c r="R441" s="549"/>
      <c r="S441" s="550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48" t="s">
        <v>53</v>
      </c>
      <c r="C454" s="549"/>
      <c r="D454" s="549"/>
      <c r="E454" s="549"/>
      <c r="F454" s="549"/>
      <c r="G454" s="550"/>
      <c r="H454" s="548" t="s">
        <v>72</v>
      </c>
      <c r="I454" s="549"/>
      <c r="J454" s="549"/>
      <c r="K454" s="549"/>
      <c r="L454" s="549"/>
      <c r="M454" s="550"/>
      <c r="N454" s="548" t="s">
        <v>63</v>
      </c>
      <c r="O454" s="549"/>
      <c r="P454" s="549"/>
      <c r="Q454" s="549"/>
      <c r="R454" s="549"/>
      <c r="S454" s="550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48" t="s">
        <v>53</v>
      </c>
      <c r="C467" s="549"/>
      <c r="D467" s="549"/>
      <c r="E467" s="549"/>
      <c r="F467" s="549"/>
      <c r="G467" s="550"/>
      <c r="H467" s="548" t="s">
        <v>72</v>
      </c>
      <c r="I467" s="549"/>
      <c r="J467" s="549"/>
      <c r="K467" s="549"/>
      <c r="L467" s="549"/>
      <c r="M467" s="550"/>
      <c r="N467" s="548" t="s">
        <v>63</v>
      </c>
      <c r="O467" s="549"/>
      <c r="P467" s="549"/>
      <c r="Q467" s="549"/>
      <c r="R467" s="549"/>
      <c r="S467" s="550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48" t="s">
        <v>53</v>
      </c>
      <c r="C480" s="549"/>
      <c r="D480" s="549"/>
      <c r="E480" s="549"/>
      <c r="F480" s="549"/>
      <c r="G480" s="550"/>
      <c r="H480" s="548" t="s">
        <v>72</v>
      </c>
      <c r="I480" s="549"/>
      <c r="J480" s="549"/>
      <c r="K480" s="549"/>
      <c r="L480" s="549"/>
      <c r="M480" s="550"/>
      <c r="N480" s="548" t="s">
        <v>63</v>
      </c>
      <c r="O480" s="549"/>
      <c r="P480" s="549"/>
      <c r="Q480" s="549"/>
      <c r="R480" s="549"/>
      <c r="S480" s="550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48" t="s">
        <v>53</v>
      </c>
      <c r="C493" s="549"/>
      <c r="D493" s="549"/>
      <c r="E493" s="549"/>
      <c r="F493" s="549"/>
      <c r="G493" s="550"/>
      <c r="H493" s="548" t="s">
        <v>72</v>
      </c>
      <c r="I493" s="549"/>
      <c r="J493" s="549"/>
      <c r="K493" s="549"/>
      <c r="L493" s="549"/>
      <c r="M493" s="550"/>
      <c r="N493" s="548" t="s">
        <v>63</v>
      </c>
      <c r="O493" s="549"/>
      <c r="P493" s="549"/>
      <c r="Q493" s="549"/>
      <c r="R493" s="549"/>
      <c r="S493" s="550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48" t="s">
        <v>53</v>
      </c>
      <c r="C506" s="549"/>
      <c r="D506" s="549"/>
      <c r="E506" s="549"/>
      <c r="F506" s="549"/>
      <c r="G506" s="550"/>
      <c r="H506" s="548" t="s">
        <v>72</v>
      </c>
      <c r="I506" s="549"/>
      <c r="J506" s="549"/>
      <c r="K506" s="549"/>
      <c r="L506" s="549"/>
      <c r="M506" s="550"/>
      <c r="N506" s="548" t="s">
        <v>63</v>
      </c>
      <c r="O506" s="549"/>
      <c r="P506" s="549"/>
      <c r="Q506" s="549"/>
      <c r="R506" s="549"/>
      <c r="S506" s="550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48" t="s">
        <v>53</v>
      </c>
      <c r="C519" s="549"/>
      <c r="D519" s="549"/>
      <c r="E519" s="549"/>
      <c r="F519" s="549"/>
      <c r="G519" s="550"/>
      <c r="H519" s="548" t="s">
        <v>72</v>
      </c>
      <c r="I519" s="549"/>
      <c r="J519" s="549"/>
      <c r="K519" s="549"/>
      <c r="L519" s="549"/>
      <c r="M519" s="550"/>
      <c r="N519" s="548" t="s">
        <v>63</v>
      </c>
      <c r="O519" s="549"/>
      <c r="P519" s="549"/>
      <c r="Q519" s="549"/>
      <c r="R519" s="549"/>
      <c r="S519" s="550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48" t="s">
        <v>53</v>
      </c>
      <c r="C532" s="549"/>
      <c r="D532" s="549"/>
      <c r="E532" s="549"/>
      <c r="F532" s="549"/>
      <c r="G532" s="550"/>
      <c r="H532" s="548" t="s">
        <v>72</v>
      </c>
      <c r="I532" s="549"/>
      <c r="J532" s="549"/>
      <c r="K532" s="549"/>
      <c r="L532" s="549"/>
      <c r="M532" s="550"/>
      <c r="N532" s="548" t="s">
        <v>63</v>
      </c>
      <c r="O532" s="549"/>
      <c r="P532" s="549"/>
      <c r="Q532" s="549"/>
      <c r="R532" s="549"/>
      <c r="S532" s="550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48" t="s">
        <v>53</v>
      </c>
      <c r="C545" s="549"/>
      <c r="D545" s="549"/>
      <c r="E545" s="549"/>
      <c r="F545" s="549"/>
      <c r="G545" s="550"/>
      <c r="H545" s="548" t="s">
        <v>72</v>
      </c>
      <c r="I545" s="549"/>
      <c r="J545" s="549"/>
      <c r="K545" s="549"/>
      <c r="L545" s="549"/>
      <c r="M545" s="550"/>
      <c r="N545" s="548" t="s">
        <v>63</v>
      </c>
      <c r="O545" s="549"/>
      <c r="P545" s="549"/>
      <c r="Q545" s="549"/>
      <c r="R545" s="549"/>
      <c r="S545" s="550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48" t="s">
        <v>53</v>
      </c>
      <c r="C558" s="549"/>
      <c r="D558" s="549"/>
      <c r="E558" s="549"/>
      <c r="F558" s="549"/>
      <c r="G558" s="550"/>
      <c r="H558" s="548" t="s">
        <v>72</v>
      </c>
      <c r="I558" s="549"/>
      <c r="J558" s="549"/>
      <c r="K558" s="549"/>
      <c r="L558" s="549"/>
      <c r="M558" s="550"/>
      <c r="N558" s="548" t="s">
        <v>63</v>
      </c>
      <c r="O558" s="549"/>
      <c r="P558" s="549"/>
      <c r="Q558" s="549"/>
      <c r="R558" s="549"/>
      <c r="S558" s="550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48" t="s">
        <v>53</v>
      </c>
      <c r="C571" s="549"/>
      <c r="D571" s="549"/>
      <c r="E571" s="549"/>
      <c r="F571" s="549"/>
      <c r="G571" s="550"/>
      <c r="H571" s="548" t="s">
        <v>72</v>
      </c>
      <c r="I571" s="549"/>
      <c r="J571" s="549"/>
      <c r="K571" s="549"/>
      <c r="L571" s="549"/>
      <c r="M571" s="550"/>
      <c r="N571" s="548" t="s">
        <v>63</v>
      </c>
      <c r="O571" s="549"/>
      <c r="P571" s="549"/>
      <c r="Q571" s="549"/>
      <c r="R571" s="549"/>
      <c r="S571" s="550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48" t="s">
        <v>53</v>
      </c>
      <c r="C584" s="549"/>
      <c r="D584" s="549"/>
      <c r="E584" s="549"/>
      <c r="F584" s="549"/>
      <c r="G584" s="550"/>
      <c r="H584" s="548" t="s">
        <v>72</v>
      </c>
      <c r="I584" s="549"/>
      <c r="J584" s="549"/>
      <c r="K584" s="549"/>
      <c r="L584" s="549"/>
      <c r="M584" s="550"/>
      <c r="N584" s="548" t="s">
        <v>63</v>
      </c>
      <c r="O584" s="549"/>
      <c r="P584" s="549"/>
      <c r="Q584" s="549"/>
      <c r="R584" s="549"/>
      <c r="S584" s="550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548" t="s">
        <v>53</v>
      </c>
      <c r="C597" s="549"/>
      <c r="D597" s="549"/>
      <c r="E597" s="549"/>
      <c r="F597" s="549"/>
      <c r="G597" s="550"/>
      <c r="H597" s="548" t="s">
        <v>72</v>
      </c>
      <c r="I597" s="549"/>
      <c r="J597" s="549"/>
      <c r="K597" s="549"/>
      <c r="L597" s="549"/>
      <c r="M597" s="550"/>
      <c r="N597" s="548" t="s">
        <v>63</v>
      </c>
      <c r="O597" s="549"/>
      <c r="P597" s="549"/>
      <c r="Q597" s="549"/>
      <c r="R597" s="549"/>
      <c r="S597" s="550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548" t="s">
        <v>53</v>
      </c>
      <c r="C610" s="549"/>
      <c r="D610" s="549"/>
      <c r="E610" s="549"/>
      <c r="F610" s="549"/>
      <c r="G610" s="550"/>
      <c r="H610" s="548" t="s">
        <v>72</v>
      </c>
      <c r="I610" s="549"/>
      <c r="J610" s="549"/>
      <c r="K610" s="549"/>
      <c r="L610" s="549"/>
      <c r="M610" s="550"/>
      <c r="N610" s="548" t="s">
        <v>63</v>
      </c>
      <c r="O610" s="549"/>
      <c r="P610" s="549"/>
      <c r="Q610" s="549"/>
      <c r="R610" s="549"/>
      <c r="S610" s="550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  <row r="622" spans="1:23" ht="13.5" thickBot="1" x14ac:dyDescent="0.25"/>
    <row r="623" spans="1:23" ht="13.5" thickBot="1" x14ac:dyDescent="0.25">
      <c r="A623" s="468" t="s">
        <v>156</v>
      </c>
      <c r="B623" s="548" t="s">
        <v>53</v>
      </c>
      <c r="C623" s="549"/>
      <c r="D623" s="549"/>
      <c r="E623" s="549"/>
      <c r="F623" s="549"/>
      <c r="G623" s="550"/>
      <c r="H623" s="548" t="s">
        <v>72</v>
      </c>
      <c r="I623" s="549"/>
      <c r="J623" s="549"/>
      <c r="K623" s="549"/>
      <c r="L623" s="549"/>
      <c r="M623" s="550"/>
      <c r="N623" s="548" t="s">
        <v>63</v>
      </c>
      <c r="O623" s="549"/>
      <c r="P623" s="549"/>
      <c r="Q623" s="549"/>
      <c r="R623" s="549"/>
      <c r="S623" s="550"/>
      <c r="T623" s="338" t="s">
        <v>55</v>
      </c>
      <c r="U623" s="534"/>
      <c r="V623" s="534"/>
      <c r="W623" s="534"/>
    </row>
    <row r="624" spans="1:23" x14ac:dyDescent="0.2">
      <c r="A624" s="469" t="s">
        <v>54</v>
      </c>
      <c r="B624" s="490">
        <v>1</v>
      </c>
      <c r="C624" s="329">
        <v>2</v>
      </c>
      <c r="D624" s="329">
        <v>3</v>
      </c>
      <c r="E624" s="329">
        <v>4</v>
      </c>
      <c r="F624" s="329">
        <v>5</v>
      </c>
      <c r="G624" s="483">
        <v>6</v>
      </c>
      <c r="H624" s="490">
        <v>7</v>
      </c>
      <c r="I624" s="329">
        <v>8</v>
      </c>
      <c r="J624" s="329">
        <v>9</v>
      </c>
      <c r="K624" s="329">
        <v>10</v>
      </c>
      <c r="L624" s="329">
        <v>11</v>
      </c>
      <c r="M624" s="483">
        <v>12</v>
      </c>
      <c r="N624" s="490">
        <v>13</v>
      </c>
      <c r="O624" s="329">
        <v>14</v>
      </c>
      <c r="P624" s="329">
        <v>15</v>
      </c>
      <c r="Q624" s="329">
        <v>16</v>
      </c>
      <c r="R624" s="329">
        <v>17</v>
      </c>
      <c r="S624" s="483">
        <v>18</v>
      </c>
      <c r="T624" s="459">
        <v>252</v>
      </c>
      <c r="U624" s="534"/>
      <c r="V624" s="534"/>
      <c r="W624" s="534"/>
    </row>
    <row r="625" spans="1:23" x14ac:dyDescent="0.2">
      <c r="A625" s="470" t="s">
        <v>3</v>
      </c>
      <c r="B625" s="473">
        <v>4430</v>
      </c>
      <c r="C625" s="254">
        <v>4430</v>
      </c>
      <c r="D625" s="254">
        <v>4430</v>
      </c>
      <c r="E625" s="254">
        <v>4430</v>
      </c>
      <c r="F625" s="254">
        <v>4430</v>
      </c>
      <c r="G625" s="255">
        <v>4430</v>
      </c>
      <c r="H625" s="253">
        <v>4430</v>
      </c>
      <c r="I625" s="254">
        <v>4430</v>
      </c>
      <c r="J625" s="254">
        <v>4430</v>
      </c>
      <c r="K625" s="254">
        <v>4430</v>
      </c>
      <c r="L625" s="254">
        <v>4430</v>
      </c>
      <c r="M625" s="255">
        <v>4430</v>
      </c>
      <c r="N625" s="253">
        <v>4430</v>
      </c>
      <c r="O625" s="254">
        <v>4430</v>
      </c>
      <c r="P625" s="254">
        <v>4430</v>
      </c>
      <c r="Q625" s="254">
        <v>4430</v>
      </c>
      <c r="R625" s="254">
        <v>4430</v>
      </c>
      <c r="S625" s="255">
        <v>4430</v>
      </c>
      <c r="T625" s="255">
        <v>4430</v>
      </c>
      <c r="U625" s="534"/>
      <c r="V625" s="534"/>
      <c r="W625" s="534"/>
    </row>
    <row r="626" spans="1:23" x14ac:dyDescent="0.2">
      <c r="A626" s="471" t="s">
        <v>6</v>
      </c>
      <c r="B626" s="256">
        <v>4690</v>
      </c>
      <c r="C626" s="257">
        <v>4915</v>
      </c>
      <c r="D626" s="257">
        <v>4952</v>
      </c>
      <c r="E626" s="257">
        <v>4607</v>
      </c>
      <c r="F626" s="257">
        <v>5113</v>
      </c>
      <c r="G626" s="258">
        <v>5156</v>
      </c>
      <c r="H626" s="256">
        <v>4920</v>
      </c>
      <c r="I626" s="257">
        <v>4933</v>
      </c>
      <c r="J626" s="257">
        <v>5004</v>
      </c>
      <c r="K626" s="257">
        <v>4582</v>
      </c>
      <c r="L626" s="257">
        <v>5123</v>
      </c>
      <c r="M626" s="258">
        <v>5278</v>
      </c>
      <c r="N626" s="256">
        <v>4862</v>
      </c>
      <c r="O626" s="257">
        <v>4970</v>
      </c>
      <c r="P626" s="257">
        <v>5003</v>
      </c>
      <c r="Q626" s="257">
        <v>4473</v>
      </c>
      <c r="R626" s="257">
        <v>5159</v>
      </c>
      <c r="S626" s="258">
        <v>5379</v>
      </c>
      <c r="T626" s="342">
        <v>4979</v>
      </c>
      <c r="U626" s="534"/>
      <c r="V626" s="534"/>
      <c r="W626" s="534"/>
    </row>
    <row r="627" spans="1:23" x14ac:dyDescent="0.2">
      <c r="A627" s="469" t="s">
        <v>7</v>
      </c>
      <c r="B627" s="260">
        <v>86.7</v>
      </c>
      <c r="C627" s="261">
        <v>93.3</v>
      </c>
      <c r="D627" s="261">
        <v>93.3</v>
      </c>
      <c r="E627" s="261">
        <v>60</v>
      </c>
      <c r="F627" s="261">
        <v>93.3</v>
      </c>
      <c r="G627" s="262">
        <v>86.7</v>
      </c>
      <c r="H627" s="260">
        <v>100</v>
      </c>
      <c r="I627" s="261">
        <v>100</v>
      </c>
      <c r="J627" s="261">
        <v>93.3</v>
      </c>
      <c r="K627" s="261">
        <v>85.7</v>
      </c>
      <c r="L627" s="261">
        <v>96.7</v>
      </c>
      <c r="M627" s="262">
        <v>96.7</v>
      </c>
      <c r="N627" s="260">
        <v>100</v>
      </c>
      <c r="O627" s="261">
        <v>93.3</v>
      </c>
      <c r="P627" s="261">
        <v>100</v>
      </c>
      <c r="Q627" s="261">
        <v>60</v>
      </c>
      <c r="R627" s="261">
        <v>93.3</v>
      </c>
      <c r="S627" s="262">
        <v>93.3</v>
      </c>
      <c r="T627" s="343">
        <v>84.9</v>
      </c>
      <c r="U627" s="534"/>
      <c r="V627" s="227"/>
      <c r="W627" s="534"/>
    </row>
    <row r="628" spans="1:23" x14ac:dyDescent="0.2">
      <c r="A628" s="469" t="s">
        <v>8</v>
      </c>
      <c r="B628" s="263">
        <v>9.1999999999999998E-2</v>
      </c>
      <c r="C628" s="264">
        <v>5.8999999999999997E-2</v>
      </c>
      <c r="D628" s="264">
        <v>5.6000000000000001E-2</v>
      </c>
      <c r="E628" s="264">
        <v>9.7000000000000003E-2</v>
      </c>
      <c r="F628" s="264">
        <v>5.2999999999999999E-2</v>
      </c>
      <c r="G628" s="265">
        <v>5.8000000000000003E-2</v>
      </c>
      <c r="H628" s="263">
        <v>4.2999999999999997E-2</v>
      </c>
      <c r="I628" s="264">
        <v>4.3999999999999997E-2</v>
      </c>
      <c r="J628" s="264">
        <v>0.04</v>
      </c>
      <c r="K628" s="264">
        <v>8.7999999999999995E-2</v>
      </c>
      <c r="L628" s="264">
        <v>5.1999999999999998E-2</v>
      </c>
      <c r="M628" s="265">
        <v>7.0000000000000007E-2</v>
      </c>
      <c r="N628" s="263">
        <v>4.2999999999999997E-2</v>
      </c>
      <c r="O628" s="264">
        <v>5.1999999999999998E-2</v>
      </c>
      <c r="P628" s="264">
        <v>0.05</v>
      </c>
      <c r="Q628" s="264">
        <v>9.8000000000000004E-2</v>
      </c>
      <c r="R628" s="264">
        <v>5.5E-2</v>
      </c>
      <c r="S628" s="265">
        <v>5.6000000000000001E-2</v>
      </c>
      <c r="T628" s="344">
        <v>7.2999999999999995E-2</v>
      </c>
      <c r="U628" s="534"/>
      <c r="V628" s="227"/>
      <c r="W628" s="534"/>
    </row>
    <row r="629" spans="1:23" x14ac:dyDescent="0.2">
      <c r="A629" s="471" t="s">
        <v>1</v>
      </c>
      <c r="B629" s="266">
        <f>B626/B625*100-100</f>
        <v>5.8690744920993296</v>
      </c>
      <c r="C629" s="267">
        <f t="shared" ref="C629:R629" si="168">C626/C625*100-100</f>
        <v>10.948081264108353</v>
      </c>
      <c r="D629" s="267">
        <f t="shared" si="168"/>
        <v>11.78329571106093</v>
      </c>
      <c r="E629" s="267">
        <f t="shared" si="168"/>
        <v>3.9954853273137729</v>
      </c>
      <c r="F629" s="267">
        <f t="shared" si="168"/>
        <v>15.417607223476296</v>
      </c>
      <c r="G629" s="268">
        <f t="shared" si="168"/>
        <v>16.388261851015812</v>
      </c>
      <c r="H629" s="266">
        <f t="shared" si="168"/>
        <v>11.060948081264101</v>
      </c>
      <c r="I629" s="267">
        <f t="shared" si="168"/>
        <v>11.354401805869088</v>
      </c>
      <c r="J629" s="267">
        <f t="shared" si="168"/>
        <v>12.957110609480821</v>
      </c>
      <c r="K629" s="267">
        <f t="shared" si="168"/>
        <v>3.431151241534991</v>
      </c>
      <c r="L629" s="267">
        <f t="shared" si="168"/>
        <v>15.643340857787805</v>
      </c>
      <c r="M629" s="268">
        <f t="shared" si="168"/>
        <v>19.142212189616245</v>
      </c>
      <c r="N629" s="266">
        <f t="shared" si="168"/>
        <v>9.7516930022573263</v>
      </c>
      <c r="O629" s="267">
        <f t="shared" si="168"/>
        <v>12.189616252821665</v>
      </c>
      <c r="P629" s="267">
        <f t="shared" si="168"/>
        <v>12.934537246049672</v>
      </c>
      <c r="Q629" s="267">
        <f t="shared" si="168"/>
        <v>0.97065462753951692</v>
      </c>
      <c r="R629" s="267">
        <f t="shared" si="168"/>
        <v>16.455981941309261</v>
      </c>
      <c r="S629" s="268">
        <f>S626/S625*100-100</f>
        <v>21.422121896162523</v>
      </c>
      <c r="T629" s="345">
        <f t="shared" ref="T629" si="169">T626/T625*100-100</f>
        <v>12.392776523702025</v>
      </c>
      <c r="U629" s="534"/>
      <c r="V629" s="227"/>
      <c r="W629" s="534"/>
    </row>
    <row r="630" spans="1:23" ht="13.5" thickBot="1" x14ac:dyDescent="0.25">
      <c r="A630" s="472" t="s">
        <v>27</v>
      </c>
      <c r="B630" s="410">
        <f>B626-B613</f>
        <v>24</v>
      </c>
      <c r="C630" s="415">
        <f t="shared" ref="C630:S630" si="170">C626-C613</f>
        <v>-19</v>
      </c>
      <c r="D630" s="415">
        <f t="shared" si="170"/>
        <v>-64</v>
      </c>
      <c r="E630" s="415">
        <f t="shared" si="170"/>
        <v>152</v>
      </c>
      <c r="F630" s="415">
        <f t="shared" si="170"/>
        <v>-32</v>
      </c>
      <c r="G630" s="417">
        <f t="shared" si="170"/>
        <v>-155</v>
      </c>
      <c r="H630" s="410">
        <f t="shared" si="170"/>
        <v>148</v>
      </c>
      <c r="I630" s="415">
        <f t="shared" si="170"/>
        <v>19</v>
      </c>
      <c r="J630" s="415">
        <f t="shared" si="170"/>
        <v>-40</v>
      </c>
      <c r="K630" s="415">
        <f t="shared" si="170"/>
        <v>29</v>
      </c>
      <c r="L630" s="415">
        <f t="shared" si="170"/>
        <v>4</v>
      </c>
      <c r="M630" s="417">
        <f t="shared" si="170"/>
        <v>24</v>
      </c>
      <c r="N630" s="410">
        <f t="shared" si="170"/>
        <v>129</v>
      </c>
      <c r="O630" s="415">
        <f t="shared" si="170"/>
        <v>-27</v>
      </c>
      <c r="P630" s="415">
        <f t="shared" si="170"/>
        <v>74</v>
      </c>
      <c r="Q630" s="415">
        <f t="shared" si="170"/>
        <v>31</v>
      </c>
      <c r="R630" s="415">
        <f t="shared" si="170"/>
        <v>-31</v>
      </c>
      <c r="S630" s="417">
        <f t="shared" si="170"/>
        <v>92</v>
      </c>
      <c r="T630" s="478">
        <f>T626-T613</f>
        <v>17</v>
      </c>
      <c r="U630" s="534"/>
      <c r="V630" s="227"/>
      <c r="W630" s="534"/>
    </row>
    <row r="631" spans="1:23" x14ac:dyDescent="0.2">
      <c r="A631" s="370" t="s">
        <v>51</v>
      </c>
      <c r="B631" s="486">
        <v>61</v>
      </c>
      <c r="C631" s="487">
        <v>61</v>
      </c>
      <c r="D631" s="487">
        <v>60</v>
      </c>
      <c r="E631" s="487">
        <v>10</v>
      </c>
      <c r="F631" s="487">
        <v>61</v>
      </c>
      <c r="G631" s="489">
        <v>60</v>
      </c>
      <c r="H631" s="486">
        <v>60</v>
      </c>
      <c r="I631" s="487">
        <v>60</v>
      </c>
      <c r="J631" s="487">
        <v>60</v>
      </c>
      <c r="K631" s="487">
        <v>6</v>
      </c>
      <c r="L631" s="487">
        <v>61</v>
      </c>
      <c r="M631" s="489">
        <v>61</v>
      </c>
      <c r="N631" s="486">
        <v>61</v>
      </c>
      <c r="O631" s="487">
        <v>61</v>
      </c>
      <c r="P631" s="487">
        <v>61</v>
      </c>
      <c r="Q631" s="487">
        <v>8</v>
      </c>
      <c r="R631" s="487">
        <v>60</v>
      </c>
      <c r="S631" s="489">
        <v>60</v>
      </c>
      <c r="T631" s="347">
        <f>SUM(B631:S631)</f>
        <v>932</v>
      </c>
      <c r="U631" s="227" t="s">
        <v>56</v>
      </c>
      <c r="V631" s="278">
        <f>T618-T631</f>
        <v>2</v>
      </c>
      <c r="W631" s="279">
        <f>V631/T618</f>
        <v>2.1413276231263384E-3</v>
      </c>
    </row>
    <row r="632" spans="1:23" x14ac:dyDescent="0.2">
      <c r="A632" s="371" t="s">
        <v>28</v>
      </c>
      <c r="B632" s="323">
        <v>154</v>
      </c>
      <c r="C632" s="240">
        <v>153</v>
      </c>
      <c r="D632" s="240">
        <v>152</v>
      </c>
      <c r="E632" s="240">
        <v>154.5</v>
      </c>
      <c r="F632" s="240">
        <v>151.5</v>
      </c>
      <c r="G632" s="243">
        <v>150</v>
      </c>
      <c r="H632" s="242">
        <v>154</v>
      </c>
      <c r="I632" s="240">
        <v>153</v>
      </c>
      <c r="J632" s="240">
        <v>152</v>
      </c>
      <c r="K632" s="240">
        <v>155</v>
      </c>
      <c r="L632" s="240">
        <v>151.5</v>
      </c>
      <c r="M632" s="243">
        <v>150</v>
      </c>
      <c r="N632" s="242">
        <v>154</v>
      </c>
      <c r="O632" s="240">
        <v>152.5</v>
      </c>
      <c r="P632" s="240">
        <v>152</v>
      </c>
      <c r="Q632" s="240">
        <v>154.5</v>
      </c>
      <c r="R632" s="240">
        <v>151</v>
      </c>
      <c r="S632" s="243">
        <v>150.5</v>
      </c>
      <c r="T632" s="339"/>
      <c r="U632" s="227" t="s">
        <v>57</v>
      </c>
      <c r="V632" s="362">
        <v>152.21</v>
      </c>
      <c r="W632" s="534"/>
    </row>
    <row r="633" spans="1:23" ht="13.5" thickBot="1" x14ac:dyDescent="0.25">
      <c r="A633" s="372" t="s">
        <v>26</v>
      </c>
      <c r="B633" s="410">
        <f>B632-B619</f>
        <v>0</v>
      </c>
      <c r="C633" s="415">
        <f t="shared" ref="C633:S633" si="171">C632-C619</f>
        <v>0</v>
      </c>
      <c r="D633" s="415">
        <f t="shared" si="171"/>
        <v>0</v>
      </c>
      <c r="E633" s="415">
        <f t="shared" si="171"/>
        <v>0</v>
      </c>
      <c r="F633" s="415">
        <f t="shared" si="171"/>
        <v>0</v>
      </c>
      <c r="G633" s="417">
        <f t="shared" si="171"/>
        <v>0</v>
      </c>
      <c r="H633" s="410">
        <f t="shared" si="171"/>
        <v>0</v>
      </c>
      <c r="I633" s="415">
        <f t="shared" si="171"/>
        <v>0</v>
      </c>
      <c r="J633" s="415">
        <f t="shared" si="171"/>
        <v>0</v>
      </c>
      <c r="K633" s="415">
        <f t="shared" si="171"/>
        <v>0</v>
      </c>
      <c r="L633" s="415">
        <f t="shared" si="171"/>
        <v>0</v>
      </c>
      <c r="M633" s="417">
        <f t="shared" si="171"/>
        <v>0</v>
      </c>
      <c r="N633" s="410">
        <f t="shared" si="171"/>
        <v>0</v>
      </c>
      <c r="O633" s="415">
        <f t="shared" si="171"/>
        <v>0</v>
      </c>
      <c r="P633" s="415">
        <f t="shared" si="171"/>
        <v>0</v>
      </c>
      <c r="Q633" s="415">
        <f t="shared" si="171"/>
        <v>0</v>
      </c>
      <c r="R633" s="415">
        <f t="shared" si="171"/>
        <v>0</v>
      </c>
      <c r="S633" s="417">
        <f t="shared" si="171"/>
        <v>0</v>
      </c>
      <c r="T633" s="348"/>
      <c r="U633" s="227" t="s">
        <v>26</v>
      </c>
      <c r="V633" s="395">
        <f>V632-V619</f>
        <v>1.0900000000000034</v>
      </c>
      <c r="W633" s="534"/>
    </row>
    <row r="635" spans="1:23" ht="13.5" thickBot="1" x14ac:dyDescent="0.25"/>
    <row r="636" spans="1:23" ht="13.5" thickBot="1" x14ac:dyDescent="0.25">
      <c r="A636" s="468" t="s">
        <v>157</v>
      </c>
      <c r="B636" s="548" t="s">
        <v>53</v>
      </c>
      <c r="C636" s="549"/>
      <c r="D636" s="549"/>
      <c r="E636" s="549"/>
      <c r="F636" s="549"/>
      <c r="G636" s="550"/>
      <c r="H636" s="548" t="s">
        <v>72</v>
      </c>
      <c r="I636" s="549"/>
      <c r="J636" s="549"/>
      <c r="K636" s="549"/>
      <c r="L636" s="549"/>
      <c r="M636" s="550"/>
      <c r="N636" s="548" t="s">
        <v>63</v>
      </c>
      <c r="O636" s="549"/>
      <c r="P636" s="549"/>
      <c r="Q636" s="549"/>
      <c r="R636" s="549"/>
      <c r="S636" s="550"/>
      <c r="T636" s="338" t="s">
        <v>55</v>
      </c>
      <c r="U636" s="535"/>
      <c r="V636" s="535"/>
      <c r="W636" s="535"/>
    </row>
    <row r="637" spans="1:23" x14ac:dyDescent="0.2">
      <c r="A637" s="469" t="s">
        <v>54</v>
      </c>
      <c r="B637" s="490">
        <v>1</v>
      </c>
      <c r="C637" s="329">
        <v>2</v>
      </c>
      <c r="D637" s="329">
        <v>3</v>
      </c>
      <c r="E637" s="329">
        <v>4</v>
      </c>
      <c r="F637" s="329">
        <v>5</v>
      </c>
      <c r="G637" s="483">
        <v>6</v>
      </c>
      <c r="H637" s="490">
        <v>7</v>
      </c>
      <c r="I637" s="329">
        <v>8</v>
      </c>
      <c r="J637" s="329">
        <v>9</v>
      </c>
      <c r="K637" s="329">
        <v>10</v>
      </c>
      <c r="L637" s="329">
        <v>11</v>
      </c>
      <c r="M637" s="483">
        <v>12</v>
      </c>
      <c r="N637" s="490">
        <v>13</v>
      </c>
      <c r="O637" s="329">
        <v>14</v>
      </c>
      <c r="P637" s="329">
        <v>15</v>
      </c>
      <c r="Q637" s="329">
        <v>16</v>
      </c>
      <c r="R637" s="329">
        <v>17</v>
      </c>
      <c r="S637" s="483">
        <v>18</v>
      </c>
      <c r="T637" s="459">
        <v>252</v>
      </c>
      <c r="U637" s="535"/>
      <c r="V637" s="535"/>
      <c r="W637" s="535"/>
    </row>
    <row r="638" spans="1:23" x14ac:dyDescent="0.2">
      <c r="A638" s="470" t="s">
        <v>3</v>
      </c>
      <c r="B638" s="473">
        <v>4445</v>
      </c>
      <c r="C638" s="254">
        <v>4445</v>
      </c>
      <c r="D638" s="254">
        <v>4445</v>
      </c>
      <c r="E638" s="254">
        <v>4445</v>
      </c>
      <c r="F638" s="254">
        <v>4445</v>
      </c>
      <c r="G638" s="255">
        <v>4445</v>
      </c>
      <c r="H638" s="253">
        <v>4445</v>
      </c>
      <c r="I638" s="254">
        <v>4445</v>
      </c>
      <c r="J638" s="254">
        <v>4445</v>
      </c>
      <c r="K638" s="254">
        <v>4445</v>
      </c>
      <c r="L638" s="254">
        <v>4445</v>
      </c>
      <c r="M638" s="255">
        <v>4445</v>
      </c>
      <c r="N638" s="253">
        <v>4445</v>
      </c>
      <c r="O638" s="254">
        <v>4445</v>
      </c>
      <c r="P638" s="254">
        <v>4445</v>
      </c>
      <c r="Q638" s="254">
        <v>4445</v>
      </c>
      <c r="R638" s="254">
        <v>4445</v>
      </c>
      <c r="S638" s="255">
        <v>4445</v>
      </c>
      <c r="T638" s="255">
        <v>4445</v>
      </c>
      <c r="U638" s="535"/>
      <c r="V638" s="535"/>
      <c r="W638" s="535"/>
    </row>
    <row r="639" spans="1:23" x14ac:dyDescent="0.2">
      <c r="A639" s="471" t="s">
        <v>6</v>
      </c>
      <c r="B639" s="256">
        <v>5096</v>
      </c>
      <c r="C639" s="257">
        <v>5075</v>
      </c>
      <c r="D639" s="257">
        <v>4710</v>
      </c>
      <c r="E639" s="257">
        <v>5032</v>
      </c>
      <c r="F639" s="257">
        <v>4914</v>
      </c>
      <c r="G639" s="258">
        <v>4855</v>
      </c>
      <c r="H639" s="256">
        <v>4905</v>
      </c>
      <c r="I639" s="257">
        <v>5073</v>
      </c>
      <c r="J639" s="257">
        <v>5025</v>
      </c>
      <c r="K639" s="257">
        <v>4556</v>
      </c>
      <c r="L639" s="257">
        <v>5177</v>
      </c>
      <c r="M639" s="258">
        <v>5311</v>
      </c>
      <c r="N639" s="256">
        <v>5289</v>
      </c>
      <c r="O639" s="257">
        <v>4811</v>
      </c>
      <c r="P639" s="257">
        <v>5195</v>
      </c>
      <c r="Q639" s="257">
        <v>5103</v>
      </c>
      <c r="R639" s="257">
        <v>4451</v>
      </c>
      <c r="S639" s="258">
        <v>5208</v>
      </c>
      <c r="T639" s="342">
        <v>5019</v>
      </c>
      <c r="U639" s="535"/>
      <c r="V639" s="535"/>
      <c r="W639" s="535"/>
    </row>
    <row r="640" spans="1:23" x14ac:dyDescent="0.2">
      <c r="A640" s="469" t="s">
        <v>7</v>
      </c>
      <c r="B640" s="260">
        <v>80</v>
      </c>
      <c r="C640" s="261">
        <v>100</v>
      </c>
      <c r="D640" s="261">
        <v>37.5</v>
      </c>
      <c r="E640" s="261">
        <v>93.3</v>
      </c>
      <c r="F640" s="261">
        <v>80</v>
      </c>
      <c r="G640" s="262">
        <v>93.3</v>
      </c>
      <c r="H640" s="260">
        <v>86.7</v>
      </c>
      <c r="I640" s="261">
        <v>100</v>
      </c>
      <c r="J640" s="261">
        <v>93.3</v>
      </c>
      <c r="K640" s="261">
        <v>75</v>
      </c>
      <c r="L640" s="261">
        <v>100</v>
      </c>
      <c r="M640" s="262">
        <v>93.3</v>
      </c>
      <c r="N640" s="260">
        <v>100</v>
      </c>
      <c r="O640" s="261">
        <v>93.3</v>
      </c>
      <c r="P640" s="261">
        <v>100</v>
      </c>
      <c r="Q640" s="261">
        <v>87.5</v>
      </c>
      <c r="R640" s="261">
        <v>60</v>
      </c>
      <c r="S640" s="262">
        <v>93.3</v>
      </c>
      <c r="T640" s="343">
        <v>84.9</v>
      </c>
      <c r="U640" s="535"/>
      <c r="V640" s="227"/>
      <c r="W640" s="535"/>
    </row>
    <row r="641" spans="1:23" x14ac:dyDescent="0.2">
      <c r="A641" s="469" t="s">
        <v>8</v>
      </c>
      <c r="B641" s="263">
        <v>6.5000000000000002E-2</v>
      </c>
      <c r="C641" s="264">
        <v>4.5999999999999999E-2</v>
      </c>
      <c r="D641" s="264">
        <v>0.114</v>
      </c>
      <c r="E641" s="264">
        <v>5.3999999999999999E-2</v>
      </c>
      <c r="F641" s="264">
        <v>8.3000000000000004E-2</v>
      </c>
      <c r="G641" s="265">
        <v>7.1999999999999995E-2</v>
      </c>
      <c r="H641" s="263">
        <v>5.5E-2</v>
      </c>
      <c r="I641" s="264">
        <v>4.2000000000000003E-2</v>
      </c>
      <c r="J641" s="264">
        <v>6.2E-2</v>
      </c>
      <c r="K641" s="264">
        <v>8.6999999999999994E-2</v>
      </c>
      <c r="L641" s="264">
        <v>0.03</v>
      </c>
      <c r="M641" s="265">
        <v>7.1999999999999995E-2</v>
      </c>
      <c r="N641" s="263">
        <v>3.5000000000000003E-2</v>
      </c>
      <c r="O641" s="264">
        <v>5.1999999999999998E-2</v>
      </c>
      <c r="P641" s="264">
        <v>4.2999999999999997E-2</v>
      </c>
      <c r="Q641" s="264">
        <v>7.0999999999999994E-2</v>
      </c>
      <c r="R641" s="264">
        <v>9.8000000000000004E-2</v>
      </c>
      <c r="S641" s="265">
        <v>5.3999999999999999E-2</v>
      </c>
      <c r="T641" s="344">
        <v>7.2999999999999995E-2</v>
      </c>
      <c r="U641" s="535"/>
      <c r="V641" s="227"/>
      <c r="W641" s="535"/>
    </row>
    <row r="642" spans="1:23" x14ac:dyDescent="0.2">
      <c r="A642" s="471" t="s">
        <v>1</v>
      </c>
      <c r="B642" s="266">
        <f>B639/B638*100-100</f>
        <v>14.645669291338592</v>
      </c>
      <c r="C642" s="267">
        <f t="shared" ref="C642:R642" si="172">C639/C638*100-100</f>
        <v>14.173228346456696</v>
      </c>
      <c r="D642" s="267">
        <f t="shared" si="172"/>
        <v>5.9617547806524129</v>
      </c>
      <c r="E642" s="267">
        <f t="shared" si="172"/>
        <v>13.205849268841391</v>
      </c>
      <c r="F642" s="267">
        <f t="shared" si="172"/>
        <v>10.551181102362193</v>
      </c>
      <c r="G642" s="268">
        <f t="shared" si="172"/>
        <v>9.2238470191226014</v>
      </c>
      <c r="H642" s="266">
        <f t="shared" si="172"/>
        <v>10.348706411698544</v>
      </c>
      <c r="I642" s="267">
        <f t="shared" si="172"/>
        <v>14.128233970753641</v>
      </c>
      <c r="J642" s="267">
        <f t="shared" si="172"/>
        <v>13.048368953880768</v>
      </c>
      <c r="K642" s="267">
        <f t="shared" si="172"/>
        <v>2.4971878515185608</v>
      </c>
      <c r="L642" s="267">
        <f t="shared" si="172"/>
        <v>16.467941507311593</v>
      </c>
      <c r="M642" s="268">
        <f t="shared" si="172"/>
        <v>19.482564679415077</v>
      </c>
      <c r="N642" s="266">
        <f t="shared" si="172"/>
        <v>18.987626546681668</v>
      </c>
      <c r="O642" s="267">
        <f t="shared" si="172"/>
        <v>8.2339707536557967</v>
      </c>
      <c r="P642" s="267">
        <f t="shared" si="172"/>
        <v>16.872890888638921</v>
      </c>
      <c r="Q642" s="267">
        <f t="shared" si="172"/>
        <v>14.803149606299201</v>
      </c>
      <c r="R642" s="267">
        <f t="shared" si="172"/>
        <v>0.13498312710910909</v>
      </c>
      <c r="S642" s="268">
        <f>S639/S638*100-100</f>
        <v>17.165354330708666</v>
      </c>
      <c r="T642" s="345">
        <f t="shared" ref="T642" si="173">T639/T638*100-100</f>
        <v>12.913385826771659</v>
      </c>
      <c r="U642" s="535"/>
      <c r="V642" s="227"/>
      <c r="W642" s="535"/>
    </row>
    <row r="643" spans="1:23" ht="13.5" thickBot="1" x14ac:dyDescent="0.25">
      <c r="A643" s="472" t="s">
        <v>27</v>
      </c>
      <c r="B643" s="410">
        <f>B639-B626</f>
        <v>406</v>
      </c>
      <c r="C643" s="415">
        <f t="shared" ref="C643:S643" si="174">C639-C626</f>
        <v>160</v>
      </c>
      <c r="D643" s="415">
        <f t="shared" si="174"/>
        <v>-242</v>
      </c>
      <c r="E643" s="415">
        <f t="shared" si="174"/>
        <v>425</v>
      </c>
      <c r="F643" s="415">
        <f t="shared" si="174"/>
        <v>-199</v>
      </c>
      <c r="G643" s="417">
        <f t="shared" si="174"/>
        <v>-301</v>
      </c>
      <c r="H643" s="410">
        <f t="shared" si="174"/>
        <v>-15</v>
      </c>
      <c r="I643" s="415">
        <f t="shared" si="174"/>
        <v>140</v>
      </c>
      <c r="J643" s="415">
        <f t="shared" si="174"/>
        <v>21</v>
      </c>
      <c r="K643" s="415">
        <f t="shared" si="174"/>
        <v>-26</v>
      </c>
      <c r="L643" s="415">
        <f t="shared" si="174"/>
        <v>54</v>
      </c>
      <c r="M643" s="417">
        <f t="shared" si="174"/>
        <v>33</v>
      </c>
      <c r="N643" s="410">
        <f t="shared" si="174"/>
        <v>427</v>
      </c>
      <c r="O643" s="415">
        <f t="shared" si="174"/>
        <v>-159</v>
      </c>
      <c r="P643" s="415">
        <f t="shared" si="174"/>
        <v>192</v>
      </c>
      <c r="Q643" s="415">
        <f t="shared" si="174"/>
        <v>630</v>
      </c>
      <c r="R643" s="415">
        <f t="shared" si="174"/>
        <v>-708</v>
      </c>
      <c r="S643" s="417">
        <f t="shared" si="174"/>
        <v>-171</v>
      </c>
      <c r="T643" s="478">
        <f>T639-T626</f>
        <v>40</v>
      </c>
      <c r="U643" s="535"/>
      <c r="V643" s="227"/>
      <c r="W643" s="535"/>
    </row>
    <row r="644" spans="1:23" x14ac:dyDescent="0.2">
      <c r="A644" s="370" t="s">
        <v>51</v>
      </c>
      <c r="B644" s="486">
        <v>61</v>
      </c>
      <c r="C644" s="487">
        <v>61</v>
      </c>
      <c r="D644" s="487">
        <v>60</v>
      </c>
      <c r="E644" s="487">
        <v>10</v>
      </c>
      <c r="F644" s="487">
        <v>61</v>
      </c>
      <c r="G644" s="489">
        <v>60</v>
      </c>
      <c r="H644" s="486">
        <v>60</v>
      </c>
      <c r="I644" s="487">
        <v>60</v>
      </c>
      <c r="J644" s="487">
        <v>60</v>
      </c>
      <c r="K644" s="487">
        <v>6</v>
      </c>
      <c r="L644" s="487">
        <v>61</v>
      </c>
      <c r="M644" s="489">
        <v>61</v>
      </c>
      <c r="N644" s="486">
        <v>61</v>
      </c>
      <c r="O644" s="487">
        <v>61</v>
      </c>
      <c r="P644" s="487">
        <v>61</v>
      </c>
      <c r="Q644" s="487">
        <v>8</v>
      </c>
      <c r="R644" s="487">
        <v>60</v>
      </c>
      <c r="S644" s="489">
        <v>60</v>
      </c>
      <c r="T644" s="347">
        <f>SUM(B644:S644)</f>
        <v>932</v>
      </c>
      <c r="U644" s="227" t="s">
        <v>56</v>
      </c>
      <c r="V644" s="278">
        <f>T631-T644</f>
        <v>0</v>
      </c>
      <c r="W644" s="279">
        <f>V644/T631</f>
        <v>0</v>
      </c>
    </row>
    <row r="645" spans="1:23" x14ac:dyDescent="0.2">
      <c r="A645" s="371" t="s">
        <v>28</v>
      </c>
      <c r="B645" s="323">
        <v>154</v>
      </c>
      <c r="C645" s="240">
        <v>153</v>
      </c>
      <c r="D645" s="240">
        <v>152</v>
      </c>
      <c r="E645" s="240">
        <v>154.5</v>
      </c>
      <c r="F645" s="240">
        <v>151.5</v>
      </c>
      <c r="G645" s="243">
        <v>150</v>
      </c>
      <c r="H645" s="242">
        <v>154</v>
      </c>
      <c r="I645" s="240">
        <v>153</v>
      </c>
      <c r="J645" s="240">
        <v>152</v>
      </c>
      <c r="K645" s="240">
        <v>155</v>
      </c>
      <c r="L645" s="240">
        <v>151.5</v>
      </c>
      <c r="M645" s="243">
        <v>150</v>
      </c>
      <c r="N645" s="242">
        <v>154</v>
      </c>
      <c r="O645" s="240">
        <v>152.5</v>
      </c>
      <c r="P645" s="240">
        <v>152</v>
      </c>
      <c r="Q645" s="240">
        <v>154.5</v>
      </c>
      <c r="R645" s="240">
        <v>151</v>
      </c>
      <c r="S645" s="243">
        <v>150.5</v>
      </c>
      <c r="T645" s="339"/>
      <c r="U645" s="227" t="s">
        <v>57</v>
      </c>
      <c r="V645" s="362">
        <v>152.15</v>
      </c>
      <c r="W645" s="535"/>
    </row>
    <row r="646" spans="1:23" ht="13.5" thickBot="1" x14ac:dyDescent="0.25">
      <c r="A646" s="372" t="s">
        <v>26</v>
      </c>
      <c r="B646" s="410">
        <f>B645-B632</f>
        <v>0</v>
      </c>
      <c r="C646" s="415">
        <f t="shared" ref="C646:S646" si="175">C645-C632</f>
        <v>0</v>
      </c>
      <c r="D646" s="415">
        <f t="shared" si="175"/>
        <v>0</v>
      </c>
      <c r="E646" s="415">
        <f t="shared" si="175"/>
        <v>0</v>
      </c>
      <c r="F646" s="415">
        <f t="shared" si="175"/>
        <v>0</v>
      </c>
      <c r="G646" s="417">
        <f t="shared" si="175"/>
        <v>0</v>
      </c>
      <c r="H646" s="410">
        <f t="shared" si="175"/>
        <v>0</v>
      </c>
      <c r="I646" s="415">
        <f t="shared" si="175"/>
        <v>0</v>
      </c>
      <c r="J646" s="415">
        <f t="shared" si="175"/>
        <v>0</v>
      </c>
      <c r="K646" s="415">
        <f t="shared" si="175"/>
        <v>0</v>
      </c>
      <c r="L646" s="415">
        <f t="shared" si="175"/>
        <v>0</v>
      </c>
      <c r="M646" s="417">
        <f t="shared" si="175"/>
        <v>0</v>
      </c>
      <c r="N646" s="410">
        <f t="shared" si="175"/>
        <v>0</v>
      </c>
      <c r="O646" s="415">
        <f t="shared" si="175"/>
        <v>0</v>
      </c>
      <c r="P646" s="415">
        <f t="shared" si="175"/>
        <v>0</v>
      </c>
      <c r="Q646" s="415">
        <f t="shared" si="175"/>
        <v>0</v>
      </c>
      <c r="R646" s="415">
        <f t="shared" si="175"/>
        <v>0</v>
      </c>
      <c r="S646" s="417">
        <f t="shared" si="175"/>
        <v>0</v>
      </c>
      <c r="T646" s="348"/>
      <c r="U646" s="227" t="s">
        <v>26</v>
      </c>
      <c r="V646" s="395">
        <f>V645-V632</f>
        <v>-6.0000000000002274E-2</v>
      </c>
      <c r="W646" s="535"/>
    </row>
    <row r="648" spans="1:23" ht="13.5" thickBot="1" x14ac:dyDescent="0.25"/>
    <row r="649" spans="1:23" s="536" customFormat="1" ht="13.5" thickBot="1" x14ac:dyDescent="0.25">
      <c r="A649" s="468" t="s">
        <v>158</v>
      </c>
      <c r="B649" s="548" t="s">
        <v>53</v>
      </c>
      <c r="C649" s="549"/>
      <c r="D649" s="549"/>
      <c r="E649" s="549"/>
      <c r="F649" s="549"/>
      <c r="G649" s="550"/>
      <c r="H649" s="548" t="s">
        <v>72</v>
      </c>
      <c r="I649" s="549"/>
      <c r="J649" s="549"/>
      <c r="K649" s="549"/>
      <c r="L649" s="549"/>
      <c r="M649" s="550"/>
      <c r="N649" s="548" t="s">
        <v>63</v>
      </c>
      <c r="O649" s="549"/>
      <c r="P649" s="549"/>
      <c r="Q649" s="549"/>
      <c r="R649" s="549"/>
      <c r="S649" s="550"/>
      <c r="T649" s="338" t="s">
        <v>55</v>
      </c>
    </row>
    <row r="650" spans="1:23" s="536" customFormat="1" x14ac:dyDescent="0.2">
      <c r="A650" s="469" t="s">
        <v>54</v>
      </c>
      <c r="B650" s="490">
        <v>1</v>
      </c>
      <c r="C650" s="329">
        <v>2</v>
      </c>
      <c r="D650" s="329">
        <v>3</v>
      </c>
      <c r="E650" s="329">
        <v>4</v>
      </c>
      <c r="F650" s="329">
        <v>5</v>
      </c>
      <c r="G650" s="483">
        <v>6</v>
      </c>
      <c r="H650" s="490">
        <v>7</v>
      </c>
      <c r="I650" s="329">
        <v>8</v>
      </c>
      <c r="J650" s="329">
        <v>9</v>
      </c>
      <c r="K650" s="329">
        <v>10</v>
      </c>
      <c r="L650" s="329">
        <v>11</v>
      </c>
      <c r="M650" s="483">
        <v>12</v>
      </c>
      <c r="N650" s="490">
        <v>13</v>
      </c>
      <c r="O650" s="329">
        <v>14</v>
      </c>
      <c r="P650" s="329">
        <v>15</v>
      </c>
      <c r="Q650" s="329">
        <v>16</v>
      </c>
      <c r="R650" s="329">
        <v>17</v>
      </c>
      <c r="S650" s="483">
        <v>18</v>
      </c>
      <c r="T650" s="459">
        <v>252</v>
      </c>
    </row>
    <row r="651" spans="1:23" s="536" customFormat="1" x14ac:dyDescent="0.2">
      <c r="A651" s="470" t="s">
        <v>3</v>
      </c>
      <c r="B651" s="473">
        <v>4460</v>
      </c>
      <c r="C651" s="254">
        <v>4460</v>
      </c>
      <c r="D651" s="254">
        <v>4460</v>
      </c>
      <c r="E651" s="254">
        <v>4460</v>
      </c>
      <c r="F651" s="254">
        <v>4460</v>
      </c>
      <c r="G651" s="255">
        <v>4460</v>
      </c>
      <c r="H651" s="253">
        <v>4460</v>
      </c>
      <c r="I651" s="254">
        <v>4460</v>
      </c>
      <c r="J651" s="254">
        <v>4460</v>
      </c>
      <c r="K651" s="254">
        <v>4460</v>
      </c>
      <c r="L651" s="254">
        <v>4460</v>
      </c>
      <c r="M651" s="255">
        <v>4460</v>
      </c>
      <c r="N651" s="253">
        <v>4460</v>
      </c>
      <c r="O651" s="254">
        <v>4460</v>
      </c>
      <c r="P651" s="254">
        <v>4460</v>
      </c>
      <c r="Q651" s="254">
        <v>4460</v>
      </c>
      <c r="R651" s="254">
        <v>4460</v>
      </c>
      <c r="S651" s="255">
        <v>4460</v>
      </c>
      <c r="T651" s="255">
        <v>4460</v>
      </c>
    </row>
    <row r="652" spans="1:23" s="536" customFormat="1" x14ac:dyDescent="0.2">
      <c r="A652" s="471" t="s">
        <v>6</v>
      </c>
      <c r="B652" s="256">
        <v>4829</v>
      </c>
      <c r="C652" s="257">
        <v>4837</v>
      </c>
      <c r="D652" s="257">
        <v>5009</v>
      </c>
      <c r="E652" s="257">
        <v>4453</v>
      </c>
      <c r="F652" s="257">
        <v>5152</v>
      </c>
      <c r="G652" s="258">
        <v>5119</v>
      </c>
      <c r="H652" s="256">
        <v>4924</v>
      </c>
      <c r="I652" s="257">
        <v>4994</v>
      </c>
      <c r="J652" s="257">
        <v>5053</v>
      </c>
      <c r="K652" s="257">
        <v>4283</v>
      </c>
      <c r="L652" s="257">
        <v>5197</v>
      </c>
      <c r="M652" s="258">
        <v>5266</v>
      </c>
      <c r="N652" s="256">
        <v>4872</v>
      </c>
      <c r="O652" s="257">
        <v>4979</v>
      </c>
      <c r="P652" s="257">
        <v>5130</v>
      </c>
      <c r="Q652" s="257">
        <v>4329</v>
      </c>
      <c r="R652" s="257">
        <v>5173</v>
      </c>
      <c r="S652" s="258">
        <v>5406</v>
      </c>
      <c r="T652" s="342">
        <v>4993</v>
      </c>
    </row>
    <row r="653" spans="1:23" s="536" customFormat="1" x14ac:dyDescent="0.2">
      <c r="A653" s="469" t="s">
        <v>7</v>
      </c>
      <c r="B653" s="260">
        <v>80</v>
      </c>
      <c r="C653" s="261">
        <v>93.3</v>
      </c>
      <c r="D653" s="261">
        <v>80</v>
      </c>
      <c r="E653" s="261">
        <v>40</v>
      </c>
      <c r="F653" s="261">
        <v>80</v>
      </c>
      <c r="G653" s="262">
        <v>93.3</v>
      </c>
      <c r="H653" s="260">
        <v>93.3</v>
      </c>
      <c r="I653" s="261">
        <v>100</v>
      </c>
      <c r="J653" s="261">
        <v>100</v>
      </c>
      <c r="K653" s="261">
        <v>71.400000000000006</v>
      </c>
      <c r="L653" s="261">
        <v>100</v>
      </c>
      <c r="M653" s="262">
        <v>93.3</v>
      </c>
      <c r="N653" s="260">
        <v>100</v>
      </c>
      <c r="O653" s="261">
        <v>86.7</v>
      </c>
      <c r="P653" s="261">
        <v>100</v>
      </c>
      <c r="Q653" s="261">
        <v>75</v>
      </c>
      <c r="R653" s="261">
        <v>100</v>
      </c>
      <c r="S653" s="262">
        <v>100</v>
      </c>
      <c r="T653" s="343">
        <v>81.2</v>
      </c>
      <c r="V653" s="227"/>
    </row>
    <row r="654" spans="1:23" s="536" customFormat="1" x14ac:dyDescent="0.2">
      <c r="A654" s="469" t="s">
        <v>8</v>
      </c>
      <c r="B654" s="263">
        <v>7.3999999999999996E-2</v>
      </c>
      <c r="C654" s="264">
        <v>6.0999999999999999E-2</v>
      </c>
      <c r="D654" s="264">
        <v>6.8000000000000005E-2</v>
      </c>
      <c r="E654" s="264">
        <v>0.13600000000000001</v>
      </c>
      <c r="F654" s="264">
        <v>8.7999999999999995E-2</v>
      </c>
      <c r="G654" s="265">
        <v>6.5000000000000002E-2</v>
      </c>
      <c r="H654" s="263">
        <v>5.2999999999999999E-2</v>
      </c>
      <c r="I654" s="264">
        <v>4.3999999999999997E-2</v>
      </c>
      <c r="J654" s="264">
        <v>4.3999999999999997E-2</v>
      </c>
      <c r="K654" s="264">
        <v>0.14399999999999999</v>
      </c>
      <c r="L654" s="264">
        <v>0.04</v>
      </c>
      <c r="M654" s="265">
        <v>6.4000000000000001E-2</v>
      </c>
      <c r="N654" s="263">
        <v>4.5999999999999999E-2</v>
      </c>
      <c r="O654" s="264">
        <v>6.5000000000000002E-2</v>
      </c>
      <c r="P654" s="264">
        <v>3.5999999999999997E-2</v>
      </c>
      <c r="Q654" s="264">
        <v>9.0999999999999998E-2</v>
      </c>
      <c r="R654" s="264">
        <v>4.9000000000000002E-2</v>
      </c>
      <c r="S654" s="265">
        <v>5.1999999999999998E-2</v>
      </c>
      <c r="T654" s="344">
        <v>8.2000000000000003E-2</v>
      </c>
      <c r="V654" s="227"/>
    </row>
    <row r="655" spans="1:23" s="536" customFormat="1" x14ac:dyDescent="0.2">
      <c r="A655" s="471" t="s">
        <v>1</v>
      </c>
      <c r="B655" s="266">
        <f>B652/B651*100-100</f>
        <v>8.2735426008968602</v>
      </c>
      <c r="C655" s="267">
        <f t="shared" ref="C655:R655" si="176">C652/C651*100-100</f>
        <v>8.4529147982062653</v>
      </c>
      <c r="D655" s="267">
        <f t="shared" si="176"/>
        <v>12.309417040358753</v>
      </c>
      <c r="E655" s="267">
        <f t="shared" si="176"/>
        <v>-0.15695067264573481</v>
      </c>
      <c r="F655" s="267">
        <f t="shared" si="176"/>
        <v>15.515695067264573</v>
      </c>
      <c r="G655" s="268">
        <f t="shared" si="176"/>
        <v>14.775784753363226</v>
      </c>
      <c r="H655" s="266">
        <f t="shared" si="176"/>
        <v>10.403587443946179</v>
      </c>
      <c r="I655" s="267">
        <f t="shared" si="176"/>
        <v>11.973094170403598</v>
      </c>
      <c r="J655" s="267">
        <f t="shared" si="176"/>
        <v>13.295964125560531</v>
      </c>
      <c r="K655" s="267">
        <f t="shared" si="176"/>
        <v>-3.968609865470853</v>
      </c>
      <c r="L655" s="267">
        <f t="shared" si="176"/>
        <v>16.524663677130036</v>
      </c>
      <c r="M655" s="268">
        <f t="shared" si="176"/>
        <v>18.071748878923771</v>
      </c>
      <c r="N655" s="266">
        <f t="shared" si="176"/>
        <v>9.237668161434982</v>
      </c>
      <c r="O655" s="267">
        <f t="shared" si="176"/>
        <v>11.63677130044843</v>
      </c>
      <c r="P655" s="267">
        <f t="shared" si="176"/>
        <v>15.022421524663685</v>
      </c>
      <c r="Q655" s="267">
        <f t="shared" si="176"/>
        <v>-2.9372197309417061</v>
      </c>
      <c r="R655" s="267">
        <f t="shared" si="176"/>
        <v>15.986547085201792</v>
      </c>
      <c r="S655" s="268">
        <f>S652/S651*100-100</f>
        <v>21.210762331838566</v>
      </c>
      <c r="T655" s="345">
        <f t="shared" ref="T655" si="177">T652/T651*100-100</f>
        <v>11.9506726457399</v>
      </c>
      <c r="V655" s="227"/>
    </row>
    <row r="656" spans="1:23" s="536" customFormat="1" ht="13.5" thickBot="1" x14ac:dyDescent="0.25">
      <c r="A656" s="472" t="s">
        <v>27</v>
      </c>
      <c r="B656" s="410">
        <f>B652-B639</f>
        <v>-267</v>
      </c>
      <c r="C656" s="415">
        <f t="shared" ref="C656:S656" si="178">C652-C639</f>
        <v>-238</v>
      </c>
      <c r="D656" s="415">
        <f t="shared" si="178"/>
        <v>299</v>
      </c>
      <c r="E656" s="415">
        <f t="shared" si="178"/>
        <v>-579</v>
      </c>
      <c r="F656" s="415">
        <f t="shared" si="178"/>
        <v>238</v>
      </c>
      <c r="G656" s="417">
        <f t="shared" si="178"/>
        <v>264</v>
      </c>
      <c r="H656" s="410">
        <f t="shared" si="178"/>
        <v>19</v>
      </c>
      <c r="I656" s="415">
        <f t="shared" si="178"/>
        <v>-79</v>
      </c>
      <c r="J656" s="415">
        <f t="shared" si="178"/>
        <v>28</v>
      </c>
      <c r="K656" s="415">
        <f t="shared" si="178"/>
        <v>-273</v>
      </c>
      <c r="L656" s="415">
        <f t="shared" si="178"/>
        <v>20</v>
      </c>
      <c r="M656" s="417">
        <f t="shared" si="178"/>
        <v>-45</v>
      </c>
      <c r="N656" s="410">
        <f t="shared" si="178"/>
        <v>-417</v>
      </c>
      <c r="O656" s="415">
        <f t="shared" si="178"/>
        <v>168</v>
      </c>
      <c r="P656" s="415">
        <f t="shared" si="178"/>
        <v>-65</v>
      </c>
      <c r="Q656" s="415">
        <f t="shared" si="178"/>
        <v>-774</v>
      </c>
      <c r="R656" s="415">
        <f t="shared" si="178"/>
        <v>722</v>
      </c>
      <c r="S656" s="417">
        <f t="shared" si="178"/>
        <v>198</v>
      </c>
      <c r="T656" s="478">
        <f>T652-T639</f>
        <v>-26</v>
      </c>
      <c r="V656" s="227"/>
    </row>
    <row r="657" spans="1:24" s="536" customFormat="1" x14ac:dyDescent="0.2">
      <c r="A657" s="370" t="s">
        <v>51</v>
      </c>
      <c r="B657" s="486">
        <v>61</v>
      </c>
      <c r="C657" s="487">
        <v>61</v>
      </c>
      <c r="D657" s="487">
        <v>60</v>
      </c>
      <c r="E657" s="487">
        <v>10</v>
      </c>
      <c r="F657" s="487">
        <v>61</v>
      </c>
      <c r="G657" s="489">
        <v>60</v>
      </c>
      <c r="H657" s="486">
        <v>59</v>
      </c>
      <c r="I657" s="487">
        <v>60</v>
      </c>
      <c r="J657" s="487">
        <v>60</v>
      </c>
      <c r="K657" s="487">
        <v>6</v>
      </c>
      <c r="L657" s="487">
        <v>61</v>
      </c>
      <c r="M657" s="489">
        <v>61</v>
      </c>
      <c r="N657" s="486">
        <v>61</v>
      </c>
      <c r="O657" s="487">
        <v>61</v>
      </c>
      <c r="P657" s="487">
        <v>61</v>
      </c>
      <c r="Q657" s="487">
        <v>8</v>
      </c>
      <c r="R657" s="487">
        <v>60</v>
      </c>
      <c r="S657" s="489">
        <v>60</v>
      </c>
      <c r="T657" s="347">
        <f>SUM(B657:S657)</f>
        <v>931</v>
      </c>
      <c r="U657" s="227" t="s">
        <v>56</v>
      </c>
      <c r="V657" s="278">
        <f>T644-T657</f>
        <v>1</v>
      </c>
      <c r="W657" s="279">
        <f>V657/T644</f>
        <v>1.0729613733905579E-3</v>
      </c>
      <c r="X657" s="366" t="s">
        <v>159</v>
      </c>
    </row>
    <row r="658" spans="1:24" s="536" customFormat="1" x14ac:dyDescent="0.2">
      <c r="A658" s="371" t="s">
        <v>28</v>
      </c>
      <c r="B658" s="323">
        <v>155.5</v>
      </c>
      <c r="C658" s="240">
        <v>154.5</v>
      </c>
      <c r="D658" s="240">
        <v>153</v>
      </c>
      <c r="E658" s="240">
        <v>157</v>
      </c>
      <c r="F658" s="240">
        <v>152.5</v>
      </c>
      <c r="G658" s="243">
        <v>151</v>
      </c>
      <c r="H658" s="242">
        <v>155</v>
      </c>
      <c r="I658" s="240">
        <v>154</v>
      </c>
      <c r="J658" s="240">
        <v>153</v>
      </c>
      <c r="K658" s="240">
        <v>157</v>
      </c>
      <c r="L658" s="240">
        <v>152.5</v>
      </c>
      <c r="M658" s="243">
        <v>151</v>
      </c>
      <c r="N658" s="242">
        <v>155.5</v>
      </c>
      <c r="O658" s="240">
        <v>153.5</v>
      </c>
      <c r="P658" s="240">
        <v>153</v>
      </c>
      <c r="Q658" s="240">
        <v>157</v>
      </c>
      <c r="R658" s="240">
        <v>152</v>
      </c>
      <c r="S658" s="243">
        <v>151.5</v>
      </c>
      <c r="T658" s="339"/>
      <c r="U658" s="227" t="s">
        <v>57</v>
      </c>
      <c r="V658" s="362">
        <v>152.31</v>
      </c>
    </row>
    <row r="659" spans="1:24" s="536" customFormat="1" ht="13.5" thickBot="1" x14ac:dyDescent="0.25">
      <c r="A659" s="372" t="s">
        <v>26</v>
      </c>
      <c r="B659" s="410">
        <f>B658-B645</f>
        <v>1.5</v>
      </c>
      <c r="C659" s="415">
        <f t="shared" ref="C659:S659" si="179">C658-C645</f>
        <v>1.5</v>
      </c>
      <c r="D659" s="415">
        <f t="shared" si="179"/>
        <v>1</v>
      </c>
      <c r="E659" s="415">
        <f t="shared" si="179"/>
        <v>2.5</v>
      </c>
      <c r="F659" s="415">
        <f t="shared" si="179"/>
        <v>1</v>
      </c>
      <c r="G659" s="417">
        <f t="shared" si="179"/>
        <v>1</v>
      </c>
      <c r="H659" s="410">
        <f t="shared" si="179"/>
        <v>1</v>
      </c>
      <c r="I659" s="415">
        <f t="shared" si="179"/>
        <v>1</v>
      </c>
      <c r="J659" s="415">
        <f t="shared" si="179"/>
        <v>1</v>
      </c>
      <c r="K659" s="415">
        <f t="shared" si="179"/>
        <v>2</v>
      </c>
      <c r="L659" s="415">
        <f t="shared" si="179"/>
        <v>1</v>
      </c>
      <c r="M659" s="417">
        <f t="shared" si="179"/>
        <v>1</v>
      </c>
      <c r="N659" s="410">
        <f t="shared" si="179"/>
        <v>1.5</v>
      </c>
      <c r="O659" s="415">
        <f t="shared" si="179"/>
        <v>1</v>
      </c>
      <c r="P659" s="415">
        <f t="shared" si="179"/>
        <v>1</v>
      </c>
      <c r="Q659" s="415">
        <f t="shared" si="179"/>
        <v>2.5</v>
      </c>
      <c r="R659" s="415">
        <f t="shared" si="179"/>
        <v>1</v>
      </c>
      <c r="S659" s="417">
        <f t="shared" si="179"/>
        <v>1</v>
      </c>
      <c r="T659" s="348"/>
      <c r="U659" s="227" t="s">
        <v>26</v>
      </c>
      <c r="V659" s="395">
        <f>V658-V645</f>
        <v>0.15999999999999659</v>
      </c>
    </row>
    <row r="661" spans="1:24" ht="13.5" thickBot="1" x14ac:dyDescent="0.25"/>
    <row r="662" spans="1:24" ht="13.5" thickBot="1" x14ac:dyDescent="0.25">
      <c r="A662" s="468" t="s">
        <v>160</v>
      </c>
      <c r="B662" s="548" t="s">
        <v>53</v>
      </c>
      <c r="C662" s="549"/>
      <c r="D662" s="549"/>
      <c r="E662" s="549"/>
      <c r="F662" s="549"/>
      <c r="G662" s="550"/>
      <c r="H662" s="548" t="s">
        <v>72</v>
      </c>
      <c r="I662" s="549"/>
      <c r="J662" s="549"/>
      <c r="K662" s="549"/>
      <c r="L662" s="549"/>
      <c r="M662" s="550"/>
      <c r="N662" s="548" t="s">
        <v>63</v>
      </c>
      <c r="O662" s="549"/>
      <c r="P662" s="549"/>
      <c r="Q662" s="549"/>
      <c r="R662" s="549"/>
      <c r="S662" s="550"/>
      <c r="T662" s="338" t="s">
        <v>55</v>
      </c>
      <c r="U662" s="537"/>
      <c r="V662" s="537"/>
      <c r="W662" s="537"/>
    </row>
    <row r="663" spans="1:24" x14ac:dyDescent="0.2">
      <c r="A663" s="469" t="s">
        <v>54</v>
      </c>
      <c r="B663" s="490">
        <v>1</v>
      </c>
      <c r="C663" s="329">
        <v>2</v>
      </c>
      <c r="D663" s="329">
        <v>3</v>
      </c>
      <c r="E663" s="329">
        <v>4</v>
      </c>
      <c r="F663" s="329">
        <v>5</v>
      </c>
      <c r="G663" s="483">
        <v>6</v>
      </c>
      <c r="H663" s="490">
        <v>7</v>
      </c>
      <c r="I663" s="329">
        <v>8</v>
      </c>
      <c r="J663" s="329">
        <v>9</v>
      </c>
      <c r="K663" s="329">
        <v>10</v>
      </c>
      <c r="L663" s="329">
        <v>11</v>
      </c>
      <c r="M663" s="483">
        <v>12</v>
      </c>
      <c r="N663" s="490">
        <v>13</v>
      </c>
      <c r="O663" s="329">
        <v>14</v>
      </c>
      <c r="P663" s="329">
        <v>15</v>
      </c>
      <c r="Q663" s="329">
        <v>16</v>
      </c>
      <c r="R663" s="329">
        <v>17</v>
      </c>
      <c r="S663" s="483">
        <v>18</v>
      </c>
      <c r="T663" s="459">
        <v>252</v>
      </c>
      <c r="U663" s="537"/>
      <c r="V663" s="537"/>
      <c r="W663" s="537"/>
    </row>
    <row r="664" spans="1:24" x14ac:dyDescent="0.2">
      <c r="A664" s="470" t="s">
        <v>3</v>
      </c>
      <c r="B664" s="473">
        <v>4475</v>
      </c>
      <c r="C664" s="254">
        <v>4475</v>
      </c>
      <c r="D664" s="254">
        <v>4475</v>
      </c>
      <c r="E664" s="254">
        <v>4475</v>
      </c>
      <c r="F664" s="254">
        <v>4475</v>
      </c>
      <c r="G664" s="255">
        <v>4475</v>
      </c>
      <c r="H664" s="253">
        <v>4475</v>
      </c>
      <c r="I664" s="254">
        <v>4475</v>
      </c>
      <c r="J664" s="254">
        <v>4475</v>
      </c>
      <c r="K664" s="254">
        <v>4475</v>
      </c>
      <c r="L664" s="254">
        <v>4475</v>
      </c>
      <c r="M664" s="255">
        <v>4475</v>
      </c>
      <c r="N664" s="253">
        <v>4475</v>
      </c>
      <c r="O664" s="254">
        <v>4475</v>
      </c>
      <c r="P664" s="254">
        <v>4475</v>
      </c>
      <c r="Q664" s="254">
        <v>4475</v>
      </c>
      <c r="R664" s="254">
        <v>4475</v>
      </c>
      <c r="S664" s="255">
        <v>4475</v>
      </c>
      <c r="T664" s="255">
        <v>4475</v>
      </c>
      <c r="U664" s="537"/>
      <c r="V664" s="537"/>
      <c r="W664" s="537"/>
    </row>
    <row r="665" spans="1:24" x14ac:dyDescent="0.2">
      <c r="A665" s="471" t="s">
        <v>6</v>
      </c>
      <c r="B665" s="256">
        <v>4804</v>
      </c>
      <c r="C665" s="257">
        <v>4869</v>
      </c>
      <c r="D665" s="257">
        <v>5115</v>
      </c>
      <c r="E665" s="257">
        <v>4500</v>
      </c>
      <c r="F665" s="257">
        <v>5278</v>
      </c>
      <c r="G665" s="258">
        <v>5167</v>
      </c>
      <c r="H665" s="256">
        <v>4930</v>
      </c>
      <c r="I665" s="257">
        <v>5124</v>
      </c>
      <c r="J665" s="257">
        <v>5024</v>
      </c>
      <c r="K665" s="257">
        <v>4244</v>
      </c>
      <c r="L665" s="257">
        <v>5199</v>
      </c>
      <c r="M665" s="258">
        <v>5412</v>
      </c>
      <c r="N665" s="256">
        <v>4961</v>
      </c>
      <c r="O665" s="257">
        <v>5133</v>
      </c>
      <c r="P665" s="257">
        <v>5150</v>
      </c>
      <c r="Q665" s="257">
        <v>4460</v>
      </c>
      <c r="R665" s="257">
        <v>5269</v>
      </c>
      <c r="S665" s="258">
        <v>5415</v>
      </c>
      <c r="T665" s="342">
        <v>5053</v>
      </c>
      <c r="U665" s="537"/>
      <c r="V665" s="537"/>
      <c r="W665" s="537"/>
    </row>
    <row r="666" spans="1:24" x14ac:dyDescent="0.2">
      <c r="A666" s="469" t="s">
        <v>7</v>
      </c>
      <c r="B666" s="260">
        <v>73.3</v>
      </c>
      <c r="C666" s="261">
        <v>93.3</v>
      </c>
      <c r="D666" s="261">
        <v>100</v>
      </c>
      <c r="E666" s="261">
        <v>40</v>
      </c>
      <c r="F666" s="261">
        <v>86.7</v>
      </c>
      <c r="G666" s="262">
        <v>73</v>
      </c>
      <c r="H666" s="260">
        <v>100</v>
      </c>
      <c r="I666" s="261">
        <v>86.7</v>
      </c>
      <c r="J666" s="261">
        <v>93.9</v>
      </c>
      <c r="K666" s="261">
        <v>71.400000000000006</v>
      </c>
      <c r="L666" s="261">
        <v>93.3</v>
      </c>
      <c r="M666" s="262">
        <v>100</v>
      </c>
      <c r="N666" s="260">
        <v>93.3</v>
      </c>
      <c r="O666" s="261">
        <v>86.7</v>
      </c>
      <c r="P666" s="261">
        <v>100</v>
      </c>
      <c r="Q666" s="261">
        <v>75</v>
      </c>
      <c r="R666" s="261">
        <v>73.3</v>
      </c>
      <c r="S666" s="262">
        <v>93.3</v>
      </c>
      <c r="T666" s="343">
        <v>78</v>
      </c>
      <c r="U666" s="537"/>
      <c r="V666" s="227"/>
      <c r="W666" s="537"/>
    </row>
    <row r="667" spans="1:24" x14ac:dyDescent="0.2">
      <c r="A667" s="469" t="s">
        <v>8</v>
      </c>
      <c r="B667" s="263">
        <v>0.08</v>
      </c>
      <c r="C667" s="264">
        <v>6.7000000000000004E-2</v>
      </c>
      <c r="D667" s="264">
        <v>4.5999999999999999E-2</v>
      </c>
      <c r="E667" s="264">
        <v>0.13800000000000001</v>
      </c>
      <c r="F667" s="264">
        <v>6.5000000000000002E-2</v>
      </c>
      <c r="G667" s="265">
        <v>8.4000000000000005E-2</v>
      </c>
      <c r="H667" s="263">
        <v>0.06</v>
      </c>
      <c r="I667" s="264">
        <v>8.2000000000000003E-2</v>
      </c>
      <c r="J667" s="264">
        <v>6.4000000000000001E-2</v>
      </c>
      <c r="K667" s="264">
        <v>0.14299999999999999</v>
      </c>
      <c r="L667" s="264">
        <v>5.8000000000000003E-2</v>
      </c>
      <c r="M667" s="265">
        <v>5.8000000000000003E-2</v>
      </c>
      <c r="N667" s="263">
        <v>5.2999999999999999E-2</v>
      </c>
      <c r="O667" s="264">
        <v>7.1999999999999995E-2</v>
      </c>
      <c r="P667" s="264">
        <v>0.05</v>
      </c>
      <c r="Q667" s="264">
        <v>9.6000000000000002E-2</v>
      </c>
      <c r="R667" s="264">
        <v>8.7999999999999995E-2</v>
      </c>
      <c r="S667" s="265">
        <v>4.5999999999999999E-2</v>
      </c>
      <c r="T667" s="344">
        <v>8.7999999999999995E-2</v>
      </c>
      <c r="U667" s="537"/>
      <c r="V667" s="227"/>
      <c r="W667" s="537"/>
    </row>
    <row r="668" spans="1:24" x14ac:dyDescent="0.2">
      <c r="A668" s="471" t="s">
        <v>1</v>
      </c>
      <c r="B668" s="266">
        <f>B665/B664*100-100</f>
        <v>7.351955307262557</v>
      </c>
      <c r="C668" s="267">
        <f t="shared" ref="C668:R668" si="180">C665/C664*100-100</f>
        <v>8.8044692737430097</v>
      </c>
      <c r="D668" s="267">
        <f t="shared" si="180"/>
        <v>14.301675977653645</v>
      </c>
      <c r="E668" s="267">
        <f t="shared" si="180"/>
        <v>0.55865921787710704</v>
      </c>
      <c r="F668" s="267">
        <f t="shared" si="180"/>
        <v>17.944134078212286</v>
      </c>
      <c r="G668" s="268">
        <f t="shared" si="180"/>
        <v>15.463687150837984</v>
      </c>
      <c r="H668" s="266">
        <f t="shared" si="180"/>
        <v>10.167597765363141</v>
      </c>
      <c r="I668" s="267">
        <f t="shared" si="180"/>
        <v>14.502793296089393</v>
      </c>
      <c r="J668" s="267">
        <f t="shared" si="180"/>
        <v>12.268156424581008</v>
      </c>
      <c r="K668" s="267">
        <f t="shared" si="180"/>
        <v>-5.1620111731843537</v>
      </c>
      <c r="L668" s="267">
        <f t="shared" si="180"/>
        <v>16.178770949720672</v>
      </c>
      <c r="M668" s="268">
        <f t="shared" si="180"/>
        <v>20.938547486033514</v>
      </c>
      <c r="N668" s="266">
        <f t="shared" si="180"/>
        <v>10.860335195530737</v>
      </c>
      <c r="O668" s="267">
        <f t="shared" si="180"/>
        <v>14.703910614525142</v>
      </c>
      <c r="P668" s="267">
        <f t="shared" si="180"/>
        <v>15.083798882681563</v>
      </c>
      <c r="Q668" s="267">
        <f t="shared" si="180"/>
        <v>-0.33519553072626707</v>
      </c>
      <c r="R668" s="267">
        <f t="shared" si="180"/>
        <v>17.743016759776538</v>
      </c>
      <c r="S668" s="268">
        <f>S665/S664*100-100</f>
        <v>21.005586592178773</v>
      </c>
      <c r="T668" s="345">
        <f t="shared" ref="T668" si="181">T665/T664*100-100</f>
        <v>12.916201117318437</v>
      </c>
      <c r="U668" s="537"/>
      <c r="V668" s="227"/>
      <c r="W668" s="537"/>
    </row>
    <row r="669" spans="1:24" ht="13.5" thickBot="1" x14ac:dyDescent="0.25">
      <c r="A669" s="472" t="s">
        <v>27</v>
      </c>
      <c r="B669" s="410">
        <f>B665-B652</f>
        <v>-25</v>
      </c>
      <c r="C669" s="415">
        <f t="shared" ref="C669:S669" si="182">C665-C652</f>
        <v>32</v>
      </c>
      <c r="D669" s="415">
        <f t="shared" si="182"/>
        <v>106</v>
      </c>
      <c r="E669" s="415">
        <f t="shared" si="182"/>
        <v>47</v>
      </c>
      <c r="F669" s="415">
        <f t="shared" si="182"/>
        <v>126</v>
      </c>
      <c r="G669" s="417">
        <f t="shared" si="182"/>
        <v>48</v>
      </c>
      <c r="H669" s="410">
        <f t="shared" si="182"/>
        <v>6</v>
      </c>
      <c r="I669" s="415">
        <f t="shared" si="182"/>
        <v>130</v>
      </c>
      <c r="J669" s="415">
        <f t="shared" si="182"/>
        <v>-29</v>
      </c>
      <c r="K669" s="415">
        <f t="shared" si="182"/>
        <v>-39</v>
      </c>
      <c r="L669" s="415">
        <f t="shared" si="182"/>
        <v>2</v>
      </c>
      <c r="M669" s="417">
        <f t="shared" si="182"/>
        <v>146</v>
      </c>
      <c r="N669" s="410">
        <f t="shared" si="182"/>
        <v>89</v>
      </c>
      <c r="O669" s="415">
        <f t="shared" si="182"/>
        <v>154</v>
      </c>
      <c r="P669" s="415">
        <f t="shared" si="182"/>
        <v>20</v>
      </c>
      <c r="Q669" s="415">
        <f t="shared" si="182"/>
        <v>131</v>
      </c>
      <c r="R669" s="415">
        <f t="shared" si="182"/>
        <v>96</v>
      </c>
      <c r="S669" s="417">
        <f t="shared" si="182"/>
        <v>9</v>
      </c>
      <c r="T669" s="478">
        <f>T665-T652</f>
        <v>60</v>
      </c>
      <c r="U669" s="537"/>
      <c r="V669" s="227"/>
      <c r="W669" s="537"/>
    </row>
    <row r="670" spans="1:24" x14ac:dyDescent="0.2">
      <c r="A670" s="370" t="s">
        <v>51</v>
      </c>
      <c r="B670" s="486">
        <v>61</v>
      </c>
      <c r="C670" s="487">
        <v>61</v>
      </c>
      <c r="D670" s="487">
        <v>60</v>
      </c>
      <c r="E670" s="487">
        <v>10</v>
      </c>
      <c r="F670" s="487">
        <v>61</v>
      </c>
      <c r="G670" s="489">
        <v>60</v>
      </c>
      <c r="H670" s="486">
        <v>58</v>
      </c>
      <c r="I670" s="487">
        <v>60</v>
      </c>
      <c r="J670" s="487">
        <v>60</v>
      </c>
      <c r="K670" s="487">
        <v>6</v>
      </c>
      <c r="L670" s="487">
        <v>61</v>
      </c>
      <c r="M670" s="489">
        <v>61</v>
      </c>
      <c r="N670" s="486">
        <v>61</v>
      </c>
      <c r="O670" s="487">
        <v>61</v>
      </c>
      <c r="P670" s="487">
        <v>61</v>
      </c>
      <c r="Q670" s="487">
        <v>8</v>
      </c>
      <c r="R670" s="487">
        <v>60</v>
      </c>
      <c r="S670" s="489">
        <v>60</v>
      </c>
      <c r="T670" s="347">
        <f>SUM(B670:S670)</f>
        <v>930</v>
      </c>
      <c r="U670" s="227" t="s">
        <v>56</v>
      </c>
      <c r="V670" s="278">
        <f>T657-T670</f>
        <v>1</v>
      </c>
      <c r="W670" s="279">
        <f>V670/T657</f>
        <v>1.0741138560687433E-3</v>
      </c>
    </row>
    <row r="671" spans="1:24" x14ac:dyDescent="0.2">
      <c r="A671" s="371" t="s">
        <v>28</v>
      </c>
      <c r="B671" s="323">
        <v>155.5</v>
      </c>
      <c r="C671" s="240">
        <v>154.5</v>
      </c>
      <c r="D671" s="240">
        <v>153</v>
      </c>
      <c r="E671" s="240">
        <v>157</v>
      </c>
      <c r="F671" s="240">
        <v>152.5</v>
      </c>
      <c r="G671" s="243">
        <v>151</v>
      </c>
      <c r="H671" s="242">
        <v>155</v>
      </c>
      <c r="I671" s="240">
        <v>154</v>
      </c>
      <c r="J671" s="240">
        <v>153</v>
      </c>
      <c r="K671" s="240">
        <v>157</v>
      </c>
      <c r="L671" s="240">
        <v>152.5</v>
      </c>
      <c r="M671" s="243">
        <v>151</v>
      </c>
      <c r="N671" s="242">
        <v>155.5</v>
      </c>
      <c r="O671" s="240">
        <v>153.5</v>
      </c>
      <c r="P671" s="240">
        <v>153</v>
      </c>
      <c r="Q671" s="240">
        <v>157</v>
      </c>
      <c r="R671" s="240">
        <v>152</v>
      </c>
      <c r="S671" s="243">
        <v>151.5</v>
      </c>
      <c r="T671" s="339"/>
      <c r="U671" s="227" t="s">
        <v>57</v>
      </c>
      <c r="V671" s="362">
        <v>153.29</v>
      </c>
      <c r="W671" s="537"/>
    </row>
    <row r="672" spans="1:24" ht="13.5" thickBot="1" x14ac:dyDescent="0.25">
      <c r="A672" s="372" t="s">
        <v>26</v>
      </c>
      <c r="B672" s="410">
        <f>B671-B658</f>
        <v>0</v>
      </c>
      <c r="C672" s="415">
        <f t="shared" ref="C672:S672" si="183">C671-C658</f>
        <v>0</v>
      </c>
      <c r="D672" s="415">
        <f t="shared" si="183"/>
        <v>0</v>
      </c>
      <c r="E672" s="415">
        <f t="shared" si="183"/>
        <v>0</v>
      </c>
      <c r="F672" s="415">
        <f t="shared" si="183"/>
        <v>0</v>
      </c>
      <c r="G672" s="417">
        <f t="shared" si="183"/>
        <v>0</v>
      </c>
      <c r="H672" s="410">
        <f t="shared" si="183"/>
        <v>0</v>
      </c>
      <c r="I672" s="415">
        <f t="shared" si="183"/>
        <v>0</v>
      </c>
      <c r="J672" s="415">
        <f t="shared" si="183"/>
        <v>0</v>
      </c>
      <c r="K672" s="415">
        <f t="shared" si="183"/>
        <v>0</v>
      </c>
      <c r="L672" s="415">
        <f t="shared" si="183"/>
        <v>0</v>
      </c>
      <c r="M672" s="417">
        <f t="shared" si="183"/>
        <v>0</v>
      </c>
      <c r="N672" s="410">
        <f t="shared" si="183"/>
        <v>0</v>
      </c>
      <c r="O672" s="415">
        <f t="shared" si="183"/>
        <v>0</v>
      </c>
      <c r="P672" s="415">
        <f t="shared" si="183"/>
        <v>0</v>
      </c>
      <c r="Q672" s="415">
        <f t="shared" si="183"/>
        <v>0</v>
      </c>
      <c r="R672" s="415">
        <f t="shared" si="183"/>
        <v>0</v>
      </c>
      <c r="S672" s="417">
        <f t="shared" si="183"/>
        <v>0</v>
      </c>
      <c r="T672" s="348"/>
      <c r="U672" s="227" t="s">
        <v>26</v>
      </c>
      <c r="V672" s="395">
        <f>V671-V658</f>
        <v>0.97999999999998977</v>
      </c>
      <c r="W672" s="537"/>
    </row>
    <row r="674" spans="1:23" ht="13.5" thickBot="1" x14ac:dyDescent="0.25"/>
    <row r="675" spans="1:23" ht="13.5" thickBot="1" x14ac:dyDescent="0.25">
      <c r="A675" s="468" t="s">
        <v>161</v>
      </c>
      <c r="B675" s="548" t="s">
        <v>53</v>
      </c>
      <c r="C675" s="549"/>
      <c r="D675" s="549"/>
      <c r="E675" s="549"/>
      <c r="F675" s="549"/>
      <c r="G675" s="550"/>
      <c r="H675" s="548" t="s">
        <v>72</v>
      </c>
      <c r="I675" s="549"/>
      <c r="J675" s="549"/>
      <c r="K675" s="549"/>
      <c r="L675" s="549"/>
      <c r="M675" s="550"/>
      <c r="N675" s="548" t="s">
        <v>63</v>
      </c>
      <c r="O675" s="549"/>
      <c r="P675" s="549"/>
      <c r="Q675" s="549"/>
      <c r="R675" s="549"/>
      <c r="S675" s="550"/>
      <c r="T675" s="338" t="s">
        <v>55</v>
      </c>
      <c r="U675" s="538"/>
      <c r="V675" s="538"/>
      <c r="W675" s="538"/>
    </row>
    <row r="676" spans="1:23" x14ac:dyDescent="0.2">
      <c r="A676" s="469" t="s">
        <v>54</v>
      </c>
      <c r="B676" s="490">
        <v>1</v>
      </c>
      <c r="C676" s="329">
        <v>2</v>
      </c>
      <c r="D676" s="329">
        <v>3</v>
      </c>
      <c r="E676" s="329">
        <v>4</v>
      </c>
      <c r="F676" s="329">
        <v>5</v>
      </c>
      <c r="G676" s="483">
        <v>6</v>
      </c>
      <c r="H676" s="490">
        <v>7</v>
      </c>
      <c r="I676" s="329">
        <v>8</v>
      </c>
      <c r="J676" s="329">
        <v>9</v>
      </c>
      <c r="K676" s="329">
        <v>10</v>
      </c>
      <c r="L676" s="329">
        <v>11</v>
      </c>
      <c r="M676" s="483">
        <v>12</v>
      </c>
      <c r="N676" s="490">
        <v>13</v>
      </c>
      <c r="O676" s="329">
        <v>14</v>
      </c>
      <c r="P676" s="329">
        <v>15</v>
      </c>
      <c r="Q676" s="329">
        <v>16</v>
      </c>
      <c r="R676" s="329">
        <v>17</v>
      </c>
      <c r="S676" s="483">
        <v>18</v>
      </c>
      <c r="T676" s="459">
        <v>252</v>
      </c>
      <c r="U676" s="538"/>
      <c r="V676" s="538"/>
      <c r="W676" s="538"/>
    </row>
    <row r="677" spans="1:23" x14ac:dyDescent="0.2">
      <c r="A677" s="470" t="s">
        <v>3</v>
      </c>
      <c r="B677" s="473">
        <v>4490</v>
      </c>
      <c r="C677" s="254">
        <v>4490</v>
      </c>
      <c r="D677" s="473">
        <v>4490</v>
      </c>
      <c r="E677" s="254">
        <v>4490</v>
      </c>
      <c r="F677" s="473">
        <v>4490</v>
      </c>
      <c r="G677" s="254">
        <v>4490</v>
      </c>
      <c r="H677" s="473">
        <v>4490</v>
      </c>
      <c r="I677" s="254">
        <v>4490</v>
      </c>
      <c r="J677" s="473">
        <v>4490</v>
      </c>
      <c r="K677" s="254">
        <v>4490</v>
      </c>
      <c r="L677" s="473">
        <v>4490</v>
      </c>
      <c r="M677" s="254">
        <v>4490</v>
      </c>
      <c r="N677" s="473">
        <v>4490</v>
      </c>
      <c r="O677" s="254">
        <v>4490</v>
      </c>
      <c r="P677" s="473">
        <v>4490</v>
      </c>
      <c r="Q677" s="254">
        <v>4490</v>
      </c>
      <c r="R677" s="473">
        <v>4490</v>
      </c>
      <c r="S677" s="254">
        <v>4490</v>
      </c>
      <c r="T677" s="473">
        <v>4490</v>
      </c>
      <c r="U677" s="538"/>
      <c r="V677" s="538"/>
      <c r="W677" s="538"/>
    </row>
    <row r="678" spans="1:23" x14ac:dyDescent="0.2">
      <c r="A678" s="471" t="s">
        <v>6</v>
      </c>
      <c r="B678" s="256">
        <v>4774</v>
      </c>
      <c r="C678" s="257">
        <v>4969</v>
      </c>
      <c r="D678" s="257">
        <v>5126</v>
      </c>
      <c r="E678" s="257">
        <v>4511</v>
      </c>
      <c r="F678" s="257">
        <v>5222</v>
      </c>
      <c r="G678" s="258">
        <v>5195</v>
      </c>
      <c r="H678" s="256">
        <v>4940</v>
      </c>
      <c r="I678" s="257">
        <v>5027</v>
      </c>
      <c r="J678" s="257">
        <v>5182</v>
      </c>
      <c r="K678" s="257">
        <v>4389</v>
      </c>
      <c r="L678" s="257">
        <v>5274</v>
      </c>
      <c r="M678" s="258">
        <v>5315</v>
      </c>
      <c r="N678" s="256">
        <v>5000</v>
      </c>
      <c r="O678" s="257">
        <v>4972</v>
      </c>
      <c r="P678" s="257">
        <v>5141</v>
      </c>
      <c r="Q678" s="257">
        <v>4383</v>
      </c>
      <c r="R678" s="257">
        <v>5264</v>
      </c>
      <c r="S678" s="258">
        <v>5332</v>
      </c>
      <c r="T678" s="342">
        <v>5058</v>
      </c>
      <c r="U678" s="538"/>
      <c r="V678" s="538"/>
      <c r="W678" s="538"/>
    </row>
    <row r="679" spans="1:23" x14ac:dyDescent="0.2">
      <c r="A679" s="469" t="s">
        <v>7</v>
      </c>
      <c r="B679" s="260">
        <v>73.3</v>
      </c>
      <c r="C679" s="261">
        <v>86.8</v>
      </c>
      <c r="D679" s="261">
        <v>86.7</v>
      </c>
      <c r="E679" s="261">
        <v>55.6</v>
      </c>
      <c r="F679" s="261">
        <v>93.3</v>
      </c>
      <c r="G679" s="262">
        <v>100</v>
      </c>
      <c r="H679" s="260">
        <v>86.7</v>
      </c>
      <c r="I679" s="261">
        <v>100</v>
      </c>
      <c r="J679" s="261">
        <v>100</v>
      </c>
      <c r="K679" s="261">
        <v>66.7</v>
      </c>
      <c r="L679" s="261">
        <v>93.3</v>
      </c>
      <c r="M679" s="262">
        <v>100</v>
      </c>
      <c r="N679" s="260">
        <v>86.7</v>
      </c>
      <c r="O679" s="261">
        <v>46.7</v>
      </c>
      <c r="P679" s="261">
        <v>80</v>
      </c>
      <c r="Q679" s="261">
        <v>66.7</v>
      </c>
      <c r="R679" s="261">
        <v>86.7</v>
      </c>
      <c r="S679" s="262">
        <v>93.3</v>
      </c>
      <c r="T679" s="343">
        <v>79.3</v>
      </c>
      <c r="U679" s="538"/>
      <c r="V679" s="227"/>
      <c r="W679" s="538"/>
    </row>
    <row r="680" spans="1:23" x14ac:dyDescent="0.2">
      <c r="A680" s="469" t="s">
        <v>8</v>
      </c>
      <c r="B680" s="263">
        <v>7.9000000000000001E-2</v>
      </c>
      <c r="C680" s="264">
        <v>7.2999999999999995E-2</v>
      </c>
      <c r="D680" s="264">
        <v>5.7000000000000002E-2</v>
      </c>
      <c r="E680" s="264">
        <v>0.14099999999999999</v>
      </c>
      <c r="F680" s="264">
        <v>5.8999999999999997E-2</v>
      </c>
      <c r="G680" s="265">
        <v>4.2999999999999997E-2</v>
      </c>
      <c r="H680" s="263">
        <v>7.0000000000000007E-2</v>
      </c>
      <c r="I680" s="264">
        <v>0.05</v>
      </c>
      <c r="J680" s="264">
        <v>4.1000000000000002E-2</v>
      </c>
      <c r="K680" s="264">
        <v>0.10199999999999999</v>
      </c>
      <c r="L680" s="264">
        <v>5.1999999999999998E-2</v>
      </c>
      <c r="M680" s="265">
        <v>4.2000000000000003E-2</v>
      </c>
      <c r="N680" s="263">
        <v>7.5999999999999998E-2</v>
      </c>
      <c r="O680" s="264">
        <v>0.10299999999999999</v>
      </c>
      <c r="P680" s="264">
        <v>7.8E-2</v>
      </c>
      <c r="Q680" s="264">
        <v>0.123</v>
      </c>
      <c r="R680" s="264">
        <v>7.0000000000000007E-2</v>
      </c>
      <c r="S680" s="265">
        <v>6.8000000000000005E-2</v>
      </c>
      <c r="T680" s="344">
        <v>8.4000000000000005E-2</v>
      </c>
      <c r="U680" s="538"/>
      <c r="V680" s="227"/>
      <c r="W680" s="538"/>
    </row>
    <row r="681" spans="1:23" x14ac:dyDescent="0.2">
      <c r="A681" s="471" t="s">
        <v>1</v>
      </c>
      <c r="B681" s="266">
        <f>B678/B677*100-100</f>
        <v>6.3251670378619167</v>
      </c>
      <c r="C681" s="267">
        <f t="shared" ref="C681:R681" si="184">C678/C677*100-100</f>
        <v>10.668151447661472</v>
      </c>
      <c r="D681" s="267">
        <f t="shared" si="184"/>
        <v>14.164810690423167</v>
      </c>
      <c r="E681" s="267">
        <f t="shared" si="184"/>
        <v>0.46770601336302775</v>
      </c>
      <c r="F681" s="267">
        <f t="shared" si="184"/>
        <v>16.302895322939875</v>
      </c>
      <c r="G681" s="268">
        <f t="shared" si="184"/>
        <v>15.701559020044556</v>
      </c>
      <c r="H681" s="266">
        <f t="shared" si="184"/>
        <v>10.022271714922056</v>
      </c>
      <c r="I681" s="267">
        <f t="shared" si="184"/>
        <v>11.959910913140305</v>
      </c>
      <c r="J681" s="267">
        <f t="shared" si="184"/>
        <v>15.412026726057903</v>
      </c>
      <c r="K681" s="267">
        <f t="shared" si="184"/>
        <v>-2.2494432071269443</v>
      </c>
      <c r="L681" s="267">
        <f t="shared" si="184"/>
        <v>17.461024498886417</v>
      </c>
      <c r="M681" s="268">
        <f t="shared" si="184"/>
        <v>18.374164810690431</v>
      </c>
      <c r="N681" s="266">
        <f t="shared" si="184"/>
        <v>11.358574610244986</v>
      </c>
      <c r="O681" s="267">
        <f t="shared" si="184"/>
        <v>10.734966592427611</v>
      </c>
      <c r="P681" s="267">
        <f t="shared" si="184"/>
        <v>14.498886414253903</v>
      </c>
      <c r="Q681" s="267">
        <f t="shared" si="184"/>
        <v>-2.383073496659236</v>
      </c>
      <c r="R681" s="267">
        <f t="shared" si="184"/>
        <v>17.238307349665916</v>
      </c>
      <c r="S681" s="268">
        <f>S678/S677*100-100</f>
        <v>18.752783964365264</v>
      </c>
      <c r="T681" s="345">
        <f t="shared" ref="T681" si="185">T678/T677*100-100</f>
        <v>12.650334075723819</v>
      </c>
      <c r="U681" s="538"/>
      <c r="V681" s="227"/>
      <c r="W681" s="538"/>
    </row>
    <row r="682" spans="1:23" ht="13.5" thickBot="1" x14ac:dyDescent="0.25">
      <c r="A682" s="472" t="s">
        <v>27</v>
      </c>
      <c r="B682" s="410">
        <f>B678-B665</f>
        <v>-30</v>
      </c>
      <c r="C682" s="415">
        <f t="shared" ref="C682:S682" si="186">C678-C665</f>
        <v>100</v>
      </c>
      <c r="D682" s="415">
        <f t="shared" si="186"/>
        <v>11</v>
      </c>
      <c r="E682" s="415">
        <f t="shared" si="186"/>
        <v>11</v>
      </c>
      <c r="F682" s="415">
        <f t="shared" si="186"/>
        <v>-56</v>
      </c>
      <c r="G682" s="417">
        <f t="shared" si="186"/>
        <v>28</v>
      </c>
      <c r="H682" s="410">
        <f t="shared" si="186"/>
        <v>10</v>
      </c>
      <c r="I682" s="415">
        <f t="shared" si="186"/>
        <v>-97</v>
      </c>
      <c r="J682" s="415">
        <f t="shared" si="186"/>
        <v>158</v>
      </c>
      <c r="K682" s="415">
        <f t="shared" si="186"/>
        <v>145</v>
      </c>
      <c r="L682" s="415">
        <f t="shared" si="186"/>
        <v>75</v>
      </c>
      <c r="M682" s="417">
        <f t="shared" si="186"/>
        <v>-97</v>
      </c>
      <c r="N682" s="410">
        <f t="shared" si="186"/>
        <v>39</v>
      </c>
      <c r="O682" s="415">
        <f t="shared" si="186"/>
        <v>-161</v>
      </c>
      <c r="P682" s="415">
        <f t="shared" si="186"/>
        <v>-9</v>
      </c>
      <c r="Q682" s="415">
        <f t="shared" si="186"/>
        <v>-77</v>
      </c>
      <c r="R682" s="415">
        <f t="shared" si="186"/>
        <v>-5</v>
      </c>
      <c r="S682" s="417">
        <f t="shared" si="186"/>
        <v>-83</v>
      </c>
      <c r="T682" s="478">
        <f>T678-T665</f>
        <v>5</v>
      </c>
      <c r="U682" s="538"/>
      <c r="V682" s="227"/>
      <c r="W682" s="538"/>
    </row>
    <row r="683" spans="1:23" x14ac:dyDescent="0.2">
      <c r="A683" s="370" t="s">
        <v>51</v>
      </c>
      <c r="B683" s="486">
        <v>61</v>
      </c>
      <c r="C683" s="487">
        <v>61</v>
      </c>
      <c r="D683" s="487">
        <v>60</v>
      </c>
      <c r="E683" s="487">
        <v>9</v>
      </c>
      <c r="F683" s="487">
        <v>61</v>
      </c>
      <c r="G683" s="489">
        <v>60</v>
      </c>
      <c r="H683" s="486">
        <v>57</v>
      </c>
      <c r="I683" s="487">
        <v>60</v>
      </c>
      <c r="J683" s="487">
        <v>60</v>
      </c>
      <c r="K683" s="487">
        <v>6</v>
      </c>
      <c r="L683" s="487">
        <v>61</v>
      </c>
      <c r="M683" s="489">
        <v>61</v>
      </c>
      <c r="N683" s="486">
        <v>61</v>
      </c>
      <c r="O683" s="487">
        <v>60</v>
      </c>
      <c r="P683" s="487">
        <v>61</v>
      </c>
      <c r="Q683" s="487">
        <v>7</v>
      </c>
      <c r="R683" s="487">
        <v>59</v>
      </c>
      <c r="S683" s="489">
        <v>60</v>
      </c>
      <c r="T683" s="347">
        <f>SUM(B683:S683)</f>
        <v>925</v>
      </c>
      <c r="U683" s="227" t="s">
        <v>56</v>
      </c>
      <c r="V683" s="278">
        <f>T670-T683</f>
        <v>5</v>
      </c>
      <c r="W683" s="279">
        <f>V683/T670</f>
        <v>5.3763440860215058E-3</v>
      </c>
    </row>
    <row r="684" spans="1:23" x14ac:dyDescent="0.2">
      <c r="A684" s="371" t="s">
        <v>28</v>
      </c>
      <c r="B684" s="323">
        <v>155.5</v>
      </c>
      <c r="C684" s="240">
        <v>154.5</v>
      </c>
      <c r="D684" s="240">
        <v>153</v>
      </c>
      <c r="E684" s="240">
        <v>157</v>
      </c>
      <c r="F684" s="240">
        <v>152.5</v>
      </c>
      <c r="G684" s="243">
        <v>151</v>
      </c>
      <c r="H684" s="242">
        <v>155</v>
      </c>
      <c r="I684" s="240">
        <v>154</v>
      </c>
      <c r="J684" s="240">
        <v>153</v>
      </c>
      <c r="K684" s="240">
        <v>157</v>
      </c>
      <c r="L684" s="240">
        <v>152.5</v>
      </c>
      <c r="M684" s="243">
        <v>151</v>
      </c>
      <c r="N684" s="242">
        <v>155.5</v>
      </c>
      <c r="O684" s="240">
        <v>153.5</v>
      </c>
      <c r="P684" s="240">
        <v>153</v>
      </c>
      <c r="Q684" s="240">
        <v>157</v>
      </c>
      <c r="R684" s="240">
        <v>152</v>
      </c>
      <c r="S684" s="243">
        <v>151.5</v>
      </c>
      <c r="T684" s="339"/>
      <c r="U684" s="227" t="s">
        <v>57</v>
      </c>
      <c r="V684" s="362">
        <v>153.62</v>
      </c>
      <c r="W684" s="538"/>
    </row>
    <row r="685" spans="1:23" ht="13.5" thickBot="1" x14ac:dyDescent="0.25">
      <c r="A685" s="372" t="s">
        <v>26</v>
      </c>
      <c r="B685" s="410">
        <f>B684-B671</f>
        <v>0</v>
      </c>
      <c r="C685" s="415">
        <f t="shared" ref="C685:S685" si="187">C684-C671</f>
        <v>0</v>
      </c>
      <c r="D685" s="415">
        <f t="shared" si="187"/>
        <v>0</v>
      </c>
      <c r="E685" s="415">
        <f t="shared" si="187"/>
        <v>0</v>
      </c>
      <c r="F685" s="415">
        <f t="shared" si="187"/>
        <v>0</v>
      </c>
      <c r="G685" s="417">
        <f t="shared" si="187"/>
        <v>0</v>
      </c>
      <c r="H685" s="410">
        <f t="shared" si="187"/>
        <v>0</v>
      </c>
      <c r="I685" s="415">
        <f t="shared" si="187"/>
        <v>0</v>
      </c>
      <c r="J685" s="415">
        <f t="shared" si="187"/>
        <v>0</v>
      </c>
      <c r="K685" s="415">
        <f t="shared" si="187"/>
        <v>0</v>
      </c>
      <c r="L685" s="415">
        <f t="shared" si="187"/>
        <v>0</v>
      </c>
      <c r="M685" s="417">
        <f t="shared" si="187"/>
        <v>0</v>
      </c>
      <c r="N685" s="410">
        <f t="shared" si="187"/>
        <v>0</v>
      </c>
      <c r="O685" s="415">
        <f t="shared" si="187"/>
        <v>0</v>
      </c>
      <c r="P685" s="415">
        <f t="shared" si="187"/>
        <v>0</v>
      </c>
      <c r="Q685" s="415">
        <f t="shared" si="187"/>
        <v>0</v>
      </c>
      <c r="R685" s="415">
        <f t="shared" si="187"/>
        <v>0</v>
      </c>
      <c r="S685" s="417">
        <f t="shared" si="187"/>
        <v>0</v>
      </c>
      <c r="T685" s="348"/>
      <c r="U685" s="227" t="s">
        <v>26</v>
      </c>
      <c r="V685" s="395">
        <f>V684-V671</f>
        <v>0.33000000000001251</v>
      </c>
      <c r="W685" s="538"/>
    </row>
    <row r="687" spans="1:23" ht="13.5" thickBot="1" x14ac:dyDescent="0.25"/>
    <row r="688" spans="1:23" ht="13.5" thickBot="1" x14ac:dyDescent="0.25">
      <c r="A688" s="468" t="s">
        <v>163</v>
      </c>
      <c r="B688" s="548" t="s">
        <v>53</v>
      </c>
      <c r="C688" s="549"/>
      <c r="D688" s="549"/>
      <c r="E688" s="549"/>
      <c r="F688" s="549"/>
      <c r="G688" s="550"/>
      <c r="H688" s="548" t="s">
        <v>72</v>
      </c>
      <c r="I688" s="549"/>
      <c r="J688" s="549"/>
      <c r="K688" s="549"/>
      <c r="L688" s="549"/>
      <c r="M688" s="550"/>
      <c r="N688" s="548" t="s">
        <v>63</v>
      </c>
      <c r="O688" s="549"/>
      <c r="P688" s="549"/>
      <c r="Q688" s="549"/>
      <c r="R688" s="549"/>
      <c r="S688" s="550"/>
      <c r="T688" s="338" t="s">
        <v>55</v>
      </c>
      <c r="U688" s="540"/>
      <c r="V688" s="540"/>
      <c r="W688" s="540"/>
    </row>
    <row r="689" spans="1:23" x14ac:dyDescent="0.2">
      <c r="A689" s="469" t="s">
        <v>54</v>
      </c>
      <c r="B689" s="490">
        <v>1</v>
      </c>
      <c r="C689" s="329">
        <v>2</v>
      </c>
      <c r="D689" s="329">
        <v>3</v>
      </c>
      <c r="E689" s="329">
        <v>4</v>
      </c>
      <c r="F689" s="329">
        <v>5</v>
      </c>
      <c r="G689" s="483">
        <v>6</v>
      </c>
      <c r="H689" s="490">
        <v>7</v>
      </c>
      <c r="I689" s="329">
        <v>8</v>
      </c>
      <c r="J689" s="329">
        <v>9</v>
      </c>
      <c r="K689" s="329">
        <v>10</v>
      </c>
      <c r="L689" s="329">
        <v>11</v>
      </c>
      <c r="M689" s="483">
        <v>12</v>
      </c>
      <c r="N689" s="490">
        <v>13</v>
      </c>
      <c r="O689" s="329">
        <v>14</v>
      </c>
      <c r="P689" s="329">
        <v>15</v>
      </c>
      <c r="Q689" s="329">
        <v>16</v>
      </c>
      <c r="R689" s="329">
        <v>17</v>
      </c>
      <c r="S689" s="483">
        <v>18</v>
      </c>
      <c r="T689" s="459">
        <v>246</v>
      </c>
      <c r="U689" s="540"/>
      <c r="V689" s="540"/>
      <c r="W689" s="540"/>
    </row>
    <row r="690" spans="1:23" x14ac:dyDescent="0.2">
      <c r="A690" s="470" t="s">
        <v>3</v>
      </c>
      <c r="B690" s="473">
        <v>4505</v>
      </c>
      <c r="C690" s="254">
        <v>4505</v>
      </c>
      <c r="D690" s="473">
        <v>4505</v>
      </c>
      <c r="E690" s="254">
        <v>4505</v>
      </c>
      <c r="F690" s="473">
        <v>4505</v>
      </c>
      <c r="G690" s="254">
        <v>4505</v>
      </c>
      <c r="H690" s="473">
        <v>4505</v>
      </c>
      <c r="I690" s="254">
        <v>4505</v>
      </c>
      <c r="J690" s="473">
        <v>4505</v>
      </c>
      <c r="K690" s="254">
        <v>4505</v>
      </c>
      <c r="L690" s="473">
        <v>4505</v>
      </c>
      <c r="M690" s="254">
        <v>4505</v>
      </c>
      <c r="N690" s="473">
        <v>4505</v>
      </c>
      <c r="O690" s="254">
        <v>4505</v>
      </c>
      <c r="P690" s="473">
        <v>4505</v>
      </c>
      <c r="Q690" s="254">
        <v>4505</v>
      </c>
      <c r="R690" s="473">
        <v>4505</v>
      </c>
      <c r="S690" s="254">
        <v>4505</v>
      </c>
      <c r="T690" s="473">
        <v>4505</v>
      </c>
      <c r="U690" s="540"/>
      <c r="V690" s="540"/>
      <c r="W690" s="540"/>
    </row>
    <row r="691" spans="1:23" x14ac:dyDescent="0.2">
      <c r="A691" s="471" t="s">
        <v>6</v>
      </c>
      <c r="B691" s="256">
        <v>4859</v>
      </c>
      <c r="C691" s="257">
        <v>5185</v>
      </c>
      <c r="D691" s="257">
        <v>5126</v>
      </c>
      <c r="E691" s="257">
        <v>4575</v>
      </c>
      <c r="F691" s="257">
        <v>5334</v>
      </c>
      <c r="G691" s="258">
        <v>5242</v>
      </c>
      <c r="H691" s="256">
        <v>5110</v>
      </c>
      <c r="I691" s="257">
        <v>5174</v>
      </c>
      <c r="J691" s="257">
        <v>5206</v>
      </c>
      <c r="K691" s="257">
        <v>4330</v>
      </c>
      <c r="L691" s="257">
        <v>5207</v>
      </c>
      <c r="M691" s="258">
        <v>5446</v>
      </c>
      <c r="N691" s="256">
        <v>5055</v>
      </c>
      <c r="O691" s="257">
        <v>5109</v>
      </c>
      <c r="P691" s="257">
        <v>5139</v>
      </c>
      <c r="Q691" s="257">
        <v>4565</v>
      </c>
      <c r="R691" s="257">
        <v>5303</v>
      </c>
      <c r="S691" s="258">
        <v>5516</v>
      </c>
      <c r="T691" s="342">
        <v>5143</v>
      </c>
      <c r="U691" s="540"/>
      <c r="V691" s="540"/>
      <c r="W691" s="540"/>
    </row>
    <row r="692" spans="1:23" x14ac:dyDescent="0.2">
      <c r="A692" s="469" t="s">
        <v>7</v>
      </c>
      <c r="B692" s="260">
        <v>66.7</v>
      </c>
      <c r="C692" s="261">
        <v>93.3</v>
      </c>
      <c r="D692" s="261">
        <v>93.3</v>
      </c>
      <c r="E692" s="261">
        <v>37.5</v>
      </c>
      <c r="F692" s="261">
        <v>93.3</v>
      </c>
      <c r="G692" s="262">
        <v>80</v>
      </c>
      <c r="H692" s="260">
        <v>86.7</v>
      </c>
      <c r="I692" s="261">
        <v>86.7</v>
      </c>
      <c r="J692" s="261">
        <v>93.3</v>
      </c>
      <c r="K692" s="261">
        <v>66.7</v>
      </c>
      <c r="L692" s="261">
        <v>100</v>
      </c>
      <c r="M692" s="262">
        <v>86.7</v>
      </c>
      <c r="N692" s="260">
        <v>66.7</v>
      </c>
      <c r="O692" s="261">
        <v>87.5</v>
      </c>
      <c r="P692" s="261">
        <v>93.3</v>
      </c>
      <c r="Q692" s="261">
        <v>66.7</v>
      </c>
      <c r="R692" s="261">
        <v>73.3</v>
      </c>
      <c r="S692" s="262">
        <v>100</v>
      </c>
      <c r="T692" s="343">
        <v>80.5</v>
      </c>
      <c r="U692" s="540"/>
      <c r="V692" s="227"/>
      <c r="W692" s="540"/>
    </row>
    <row r="693" spans="1:23" x14ac:dyDescent="0.2">
      <c r="A693" s="469" t="s">
        <v>8</v>
      </c>
      <c r="B693" s="263">
        <v>9.0999999999999998E-2</v>
      </c>
      <c r="C693" s="264">
        <v>5.6000000000000001E-2</v>
      </c>
      <c r="D693" s="264">
        <v>4.5999999999999999E-2</v>
      </c>
      <c r="E693" s="264">
        <v>0.16</v>
      </c>
      <c r="F693" s="264">
        <v>5.7000000000000002E-2</v>
      </c>
      <c r="G693" s="265">
        <v>0.08</v>
      </c>
      <c r="H693" s="263">
        <v>6.2E-2</v>
      </c>
      <c r="I693" s="264">
        <v>6.9000000000000006E-2</v>
      </c>
      <c r="J693" s="264">
        <v>5.8000000000000003E-2</v>
      </c>
      <c r="K693" s="264">
        <v>0.10100000000000001</v>
      </c>
      <c r="L693" s="264">
        <v>5.5E-2</v>
      </c>
      <c r="M693" s="265">
        <v>5.3999999999999999E-2</v>
      </c>
      <c r="N693" s="263">
        <v>9.8000000000000004E-2</v>
      </c>
      <c r="O693" s="264">
        <v>0.67</v>
      </c>
      <c r="P693" s="264">
        <v>6.2E-2</v>
      </c>
      <c r="Q693" s="264">
        <v>0.128</v>
      </c>
      <c r="R693" s="264">
        <v>7.9000000000000001E-2</v>
      </c>
      <c r="S693" s="265">
        <v>2.9000000000000001E-2</v>
      </c>
      <c r="T693" s="344">
        <v>8.4000000000000005E-2</v>
      </c>
      <c r="U693" s="540"/>
      <c r="V693" s="227"/>
      <c r="W693" s="540"/>
    </row>
    <row r="694" spans="1:23" x14ac:dyDescent="0.2">
      <c r="A694" s="471" t="s">
        <v>1</v>
      </c>
      <c r="B694" s="266">
        <f>B691/B690*100-100</f>
        <v>7.8579356270810194</v>
      </c>
      <c r="C694" s="267">
        <f t="shared" ref="C694:R694" si="188">C691/C690*100-100</f>
        <v>15.094339622641513</v>
      </c>
      <c r="D694" s="267">
        <f t="shared" si="188"/>
        <v>13.784683684794658</v>
      </c>
      <c r="E694" s="267">
        <f t="shared" si="188"/>
        <v>1.5538290788013285</v>
      </c>
      <c r="F694" s="267">
        <f t="shared" si="188"/>
        <v>18.401775804661497</v>
      </c>
      <c r="G694" s="268">
        <f t="shared" si="188"/>
        <v>16.359600443951166</v>
      </c>
      <c r="H694" s="266">
        <f t="shared" si="188"/>
        <v>13.42952275249722</v>
      </c>
      <c r="I694" s="267">
        <f t="shared" si="188"/>
        <v>14.850166481687026</v>
      </c>
      <c r="J694" s="267">
        <f t="shared" si="188"/>
        <v>15.560488346281915</v>
      </c>
      <c r="K694" s="267">
        <f t="shared" si="188"/>
        <v>-3.8845726970033354</v>
      </c>
      <c r="L694" s="267">
        <f t="shared" si="188"/>
        <v>15.582685904550502</v>
      </c>
      <c r="M694" s="268">
        <f t="shared" si="188"/>
        <v>20.887902330743628</v>
      </c>
      <c r="N694" s="266">
        <f t="shared" si="188"/>
        <v>12.208657047724756</v>
      </c>
      <c r="O694" s="267">
        <f t="shared" si="188"/>
        <v>13.407325194228619</v>
      </c>
      <c r="P694" s="267">
        <f t="shared" si="188"/>
        <v>14.073251942286348</v>
      </c>
      <c r="Q694" s="267">
        <f t="shared" si="188"/>
        <v>1.3318534961154143</v>
      </c>
      <c r="R694" s="267">
        <f t="shared" si="188"/>
        <v>17.713651498335196</v>
      </c>
      <c r="S694" s="268">
        <f>S691/S690*100-100</f>
        <v>22.441731409544957</v>
      </c>
      <c r="T694" s="345">
        <f t="shared" ref="T694" si="189">T691/T690*100-100</f>
        <v>14.162042175360696</v>
      </c>
      <c r="U694" s="540"/>
      <c r="V694" s="227"/>
      <c r="W694" s="540"/>
    </row>
    <row r="695" spans="1:23" ht="13.5" thickBot="1" x14ac:dyDescent="0.25">
      <c r="A695" s="472" t="s">
        <v>27</v>
      </c>
      <c r="B695" s="410">
        <f>B691-B678</f>
        <v>85</v>
      </c>
      <c r="C695" s="415">
        <f t="shared" ref="C695:S695" si="190">C691-C678</f>
        <v>216</v>
      </c>
      <c r="D695" s="415">
        <f t="shared" si="190"/>
        <v>0</v>
      </c>
      <c r="E695" s="415">
        <f t="shared" si="190"/>
        <v>64</v>
      </c>
      <c r="F695" s="415">
        <f t="shared" si="190"/>
        <v>112</v>
      </c>
      <c r="G695" s="417">
        <f t="shared" si="190"/>
        <v>47</v>
      </c>
      <c r="H695" s="410">
        <f t="shared" si="190"/>
        <v>170</v>
      </c>
      <c r="I695" s="415">
        <f t="shared" si="190"/>
        <v>147</v>
      </c>
      <c r="J695" s="415">
        <f t="shared" si="190"/>
        <v>24</v>
      </c>
      <c r="K695" s="415">
        <f t="shared" si="190"/>
        <v>-59</v>
      </c>
      <c r="L695" s="415">
        <f t="shared" si="190"/>
        <v>-67</v>
      </c>
      <c r="M695" s="417">
        <f t="shared" si="190"/>
        <v>131</v>
      </c>
      <c r="N695" s="410">
        <f t="shared" si="190"/>
        <v>55</v>
      </c>
      <c r="O695" s="415">
        <f t="shared" si="190"/>
        <v>137</v>
      </c>
      <c r="P695" s="415">
        <f t="shared" si="190"/>
        <v>-2</v>
      </c>
      <c r="Q695" s="415">
        <f t="shared" si="190"/>
        <v>182</v>
      </c>
      <c r="R695" s="415">
        <f t="shared" si="190"/>
        <v>39</v>
      </c>
      <c r="S695" s="417">
        <f t="shared" si="190"/>
        <v>184</v>
      </c>
      <c r="T695" s="478">
        <f>T691-T678</f>
        <v>85</v>
      </c>
      <c r="U695" s="540"/>
      <c r="V695" s="227"/>
      <c r="W695" s="540"/>
    </row>
    <row r="696" spans="1:23" x14ac:dyDescent="0.2">
      <c r="A696" s="370" t="s">
        <v>51</v>
      </c>
      <c r="B696" s="486">
        <v>61</v>
      </c>
      <c r="C696" s="487">
        <v>61</v>
      </c>
      <c r="D696" s="487">
        <v>60</v>
      </c>
      <c r="E696" s="487">
        <v>9</v>
      </c>
      <c r="F696" s="487">
        <v>61</v>
      </c>
      <c r="G696" s="489">
        <v>60</v>
      </c>
      <c r="H696" s="486">
        <v>57</v>
      </c>
      <c r="I696" s="487">
        <v>60</v>
      </c>
      <c r="J696" s="487">
        <v>60</v>
      </c>
      <c r="K696" s="487">
        <v>6</v>
      </c>
      <c r="L696" s="487">
        <v>61</v>
      </c>
      <c r="M696" s="489">
        <v>61</v>
      </c>
      <c r="N696" s="486">
        <v>61</v>
      </c>
      <c r="O696" s="487">
        <v>60</v>
      </c>
      <c r="P696" s="487">
        <v>60</v>
      </c>
      <c r="Q696" s="487">
        <v>7</v>
      </c>
      <c r="R696" s="487">
        <v>59</v>
      </c>
      <c r="S696" s="489">
        <v>60</v>
      </c>
      <c r="T696" s="347">
        <f>SUM(B696:S696)</f>
        <v>924</v>
      </c>
      <c r="U696" s="227" t="s">
        <v>56</v>
      </c>
      <c r="V696" s="278">
        <f>T683-T696</f>
        <v>1</v>
      </c>
      <c r="W696" s="279">
        <f>V696/T683</f>
        <v>1.0810810810810811E-3</v>
      </c>
    </row>
    <row r="697" spans="1:23" x14ac:dyDescent="0.2">
      <c r="A697" s="371" t="s">
        <v>28</v>
      </c>
      <c r="B697" s="323">
        <v>156.5</v>
      </c>
      <c r="C697" s="240">
        <v>155.5</v>
      </c>
      <c r="D697" s="240">
        <v>154</v>
      </c>
      <c r="E697" s="240">
        <v>158</v>
      </c>
      <c r="F697" s="240">
        <v>153.5</v>
      </c>
      <c r="G697" s="243">
        <v>152</v>
      </c>
      <c r="H697" s="242">
        <v>156</v>
      </c>
      <c r="I697" s="240">
        <v>155</v>
      </c>
      <c r="J697" s="240">
        <v>154</v>
      </c>
      <c r="K697" s="240">
        <v>158</v>
      </c>
      <c r="L697" s="240">
        <v>153.5</v>
      </c>
      <c r="M697" s="243">
        <v>152</v>
      </c>
      <c r="N697" s="242">
        <v>156.5</v>
      </c>
      <c r="O697" s="240">
        <v>154.5</v>
      </c>
      <c r="P697" s="240">
        <v>154</v>
      </c>
      <c r="Q697" s="240">
        <v>158</v>
      </c>
      <c r="R697" s="240">
        <v>153</v>
      </c>
      <c r="S697" s="243">
        <v>152.5</v>
      </c>
      <c r="T697" s="339"/>
      <c r="U697" s="227" t="s">
        <v>57</v>
      </c>
      <c r="V697" s="362">
        <v>153.9</v>
      </c>
      <c r="W697" s="540"/>
    </row>
    <row r="698" spans="1:23" ht="13.5" thickBot="1" x14ac:dyDescent="0.25">
      <c r="A698" s="372" t="s">
        <v>26</v>
      </c>
      <c r="B698" s="410">
        <f>B697-B684</f>
        <v>1</v>
      </c>
      <c r="C698" s="415">
        <f t="shared" ref="C698:S698" si="191">C697-C684</f>
        <v>1</v>
      </c>
      <c r="D698" s="415">
        <f t="shared" si="191"/>
        <v>1</v>
      </c>
      <c r="E698" s="415">
        <f t="shared" si="191"/>
        <v>1</v>
      </c>
      <c r="F698" s="415">
        <f t="shared" si="191"/>
        <v>1</v>
      </c>
      <c r="G698" s="417">
        <f t="shared" si="191"/>
        <v>1</v>
      </c>
      <c r="H698" s="410">
        <f t="shared" si="191"/>
        <v>1</v>
      </c>
      <c r="I698" s="415">
        <f t="shared" si="191"/>
        <v>1</v>
      </c>
      <c r="J698" s="415">
        <f t="shared" si="191"/>
        <v>1</v>
      </c>
      <c r="K698" s="415">
        <f t="shared" si="191"/>
        <v>1</v>
      </c>
      <c r="L698" s="415">
        <f t="shared" si="191"/>
        <v>1</v>
      </c>
      <c r="M698" s="417">
        <f t="shared" si="191"/>
        <v>1</v>
      </c>
      <c r="N698" s="410">
        <f t="shared" si="191"/>
        <v>1</v>
      </c>
      <c r="O698" s="415">
        <f t="shared" si="191"/>
        <v>1</v>
      </c>
      <c r="P698" s="415">
        <f t="shared" si="191"/>
        <v>1</v>
      </c>
      <c r="Q698" s="415">
        <f t="shared" si="191"/>
        <v>1</v>
      </c>
      <c r="R698" s="415">
        <f t="shared" si="191"/>
        <v>1</v>
      </c>
      <c r="S698" s="417">
        <f t="shared" si="191"/>
        <v>1</v>
      </c>
      <c r="T698" s="348"/>
      <c r="U698" s="227" t="s">
        <v>26</v>
      </c>
      <c r="V698" s="395">
        <f>V697-V684</f>
        <v>0.28000000000000114</v>
      </c>
      <c r="W698" s="540"/>
    </row>
    <row r="699" spans="1:23" x14ac:dyDescent="0.2">
      <c r="C699" s="280" t="s">
        <v>79</v>
      </c>
    </row>
    <row r="700" spans="1:23" ht="13.5" thickBot="1" x14ac:dyDescent="0.25"/>
    <row r="701" spans="1:23" ht="13.5" thickBot="1" x14ac:dyDescent="0.25">
      <c r="A701" s="468" t="s">
        <v>164</v>
      </c>
      <c r="B701" s="548" t="s">
        <v>53</v>
      </c>
      <c r="C701" s="549"/>
      <c r="D701" s="549"/>
      <c r="E701" s="549"/>
      <c r="F701" s="549"/>
      <c r="G701" s="550"/>
      <c r="H701" s="548" t="s">
        <v>72</v>
      </c>
      <c r="I701" s="549"/>
      <c r="J701" s="549"/>
      <c r="K701" s="549"/>
      <c r="L701" s="549"/>
      <c r="M701" s="550"/>
      <c r="N701" s="548" t="s">
        <v>63</v>
      </c>
      <c r="O701" s="549"/>
      <c r="P701" s="549"/>
      <c r="Q701" s="549"/>
      <c r="R701" s="549"/>
      <c r="S701" s="550"/>
      <c r="T701" s="338" t="s">
        <v>55</v>
      </c>
      <c r="U701" s="541"/>
      <c r="V701" s="541"/>
      <c r="W701" s="541"/>
    </row>
    <row r="702" spans="1:23" x14ac:dyDescent="0.2">
      <c r="A702" s="469" t="s">
        <v>54</v>
      </c>
      <c r="B702" s="490">
        <v>1</v>
      </c>
      <c r="C702" s="329">
        <v>2</v>
      </c>
      <c r="D702" s="329">
        <v>3</v>
      </c>
      <c r="E702" s="329">
        <v>4</v>
      </c>
      <c r="F702" s="329">
        <v>5</v>
      </c>
      <c r="G702" s="483">
        <v>6</v>
      </c>
      <c r="H702" s="490">
        <v>7</v>
      </c>
      <c r="I702" s="329">
        <v>8</v>
      </c>
      <c r="J702" s="329">
        <v>9</v>
      </c>
      <c r="K702" s="329">
        <v>10</v>
      </c>
      <c r="L702" s="329">
        <v>11</v>
      </c>
      <c r="M702" s="483">
        <v>12</v>
      </c>
      <c r="N702" s="490">
        <v>13</v>
      </c>
      <c r="O702" s="329">
        <v>14</v>
      </c>
      <c r="P702" s="329">
        <v>15</v>
      </c>
      <c r="Q702" s="329">
        <v>16</v>
      </c>
      <c r="R702" s="329">
        <v>17</v>
      </c>
      <c r="S702" s="483">
        <v>18</v>
      </c>
      <c r="T702" s="459">
        <v>245</v>
      </c>
      <c r="U702" s="541"/>
      <c r="V702" s="541"/>
      <c r="W702" s="541"/>
    </row>
    <row r="703" spans="1:23" x14ac:dyDescent="0.2">
      <c r="A703" s="470" t="s">
        <v>3</v>
      </c>
      <c r="B703" s="473">
        <v>4520</v>
      </c>
      <c r="C703" s="254">
        <v>4520</v>
      </c>
      <c r="D703" s="473">
        <v>4520</v>
      </c>
      <c r="E703" s="254">
        <v>4520</v>
      </c>
      <c r="F703" s="473">
        <v>4520</v>
      </c>
      <c r="G703" s="254">
        <v>4520</v>
      </c>
      <c r="H703" s="473">
        <v>4520</v>
      </c>
      <c r="I703" s="254">
        <v>4520</v>
      </c>
      <c r="J703" s="473">
        <v>4520</v>
      </c>
      <c r="K703" s="254">
        <v>4520</v>
      </c>
      <c r="L703" s="473">
        <v>4520</v>
      </c>
      <c r="M703" s="254">
        <v>4520</v>
      </c>
      <c r="N703" s="473">
        <v>4520</v>
      </c>
      <c r="O703" s="254">
        <v>4520</v>
      </c>
      <c r="P703" s="473">
        <v>4520</v>
      </c>
      <c r="Q703" s="254">
        <v>4520</v>
      </c>
      <c r="R703" s="473">
        <v>4520</v>
      </c>
      <c r="S703" s="254">
        <v>4520</v>
      </c>
      <c r="T703" s="473">
        <v>4520</v>
      </c>
      <c r="U703" s="541"/>
      <c r="V703" s="541"/>
      <c r="W703" s="541"/>
    </row>
    <row r="704" spans="1:23" x14ac:dyDescent="0.2">
      <c r="A704" s="471" t="s">
        <v>6</v>
      </c>
      <c r="B704" s="256">
        <v>4878</v>
      </c>
      <c r="C704" s="257">
        <v>5099</v>
      </c>
      <c r="D704" s="257">
        <v>5258</v>
      </c>
      <c r="E704" s="257">
        <v>4689</v>
      </c>
      <c r="F704" s="257">
        <v>5531</v>
      </c>
      <c r="G704" s="258">
        <v>5204</v>
      </c>
      <c r="H704" s="256">
        <v>5050</v>
      </c>
      <c r="I704" s="257">
        <v>5056</v>
      </c>
      <c r="J704" s="257">
        <v>5126</v>
      </c>
      <c r="K704" s="257">
        <v>4293</v>
      </c>
      <c r="L704" s="257">
        <v>5230</v>
      </c>
      <c r="M704" s="258">
        <v>5426</v>
      </c>
      <c r="N704" s="256">
        <v>5010</v>
      </c>
      <c r="O704" s="257">
        <v>5139</v>
      </c>
      <c r="P704" s="257">
        <v>5249</v>
      </c>
      <c r="Q704" s="257">
        <v>4572</v>
      </c>
      <c r="R704" s="257">
        <v>5320</v>
      </c>
      <c r="S704" s="258">
        <v>5471</v>
      </c>
      <c r="T704" s="342">
        <v>5149</v>
      </c>
      <c r="U704" s="541"/>
      <c r="V704" s="541"/>
      <c r="W704" s="541"/>
    </row>
    <row r="705" spans="1:23" x14ac:dyDescent="0.2">
      <c r="A705" s="469" t="s">
        <v>7</v>
      </c>
      <c r="B705" s="260">
        <v>86.7</v>
      </c>
      <c r="C705" s="261">
        <v>100</v>
      </c>
      <c r="D705" s="261">
        <v>50</v>
      </c>
      <c r="E705" s="261">
        <v>80</v>
      </c>
      <c r="F705" s="261">
        <v>100</v>
      </c>
      <c r="G705" s="262">
        <v>93.3</v>
      </c>
      <c r="H705" s="260">
        <v>93.3</v>
      </c>
      <c r="I705" s="261">
        <v>93.3</v>
      </c>
      <c r="J705" s="261">
        <v>100</v>
      </c>
      <c r="K705" s="261">
        <v>66.7</v>
      </c>
      <c r="L705" s="261">
        <v>100</v>
      </c>
      <c r="M705" s="262">
        <v>80</v>
      </c>
      <c r="N705" s="260">
        <v>86.7</v>
      </c>
      <c r="O705" s="261">
        <v>100</v>
      </c>
      <c r="P705" s="261">
        <v>80</v>
      </c>
      <c r="Q705" s="261">
        <v>66.7</v>
      </c>
      <c r="R705" s="261">
        <v>86.7</v>
      </c>
      <c r="S705" s="262">
        <v>93.3</v>
      </c>
      <c r="T705" s="343">
        <v>80</v>
      </c>
      <c r="U705" s="541"/>
      <c r="V705" s="227"/>
      <c r="W705" s="541"/>
    </row>
    <row r="706" spans="1:23" x14ac:dyDescent="0.2">
      <c r="A706" s="469" t="s">
        <v>8</v>
      </c>
      <c r="B706" s="263">
        <v>4.3999999999999997E-2</v>
      </c>
      <c r="C706" s="264">
        <v>0.06</v>
      </c>
      <c r="D706" s="264">
        <v>4.2999999999999997E-2</v>
      </c>
      <c r="E706" s="264">
        <v>0.158</v>
      </c>
      <c r="F706" s="264">
        <v>7.4999999999999997E-2</v>
      </c>
      <c r="G706" s="265">
        <v>4.8000000000000001E-2</v>
      </c>
      <c r="H706" s="263">
        <v>5.6000000000000001E-2</v>
      </c>
      <c r="I706" s="264">
        <v>6.4000000000000001E-2</v>
      </c>
      <c r="J706" s="264">
        <v>4.1000000000000002E-2</v>
      </c>
      <c r="K706" s="264">
        <v>0.1</v>
      </c>
      <c r="L706" s="264">
        <v>4.5999999999999999E-2</v>
      </c>
      <c r="M706" s="265">
        <v>7.3999999999999996E-2</v>
      </c>
      <c r="N706" s="263">
        <v>7.1999999999999995E-2</v>
      </c>
      <c r="O706" s="264">
        <v>5.1999999999999998E-2</v>
      </c>
      <c r="P706" s="264">
        <v>9.0999999999999998E-2</v>
      </c>
      <c r="Q706" s="264">
        <v>0.13</v>
      </c>
      <c r="R706" s="264">
        <v>0.08</v>
      </c>
      <c r="S706" s="265">
        <v>7.1999999999999995E-2</v>
      </c>
      <c r="T706" s="344">
        <v>8.4000000000000005E-2</v>
      </c>
      <c r="U706" s="541"/>
      <c r="V706" s="227"/>
      <c r="W706" s="541"/>
    </row>
    <row r="707" spans="1:23" x14ac:dyDescent="0.2">
      <c r="A707" s="471" t="s">
        <v>1</v>
      </c>
      <c r="B707" s="266">
        <f>B704/B703*100-100</f>
        <v>7.9203539823008811</v>
      </c>
      <c r="C707" s="267">
        <f t="shared" ref="C707:R707" si="192">C704/C703*100-100</f>
        <v>12.809734513274336</v>
      </c>
      <c r="D707" s="267">
        <f t="shared" si="192"/>
        <v>16.327433628318587</v>
      </c>
      <c r="E707" s="267">
        <f t="shared" si="192"/>
        <v>3.7389380530973568</v>
      </c>
      <c r="F707" s="267">
        <f t="shared" si="192"/>
        <v>22.36725663716814</v>
      </c>
      <c r="G707" s="268">
        <f t="shared" si="192"/>
        <v>15.13274336283186</v>
      </c>
      <c r="H707" s="266">
        <f t="shared" si="192"/>
        <v>11.725663716814154</v>
      </c>
      <c r="I707" s="267">
        <f t="shared" si="192"/>
        <v>11.858407079646028</v>
      </c>
      <c r="J707" s="267">
        <f t="shared" si="192"/>
        <v>13.407079646017706</v>
      </c>
      <c r="K707" s="267">
        <f t="shared" si="192"/>
        <v>-5.0221238938053148</v>
      </c>
      <c r="L707" s="267">
        <f t="shared" si="192"/>
        <v>15.707964601769902</v>
      </c>
      <c r="M707" s="268">
        <f t="shared" si="192"/>
        <v>20.04424778761063</v>
      </c>
      <c r="N707" s="266">
        <f t="shared" si="192"/>
        <v>10.840707964601776</v>
      </c>
      <c r="O707" s="267">
        <f t="shared" si="192"/>
        <v>13.694690265486727</v>
      </c>
      <c r="P707" s="267">
        <f t="shared" si="192"/>
        <v>16.128318584070797</v>
      </c>
      <c r="Q707" s="267">
        <f t="shared" si="192"/>
        <v>1.1504424778760978</v>
      </c>
      <c r="R707" s="267">
        <f t="shared" si="192"/>
        <v>17.69911504424779</v>
      </c>
      <c r="S707" s="268">
        <f>S704/S703*100-100</f>
        <v>21.039823008849567</v>
      </c>
      <c r="T707" s="345">
        <f t="shared" ref="T707" si="193">T704/T703*100-100</f>
        <v>13.915929203539832</v>
      </c>
      <c r="U707" s="541"/>
      <c r="V707" s="227"/>
      <c r="W707" s="541"/>
    </row>
    <row r="708" spans="1:23" ht="13.5" thickBot="1" x14ac:dyDescent="0.25">
      <c r="A708" s="472" t="s">
        <v>27</v>
      </c>
      <c r="B708" s="410">
        <f>B704-B691</f>
        <v>19</v>
      </c>
      <c r="C708" s="415">
        <f t="shared" ref="C708:S708" si="194">C704-C691</f>
        <v>-86</v>
      </c>
      <c r="D708" s="415">
        <f t="shared" si="194"/>
        <v>132</v>
      </c>
      <c r="E708" s="415">
        <f t="shared" si="194"/>
        <v>114</v>
      </c>
      <c r="F708" s="415">
        <f t="shared" si="194"/>
        <v>197</v>
      </c>
      <c r="G708" s="417">
        <f t="shared" si="194"/>
        <v>-38</v>
      </c>
      <c r="H708" s="410">
        <f t="shared" si="194"/>
        <v>-60</v>
      </c>
      <c r="I708" s="415">
        <f t="shared" si="194"/>
        <v>-118</v>
      </c>
      <c r="J708" s="415">
        <f t="shared" si="194"/>
        <v>-80</v>
      </c>
      <c r="K708" s="415">
        <f t="shared" si="194"/>
        <v>-37</v>
      </c>
      <c r="L708" s="415">
        <f t="shared" si="194"/>
        <v>23</v>
      </c>
      <c r="M708" s="417">
        <f t="shared" si="194"/>
        <v>-20</v>
      </c>
      <c r="N708" s="410">
        <f t="shared" si="194"/>
        <v>-45</v>
      </c>
      <c r="O708" s="415">
        <f t="shared" si="194"/>
        <v>30</v>
      </c>
      <c r="P708" s="415">
        <f t="shared" si="194"/>
        <v>110</v>
      </c>
      <c r="Q708" s="415">
        <f t="shared" si="194"/>
        <v>7</v>
      </c>
      <c r="R708" s="415">
        <f t="shared" si="194"/>
        <v>17</v>
      </c>
      <c r="S708" s="417">
        <f t="shared" si="194"/>
        <v>-45</v>
      </c>
      <c r="T708" s="478">
        <f>T704-T691</f>
        <v>6</v>
      </c>
      <c r="U708" s="541"/>
      <c r="V708" s="227"/>
      <c r="W708" s="541"/>
    </row>
    <row r="709" spans="1:23" x14ac:dyDescent="0.2">
      <c r="A709" s="370" t="s">
        <v>51</v>
      </c>
      <c r="B709" s="486">
        <v>61</v>
      </c>
      <c r="C709" s="487">
        <v>61</v>
      </c>
      <c r="D709" s="487">
        <v>60</v>
      </c>
      <c r="E709" s="487">
        <v>9</v>
      </c>
      <c r="F709" s="487">
        <v>61</v>
      </c>
      <c r="G709" s="489">
        <v>60</v>
      </c>
      <c r="H709" s="486">
        <v>57</v>
      </c>
      <c r="I709" s="487">
        <v>60</v>
      </c>
      <c r="J709" s="487">
        <v>59</v>
      </c>
      <c r="K709" s="487">
        <v>6</v>
      </c>
      <c r="L709" s="487">
        <v>61</v>
      </c>
      <c r="M709" s="489">
        <v>61</v>
      </c>
      <c r="N709" s="486">
        <v>61</v>
      </c>
      <c r="O709" s="487">
        <v>60</v>
      </c>
      <c r="P709" s="487">
        <v>60</v>
      </c>
      <c r="Q709" s="487">
        <v>7</v>
      </c>
      <c r="R709" s="487">
        <v>59</v>
      </c>
      <c r="S709" s="489">
        <v>60</v>
      </c>
      <c r="T709" s="347">
        <f>SUM(B709:S709)</f>
        <v>923</v>
      </c>
      <c r="U709" s="227" t="s">
        <v>56</v>
      </c>
      <c r="V709" s="278">
        <f>T696-T709</f>
        <v>1</v>
      </c>
      <c r="W709" s="279">
        <f>V709/T696</f>
        <v>1.0822510822510823E-3</v>
      </c>
    </row>
    <row r="710" spans="1:23" x14ac:dyDescent="0.2">
      <c r="A710" s="371" t="s">
        <v>28</v>
      </c>
      <c r="B710" s="323">
        <v>156.5</v>
      </c>
      <c r="C710" s="240">
        <v>155.5</v>
      </c>
      <c r="D710" s="240">
        <v>154</v>
      </c>
      <c r="E710" s="240">
        <v>158</v>
      </c>
      <c r="F710" s="240">
        <v>153.5</v>
      </c>
      <c r="G710" s="243">
        <v>152</v>
      </c>
      <c r="H710" s="242">
        <v>156</v>
      </c>
      <c r="I710" s="240">
        <v>155</v>
      </c>
      <c r="J710" s="240">
        <v>154</v>
      </c>
      <c r="K710" s="240">
        <v>158</v>
      </c>
      <c r="L710" s="240">
        <v>153.5</v>
      </c>
      <c r="M710" s="243">
        <v>152</v>
      </c>
      <c r="N710" s="242">
        <v>156.5</v>
      </c>
      <c r="O710" s="240">
        <v>154.5</v>
      </c>
      <c r="P710" s="240">
        <v>154</v>
      </c>
      <c r="Q710" s="240">
        <v>158</v>
      </c>
      <c r="R710" s="240">
        <v>153</v>
      </c>
      <c r="S710" s="243">
        <v>152.5</v>
      </c>
      <c r="T710" s="339"/>
      <c r="U710" s="227" t="s">
        <v>57</v>
      </c>
      <c r="V710" s="362">
        <v>153.46</v>
      </c>
      <c r="W710" s="541"/>
    </row>
    <row r="711" spans="1:23" ht="13.5" thickBot="1" x14ac:dyDescent="0.25">
      <c r="A711" s="372" t="s">
        <v>26</v>
      </c>
      <c r="B711" s="410">
        <f>B710-B697</f>
        <v>0</v>
      </c>
      <c r="C711" s="415">
        <f t="shared" ref="C711:S711" si="195">C710-C697</f>
        <v>0</v>
      </c>
      <c r="D711" s="415">
        <f t="shared" si="195"/>
        <v>0</v>
      </c>
      <c r="E711" s="415">
        <f t="shared" si="195"/>
        <v>0</v>
      </c>
      <c r="F711" s="415">
        <f t="shared" si="195"/>
        <v>0</v>
      </c>
      <c r="G711" s="417">
        <f t="shared" si="195"/>
        <v>0</v>
      </c>
      <c r="H711" s="410">
        <f t="shared" si="195"/>
        <v>0</v>
      </c>
      <c r="I711" s="415">
        <f t="shared" si="195"/>
        <v>0</v>
      </c>
      <c r="J711" s="415">
        <f t="shared" si="195"/>
        <v>0</v>
      </c>
      <c r="K711" s="415">
        <f t="shared" si="195"/>
        <v>0</v>
      </c>
      <c r="L711" s="415">
        <f t="shared" si="195"/>
        <v>0</v>
      </c>
      <c r="M711" s="417">
        <f t="shared" si="195"/>
        <v>0</v>
      </c>
      <c r="N711" s="410">
        <f t="shared" si="195"/>
        <v>0</v>
      </c>
      <c r="O711" s="415">
        <f t="shared" si="195"/>
        <v>0</v>
      </c>
      <c r="P711" s="415">
        <f t="shared" si="195"/>
        <v>0</v>
      </c>
      <c r="Q711" s="415">
        <f t="shared" si="195"/>
        <v>0</v>
      </c>
      <c r="R711" s="415">
        <f t="shared" si="195"/>
        <v>0</v>
      </c>
      <c r="S711" s="417">
        <f t="shared" si="195"/>
        <v>0</v>
      </c>
      <c r="T711" s="348"/>
      <c r="U711" s="227" t="s">
        <v>26</v>
      </c>
      <c r="V711" s="395">
        <f>V710-V697</f>
        <v>-0.43999999999999773</v>
      </c>
      <c r="W711" s="541"/>
    </row>
  </sheetData>
  <mergeCells count="118">
    <mergeCell ref="B701:G701"/>
    <mergeCell ref="H701:M701"/>
    <mergeCell ref="N701:S701"/>
    <mergeCell ref="B688:G688"/>
    <mergeCell ref="H688:M688"/>
    <mergeCell ref="N688:S688"/>
    <mergeCell ref="B662:G662"/>
    <mergeCell ref="H662:M662"/>
    <mergeCell ref="N662:S662"/>
    <mergeCell ref="B675:G675"/>
    <mergeCell ref="H675:M675"/>
    <mergeCell ref="N675:S675"/>
    <mergeCell ref="B649:G649"/>
    <mergeCell ref="H649:M649"/>
    <mergeCell ref="N649:S649"/>
    <mergeCell ref="B324:G324"/>
    <mergeCell ref="H324:M324"/>
    <mergeCell ref="N324:S324"/>
    <mergeCell ref="B337:G337"/>
    <mergeCell ref="H337:M337"/>
    <mergeCell ref="B532:G532"/>
    <mergeCell ref="H532:M532"/>
    <mergeCell ref="N532:S532"/>
    <mergeCell ref="B545:G545"/>
    <mergeCell ref="H545:M545"/>
    <mergeCell ref="N545:S545"/>
    <mergeCell ref="B519:G519"/>
    <mergeCell ref="H519:M519"/>
    <mergeCell ref="N519:S519"/>
    <mergeCell ref="N337:S337"/>
    <mergeCell ref="B493:G493"/>
    <mergeCell ref="H493:M493"/>
    <mergeCell ref="N493:S493"/>
    <mergeCell ref="B350:G350"/>
    <mergeCell ref="H350:M350"/>
    <mergeCell ref="N350:S350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N454:S454"/>
    <mergeCell ref="N610:S610"/>
    <mergeCell ref="B636:G636"/>
    <mergeCell ref="H636:M636"/>
    <mergeCell ref="N636:S636"/>
    <mergeCell ref="B623:G623"/>
    <mergeCell ref="H623:M623"/>
    <mergeCell ref="N623:S623"/>
    <mergeCell ref="B610:G610"/>
    <mergeCell ref="H610:M610"/>
    <mergeCell ref="N363:S363"/>
    <mergeCell ref="B376:G376"/>
    <mergeCell ref="H376:M376"/>
    <mergeCell ref="N376:S376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B415:G415"/>
    <mergeCell ref="H415:M415"/>
    <mergeCell ref="N415:S415"/>
    <mergeCell ref="B480:G480"/>
    <mergeCell ref="H480:M480"/>
    <mergeCell ref="H571:M571"/>
    <mergeCell ref="N571:S571"/>
    <mergeCell ref="B597:G597"/>
    <mergeCell ref="H597:M597"/>
    <mergeCell ref="N597:S597"/>
    <mergeCell ref="B584:G584"/>
    <mergeCell ref="H584:M584"/>
    <mergeCell ref="N584:S584"/>
    <mergeCell ref="B558:G558"/>
    <mergeCell ref="H558:M558"/>
    <mergeCell ref="N558:S558"/>
    <mergeCell ref="B571:G571"/>
    <mergeCell ref="B506:G506"/>
    <mergeCell ref="H506:M506"/>
    <mergeCell ref="N506:S506"/>
    <mergeCell ref="N480:S480"/>
    <mergeCell ref="B428:G428"/>
    <mergeCell ref="H428:M428"/>
    <mergeCell ref="N428:S42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648"/>
  <sheetViews>
    <sheetView showGridLines="0" topLeftCell="A622" zoomScale="73" zoomScaleNormal="73" workbookViewId="0">
      <selection activeCell="H643" sqref="H64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51" t="s">
        <v>50</v>
      </c>
      <c r="C9" s="552"/>
      <c r="D9" s="552"/>
      <c r="E9" s="552"/>
      <c r="F9" s="552"/>
      <c r="G9" s="553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51" t="s">
        <v>50</v>
      </c>
      <c r="C23" s="552"/>
      <c r="D23" s="552"/>
      <c r="E23" s="552"/>
      <c r="F23" s="552"/>
      <c r="G23" s="553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51" t="s">
        <v>50</v>
      </c>
      <c r="C37" s="552"/>
      <c r="D37" s="552"/>
      <c r="E37" s="552"/>
      <c r="F37" s="552"/>
      <c r="G37" s="553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51" t="s">
        <v>50</v>
      </c>
      <c r="C53" s="552"/>
      <c r="D53" s="552"/>
      <c r="E53" s="552"/>
      <c r="F53" s="552"/>
      <c r="G53" s="553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51" t="s">
        <v>50</v>
      </c>
      <c r="C67" s="552"/>
      <c r="D67" s="552"/>
      <c r="E67" s="552"/>
      <c r="F67" s="552"/>
      <c r="G67" s="553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51" t="s">
        <v>50</v>
      </c>
      <c r="C81" s="552"/>
      <c r="D81" s="552"/>
      <c r="E81" s="552"/>
      <c r="F81" s="552"/>
      <c r="G81" s="553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51" t="s">
        <v>50</v>
      </c>
      <c r="C95" s="552"/>
      <c r="D95" s="552"/>
      <c r="E95" s="552"/>
      <c r="F95" s="552"/>
      <c r="G95" s="553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51" t="s">
        <v>50</v>
      </c>
      <c r="C111" s="552"/>
      <c r="D111" s="552"/>
      <c r="E111" s="552"/>
      <c r="F111" s="552"/>
      <c r="G111" s="553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51" t="s">
        <v>50</v>
      </c>
      <c r="C125" s="552"/>
      <c r="D125" s="552"/>
      <c r="E125" s="552"/>
      <c r="F125" s="552"/>
      <c r="G125" s="553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51" t="s">
        <v>50</v>
      </c>
      <c r="C139" s="552"/>
      <c r="D139" s="552"/>
      <c r="E139" s="552"/>
      <c r="F139" s="552"/>
      <c r="G139" s="553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51" t="s">
        <v>50</v>
      </c>
      <c r="C153" s="552"/>
      <c r="D153" s="552"/>
      <c r="E153" s="552"/>
      <c r="F153" s="552"/>
      <c r="G153" s="553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51" t="s">
        <v>50</v>
      </c>
      <c r="C167" s="552"/>
      <c r="D167" s="552"/>
      <c r="E167" s="552"/>
      <c r="F167" s="552"/>
      <c r="G167" s="553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51" t="s">
        <v>50</v>
      </c>
      <c r="C182" s="552"/>
      <c r="D182" s="552"/>
      <c r="E182" s="552"/>
      <c r="F182" s="552"/>
      <c r="G182" s="553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51" t="s">
        <v>50</v>
      </c>
      <c r="C196" s="552"/>
      <c r="D196" s="552"/>
      <c r="E196" s="552"/>
      <c r="F196" s="552"/>
      <c r="G196" s="553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51" t="s">
        <v>50</v>
      </c>
      <c r="C210" s="552"/>
      <c r="D210" s="552"/>
      <c r="E210" s="552"/>
      <c r="F210" s="552"/>
      <c r="G210" s="553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51" t="s">
        <v>50</v>
      </c>
      <c r="C224" s="552"/>
      <c r="D224" s="552"/>
      <c r="E224" s="552"/>
      <c r="F224" s="552"/>
      <c r="G224" s="553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51" t="s">
        <v>50</v>
      </c>
      <c r="C238" s="552"/>
      <c r="D238" s="552"/>
      <c r="E238" s="552"/>
      <c r="F238" s="552"/>
      <c r="G238" s="553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51" t="s">
        <v>50</v>
      </c>
      <c r="C252" s="552"/>
      <c r="D252" s="552"/>
      <c r="E252" s="552"/>
      <c r="F252" s="552"/>
      <c r="G252" s="553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51" t="s">
        <v>50</v>
      </c>
      <c r="C267" s="552"/>
      <c r="D267" s="552"/>
      <c r="E267" s="552"/>
      <c r="F267" s="552"/>
      <c r="G267" s="553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51" t="s">
        <v>50</v>
      </c>
      <c r="C281" s="552"/>
      <c r="D281" s="552"/>
      <c r="E281" s="552"/>
      <c r="F281" s="552"/>
      <c r="G281" s="553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51" t="s">
        <v>50</v>
      </c>
      <c r="C295" s="552"/>
      <c r="D295" s="552"/>
      <c r="E295" s="552"/>
      <c r="F295" s="552"/>
      <c r="G295" s="553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51" t="s">
        <v>50</v>
      </c>
      <c r="C309" s="552"/>
      <c r="D309" s="552"/>
      <c r="E309" s="552"/>
      <c r="F309" s="552"/>
      <c r="G309" s="553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51" t="s">
        <v>50</v>
      </c>
      <c r="C323" s="552"/>
      <c r="D323" s="552"/>
      <c r="E323" s="552"/>
      <c r="F323" s="552"/>
      <c r="G323" s="553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51" t="s">
        <v>50</v>
      </c>
      <c r="C339" s="552"/>
      <c r="D339" s="552"/>
      <c r="E339" s="552"/>
      <c r="F339" s="552"/>
      <c r="G339" s="553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51" t="s">
        <v>50</v>
      </c>
      <c r="C352" s="552"/>
      <c r="D352" s="552"/>
      <c r="E352" s="552"/>
      <c r="F352" s="552"/>
      <c r="G352" s="553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51" t="s">
        <v>50</v>
      </c>
      <c r="C365" s="552"/>
      <c r="D365" s="552"/>
      <c r="E365" s="552"/>
      <c r="F365" s="552"/>
      <c r="G365" s="553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51" t="s">
        <v>50</v>
      </c>
      <c r="C378" s="552"/>
      <c r="D378" s="552"/>
      <c r="E378" s="552"/>
      <c r="F378" s="552"/>
      <c r="G378" s="553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51" t="s">
        <v>50</v>
      </c>
      <c r="C391" s="552"/>
      <c r="D391" s="552"/>
      <c r="E391" s="552"/>
      <c r="F391" s="552"/>
      <c r="G391" s="553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51" t="s">
        <v>50</v>
      </c>
      <c r="C404" s="552"/>
      <c r="D404" s="552"/>
      <c r="E404" s="552"/>
      <c r="F404" s="552"/>
      <c r="G404" s="553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51" t="s">
        <v>50</v>
      </c>
      <c r="C417" s="552"/>
      <c r="D417" s="552"/>
      <c r="E417" s="552"/>
      <c r="F417" s="552"/>
      <c r="G417" s="553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51" t="s">
        <v>50</v>
      </c>
      <c r="C430" s="552"/>
      <c r="D430" s="552"/>
      <c r="E430" s="552"/>
      <c r="F430" s="552"/>
      <c r="G430" s="553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51" t="s">
        <v>50</v>
      </c>
      <c r="C443" s="552"/>
      <c r="D443" s="552"/>
      <c r="E443" s="552"/>
      <c r="F443" s="552"/>
      <c r="G443" s="553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51" t="s">
        <v>50</v>
      </c>
      <c r="C456" s="552"/>
      <c r="D456" s="552"/>
      <c r="E456" s="552"/>
      <c r="F456" s="552"/>
      <c r="G456" s="553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51" t="s">
        <v>50</v>
      </c>
      <c r="C469" s="552"/>
      <c r="D469" s="552"/>
      <c r="E469" s="552"/>
      <c r="F469" s="552"/>
      <c r="G469" s="553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51" t="s">
        <v>50</v>
      </c>
      <c r="C482" s="552"/>
      <c r="D482" s="552"/>
      <c r="E482" s="552"/>
      <c r="F482" s="552"/>
      <c r="G482" s="553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51" t="s">
        <v>50</v>
      </c>
      <c r="C495" s="552"/>
      <c r="D495" s="552"/>
      <c r="E495" s="552"/>
      <c r="F495" s="552"/>
      <c r="G495" s="553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51" t="s">
        <v>50</v>
      </c>
      <c r="C508" s="552"/>
      <c r="D508" s="552"/>
      <c r="E508" s="552"/>
      <c r="F508" s="552"/>
      <c r="G508" s="553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51" t="s">
        <v>50</v>
      </c>
      <c r="C521" s="552"/>
      <c r="D521" s="552"/>
      <c r="E521" s="552"/>
      <c r="F521" s="552"/>
      <c r="G521" s="553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51" t="s">
        <v>50</v>
      </c>
      <c r="C534" s="552"/>
      <c r="D534" s="552"/>
      <c r="E534" s="552"/>
      <c r="F534" s="552"/>
      <c r="G534" s="553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51" t="s">
        <v>50</v>
      </c>
      <c r="C547" s="552"/>
      <c r="D547" s="552"/>
      <c r="E547" s="552"/>
      <c r="F547" s="552"/>
      <c r="G547" s="553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51" t="s">
        <v>50</v>
      </c>
      <c r="C560" s="552"/>
      <c r="D560" s="552"/>
      <c r="E560" s="552"/>
      <c r="F560" s="552"/>
      <c r="G560" s="553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51" t="s">
        <v>50</v>
      </c>
      <c r="C573" s="552"/>
      <c r="D573" s="552"/>
      <c r="E573" s="552"/>
      <c r="F573" s="552"/>
      <c r="G573" s="553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551" t="s">
        <v>50</v>
      </c>
      <c r="C586" s="552"/>
      <c r="D586" s="552"/>
      <c r="E586" s="552"/>
      <c r="F586" s="552"/>
      <c r="G586" s="553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  <row r="598" spans="1:11" ht="13.5" thickBot="1" x14ac:dyDescent="0.25"/>
    <row r="599" spans="1:11" ht="13.5" thickBot="1" x14ac:dyDescent="0.25">
      <c r="A599" s="285" t="s">
        <v>156</v>
      </c>
      <c r="B599" s="551" t="s">
        <v>50</v>
      </c>
      <c r="C599" s="552"/>
      <c r="D599" s="552"/>
      <c r="E599" s="552"/>
      <c r="F599" s="552"/>
      <c r="G599" s="553"/>
      <c r="H599" s="313" t="s">
        <v>0</v>
      </c>
      <c r="I599" s="227"/>
      <c r="J599" s="534"/>
      <c r="K599" s="534"/>
    </row>
    <row r="600" spans="1:11" x14ac:dyDescent="0.2">
      <c r="A600" s="226" t="s">
        <v>54</v>
      </c>
      <c r="B600" s="453">
        <v>1</v>
      </c>
      <c r="C600" s="454">
        <v>2</v>
      </c>
      <c r="D600" s="455">
        <v>3</v>
      </c>
      <c r="E600" s="454">
        <v>4</v>
      </c>
      <c r="F600" s="455">
        <v>5</v>
      </c>
      <c r="G600" s="456">
        <v>6</v>
      </c>
      <c r="H600" s="460">
        <v>215</v>
      </c>
      <c r="I600" s="290"/>
      <c r="J600" s="534"/>
      <c r="K600" s="534"/>
    </row>
    <row r="601" spans="1:11" x14ac:dyDescent="0.2">
      <c r="A601" s="292" t="s">
        <v>3</v>
      </c>
      <c r="B601" s="253">
        <v>4225</v>
      </c>
      <c r="C601" s="254">
        <v>4225</v>
      </c>
      <c r="D601" s="254">
        <v>4225</v>
      </c>
      <c r="E601" s="254">
        <v>4225</v>
      </c>
      <c r="F601" s="254">
        <v>4225</v>
      </c>
      <c r="G601" s="255">
        <v>4225</v>
      </c>
      <c r="H601" s="293">
        <v>4225</v>
      </c>
      <c r="I601" s="294"/>
      <c r="J601" s="291"/>
      <c r="K601" s="534"/>
    </row>
    <row r="602" spans="1:11" x14ac:dyDescent="0.2">
      <c r="A602" s="295" t="s">
        <v>6</v>
      </c>
      <c r="B602" s="256">
        <v>4474</v>
      </c>
      <c r="C602" s="257">
        <v>4950</v>
      </c>
      <c r="D602" s="257">
        <v>4926</v>
      </c>
      <c r="E602" s="257">
        <v>5359</v>
      </c>
      <c r="F602" s="296">
        <v>4959</v>
      </c>
      <c r="G602" s="258">
        <v>5026</v>
      </c>
      <c r="H602" s="297">
        <v>4901</v>
      </c>
      <c r="I602" s="298"/>
      <c r="J602" s="291"/>
      <c r="K602" s="534"/>
    </row>
    <row r="603" spans="1:11" x14ac:dyDescent="0.2">
      <c r="A603" s="226" t="s">
        <v>7</v>
      </c>
      <c r="B603" s="260">
        <v>57.5</v>
      </c>
      <c r="C603" s="261">
        <v>67.5</v>
      </c>
      <c r="D603" s="261">
        <v>67.5</v>
      </c>
      <c r="E603" s="261">
        <v>60</v>
      </c>
      <c r="F603" s="509">
        <v>70</v>
      </c>
      <c r="G603" s="262">
        <v>65</v>
      </c>
      <c r="H603" s="300">
        <v>61.4</v>
      </c>
      <c r="I603" s="301"/>
      <c r="J603" s="291"/>
      <c r="K603" s="534"/>
    </row>
    <row r="604" spans="1:11" x14ac:dyDescent="0.2">
      <c r="A604" s="226" t="s">
        <v>8</v>
      </c>
      <c r="B604" s="263">
        <v>0.123</v>
      </c>
      <c r="C604" s="264">
        <v>0.11899999999999999</v>
      </c>
      <c r="D604" s="264">
        <v>0.11799999999999999</v>
      </c>
      <c r="E604" s="264">
        <v>0.112</v>
      </c>
      <c r="F604" s="302">
        <v>9.9000000000000005E-2</v>
      </c>
      <c r="G604" s="265">
        <v>0.104</v>
      </c>
      <c r="H604" s="303">
        <v>0.121</v>
      </c>
      <c r="I604" s="304"/>
      <c r="J604" s="305"/>
      <c r="K604" s="306"/>
    </row>
    <row r="605" spans="1:11" x14ac:dyDescent="0.2">
      <c r="A605" s="295" t="s">
        <v>1</v>
      </c>
      <c r="B605" s="266">
        <f t="shared" ref="B605:H605" si="137">B602/B601*100-100</f>
        <v>5.8934911242603647</v>
      </c>
      <c r="C605" s="267">
        <f t="shared" si="137"/>
        <v>17.15976331360946</v>
      </c>
      <c r="D605" s="267">
        <f t="shared" si="137"/>
        <v>16.591715976331358</v>
      </c>
      <c r="E605" s="267">
        <f t="shared" si="137"/>
        <v>26.840236686390526</v>
      </c>
      <c r="F605" s="267">
        <f t="shared" si="137"/>
        <v>17.372781065088745</v>
      </c>
      <c r="G605" s="268">
        <f t="shared" si="137"/>
        <v>18.958579881656817</v>
      </c>
      <c r="H605" s="269">
        <f t="shared" si="137"/>
        <v>15.999999999999986</v>
      </c>
      <c r="I605" s="304"/>
      <c r="J605" s="305"/>
      <c r="K605" s="227"/>
    </row>
    <row r="606" spans="1:11" ht="13.5" thickBot="1" x14ac:dyDescent="0.25">
      <c r="A606" s="226" t="s">
        <v>27</v>
      </c>
      <c r="B606" s="270">
        <f t="shared" ref="B606:H606" si="138">B602-B589</f>
        <v>-4</v>
      </c>
      <c r="C606" s="271">
        <f t="shared" si="138"/>
        <v>267</v>
      </c>
      <c r="D606" s="271">
        <f t="shared" si="138"/>
        <v>-22</v>
      </c>
      <c r="E606" s="271">
        <f t="shared" si="138"/>
        <v>331</v>
      </c>
      <c r="F606" s="271">
        <f t="shared" si="138"/>
        <v>164</v>
      </c>
      <c r="G606" s="272">
        <f t="shared" si="138"/>
        <v>227</v>
      </c>
      <c r="H606" s="307">
        <f t="shared" si="138"/>
        <v>139</v>
      </c>
      <c r="I606" s="308"/>
      <c r="J606" s="305"/>
      <c r="K606" s="227"/>
    </row>
    <row r="607" spans="1:11" x14ac:dyDescent="0.2">
      <c r="A607" s="309" t="s">
        <v>51</v>
      </c>
      <c r="B607" s="274">
        <v>631</v>
      </c>
      <c r="C607" s="275">
        <v>611</v>
      </c>
      <c r="D607" s="275">
        <v>624</v>
      </c>
      <c r="E607" s="275">
        <v>97</v>
      </c>
      <c r="F607" s="275">
        <v>640</v>
      </c>
      <c r="G607" s="276">
        <v>617</v>
      </c>
      <c r="H607" s="277">
        <f>SUM(B607:G607)</f>
        <v>3220</v>
      </c>
      <c r="I607" s="310" t="s">
        <v>56</v>
      </c>
      <c r="J607" s="311">
        <f>H594-H607</f>
        <v>29</v>
      </c>
      <c r="K607" s="279">
        <f>J607/H594</f>
        <v>8.925823330255463E-3</v>
      </c>
    </row>
    <row r="608" spans="1:11" x14ac:dyDescent="0.2">
      <c r="A608" s="309" t="s">
        <v>28</v>
      </c>
      <c r="B608" s="229"/>
      <c r="C608" s="281"/>
      <c r="D608" s="281"/>
      <c r="E608" s="281"/>
      <c r="F608" s="281"/>
      <c r="G608" s="230"/>
      <c r="H608" s="233"/>
      <c r="I608" s="227" t="s">
        <v>57</v>
      </c>
      <c r="J608" s="534">
        <v>155.31</v>
      </c>
      <c r="K608" s="534"/>
    </row>
    <row r="609" spans="1:11" ht="13.5" thickBot="1" x14ac:dyDescent="0.25">
      <c r="A609" s="312" t="s">
        <v>26</v>
      </c>
      <c r="B609" s="231">
        <f t="shared" ref="B609:G609" si="139">B608-B595</f>
        <v>0</v>
      </c>
      <c r="C609" s="232">
        <f t="shared" si="139"/>
        <v>0</v>
      </c>
      <c r="D609" s="232">
        <f t="shared" si="139"/>
        <v>0</v>
      </c>
      <c r="E609" s="232">
        <f t="shared" si="139"/>
        <v>0</v>
      </c>
      <c r="F609" s="232">
        <f t="shared" si="139"/>
        <v>0</v>
      </c>
      <c r="G609" s="238">
        <f t="shared" si="139"/>
        <v>0</v>
      </c>
      <c r="H609" s="234"/>
      <c r="I609" s="534" t="s">
        <v>26</v>
      </c>
      <c r="J609" s="534">
        <f>J608-J595</f>
        <v>-0.90999999999999659</v>
      </c>
      <c r="K609" s="534"/>
    </row>
    <row r="611" spans="1:11" ht="13.5" thickBot="1" x14ac:dyDescent="0.25"/>
    <row r="612" spans="1:11" s="536" customFormat="1" ht="13.5" thickBot="1" x14ac:dyDescent="0.25">
      <c r="A612" s="285" t="s">
        <v>158</v>
      </c>
      <c r="B612" s="551" t="s">
        <v>50</v>
      </c>
      <c r="C612" s="552"/>
      <c r="D612" s="552"/>
      <c r="E612" s="552"/>
      <c r="F612" s="552"/>
      <c r="G612" s="553"/>
      <c r="H612" s="313" t="s">
        <v>0</v>
      </c>
      <c r="I612" s="227"/>
    </row>
    <row r="613" spans="1:11" s="536" customFormat="1" x14ac:dyDescent="0.2">
      <c r="A613" s="226" t="s">
        <v>54</v>
      </c>
      <c r="B613" s="453">
        <v>1</v>
      </c>
      <c r="C613" s="454">
        <v>2</v>
      </c>
      <c r="D613" s="455">
        <v>3</v>
      </c>
      <c r="E613" s="454">
        <v>4</v>
      </c>
      <c r="F613" s="455">
        <v>5</v>
      </c>
      <c r="G613" s="456">
        <v>6</v>
      </c>
      <c r="H613" s="460">
        <v>215</v>
      </c>
      <c r="I613" s="290"/>
    </row>
    <row r="614" spans="1:11" s="536" customFormat="1" x14ac:dyDescent="0.2">
      <c r="A614" s="292" t="s">
        <v>3</v>
      </c>
      <c r="B614" s="253">
        <v>4265</v>
      </c>
      <c r="C614" s="254">
        <v>4265</v>
      </c>
      <c r="D614" s="254">
        <v>4265</v>
      </c>
      <c r="E614" s="254">
        <v>4265</v>
      </c>
      <c r="F614" s="254">
        <v>4265</v>
      </c>
      <c r="G614" s="255">
        <v>4265</v>
      </c>
      <c r="H614" s="293">
        <v>4265</v>
      </c>
      <c r="I614" s="294"/>
      <c r="J614" s="291"/>
    </row>
    <row r="615" spans="1:11" s="536" customFormat="1" x14ac:dyDescent="0.2">
      <c r="A615" s="295" t="s">
        <v>6</v>
      </c>
      <c r="B615" s="256">
        <v>4798</v>
      </c>
      <c r="C615" s="257">
        <v>4977</v>
      </c>
      <c r="D615" s="257">
        <v>4877</v>
      </c>
      <c r="E615" s="257">
        <v>5191</v>
      </c>
      <c r="F615" s="296">
        <v>4993</v>
      </c>
      <c r="G615" s="258">
        <v>5068</v>
      </c>
      <c r="H615" s="297">
        <v>4960</v>
      </c>
      <c r="I615" s="298"/>
      <c r="J615" s="291"/>
    </row>
    <row r="616" spans="1:11" s="536" customFormat="1" x14ac:dyDescent="0.2">
      <c r="A616" s="226" t="s">
        <v>7</v>
      </c>
      <c r="B616" s="260">
        <v>70</v>
      </c>
      <c r="C616" s="261">
        <v>55</v>
      </c>
      <c r="D616" s="261">
        <v>65</v>
      </c>
      <c r="E616" s="261">
        <v>53.3</v>
      </c>
      <c r="F616" s="509">
        <v>57.5</v>
      </c>
      <c r="G616" s="262">
        <v>55</v>
      </c>
      <c r="H616" s="300">
        <v>59.5</v>
      </c>
      <c r="I616" s="301"/>
      <c r="J616" s="291"/>
    </row>
    <row r="617" spans="1:11" s="536" customFormat="1" x14ac:dyDescent="0.2">
      <c r="A617" s="226" t="s">
        <v>8</v>
      </c>
      <c r="B617" s="263">
        <v>0.113</v>
      </c>
      <c r="C617" s="264">
        <v>0.129</v>
      </c>
      <c r="D617" s="264">
        <v>0.121</v>
      </c>
      <c r="E617" s="264">
        <v>0.154</v>
      </c>
      <c r="F617" s="302">
        <v>0.126</v>
      </c>
      <c r="G617" s="265">
        <v>0.12</v>
      </c>
      <c r="H617" s="303">
        <v>0.125</v>
      </c>
      <c r="I617" s="304"/>
      <c r="J617" s="305"/>
      <c r="K617" s="306"/>
    </row>
    <row r="618" spans="1:11" s="536" customFormat="1" x14ac:dyDescent="0.2">
      <c r="A618" s="295" t="s">
        <v>1</v>
      </c>
      <c r="B618" s="266">
        <f t="shared" ref="B618:H618" si="140">B615/B614*100-100</f>
        <v>12.497069167643616</v>
      </c>
      <c r="C618" s="267">
        <f t="shared" si="140"/>
        <v>16.694021101992959</v>
      </c>
      <c r="D618" s="267">
        <f t="shared" si="140"/>
        <v>14.349355216881591</v>
      </c>
      <c r="E618" s="267">
        <f t="shared" si="140"/>
        <v>21.711606096131291</v>
      </c>
      <c r="F618" s="267">
        <f t="shared" si="140"/>
        <v>17.069167643610797</v>
      </c>
      <c r="G618" s="268">
        <f t="shared" si="140"/>
        <v>18.827667057444316</v>
      </c>
      <c r="H618" s="269">
        <f t="shared" si="140"/>
        <v>16.295427901524022</v>
      </c>
      <c r="I618" s="304"/>
      <c r="J618" s="305"/>
      <c r="K618" s="227"/>
    </row>
    <row r="619" spans="1:11" s="536" customFormat="1" ht="13.5" thickBot="1" x14ac:dyDescent="0.25">
      <c r="A619" s="226" t="s">
        <v>27</v>
      </c>
      <c r="B619" s="270">
        <f t="shared" ref="B619:H619" si="141">B615-B602</f>
        <v>324</v>
      </c>
      <c r="C619" s="271">
        <f t="shared" si="141"/>
        <v>27</v>
      </c>
      <c r="D619" s="271">
        <f t="shared" si="141"/>
        <v>-49</v>
      </c>
      <c r="E619" s="271">
        <f t="shared" si="141"/>
        <v>-168</v>
      </c>
      <c r="F619" s="271">
        <f t="shared" si="141"/>
        <v>34</v>
      </c>
      <c r="G619" s="272">
        <f t="shared" si="141"/>
        <v>42</v>
      </c>
      <c r="H619" s="307">
        <f t="shared" si="141"/>
        <v>59</v>
      </c>
      <c r="I619" s="308"/>
      <c r="J619" s="305"/>
      <c r="K619" s="227"/>
    </row>
    <row r="620" spans="1:11" s="536" customFormat="1" x14ac:dyDescent="0.2">
      <c r="A620" s="309" t="s">
        <v>51</v>
      </c>
      <c r="B620" s="274">
        <v>628</v>
      </c>
      <c r="C620" s="275">
        <v>607</v>
      </c>
      <c r="D620" s="275">
        <v>624</v>
      </c>
      <c r="E620" s="275">
        <v>80</v>
      </c>
      <c r="F620" s="275">
        <v>639</v>
      </c>
      <c r="G620" s="276">
        <v>617</v>
      </c>
      <c r="H620" s="277">
        <f>SUM(B620:G620)</f>
        <v>3195</v>
      </c>
      <c r="I620" s="310" t="s">
        <v>56</v>
      </c>
      <c r="J620" s="311">
        <f>H607-H620</f>
        <v>25</v>
      </c>
      <c r="K620" s="279">
        <f>J620/H607</f>
        <v>7.763975155279503E-3</v>
      </c>
    </row>
    <row r="621" spans="1:11" s="536" customFormat="1" x14ac:dyDescent="0.2">
      <c r="A621" s="309" t="s">
        <v>28</v>
      </c>
      <c r="B621" s="229"/>
      <c r="C621" s="281"/>
      <c r="D621" s="281"/>
      <c r="E621" s="281"/>
      <c r="F621" s="281"/>
      <c r="G621" s="230"/>
      <c r="H621" s="233"/>
      <c r="I621" s="227" t="s">
        <v>57</v>
      </c>
      <c r="J621" s="536">
        <v>154.43</v>
      </c>
    </row>
    <row r="622" spans="1:11" s="536" customFormat="1" ht="13.5" thickBot="1" x14ac:dyDescent="0.25">
      <c r="A622" s="312" t="s">
        <v>26</v>
      </c>
      <c r="B622" s="231">
        <f t="shared" ref="B622:G622" si="142">B621-B608</f>
        <v>0</v>
      </c>
      <c r="C622" s="232">
        <f t="shared" si="142"/>
        <v>0</v>
      </c>
      <c r="D622" s="232">
        <f t="shared" si="142"/>
        <v>0</v>
      </c>
      <c r="E622" s="232">
        <f t="shared" si="142"/>
        <v>0</v>
      </c>
      <c r="F622" s="232">
        <f t="shared" si="142"/>
        <v>0</v>
      </c>
      <c r="G622" s="238">
        <f t="shared" si="142"/>
        <v>0</v>
      </c>
      <c r="H622" s="234"/>
      <c r="I622" s="536" t="s">
        <v>26</v>
      </c>
      <c r="J622" s="536">
        <f>J621-J608</f>
        <v>-0.87999999999999545</v>
      </c>
    </row>
    <row r="624" spans="1:11" ht="13.5" thickBot="1" x14ac:dyDescent="0.25"/>
    <row r="625" spans="1:11" ht="13.5" thickBot="1" x14ac:dyDescent="0.25">
      <c r="A625" s="285" t="s">
        <v>161</v>
      </c>
      <c r="B625" s="551" t="s">
        <v>50</v>
      </c>
      <c r="C625" s="552"/>
      <c r="D625" s="552"/>
      <c r="E625" s="552"/>
      <c r="F625" s="552"/>
      <c r="G625" s="553"/>
      <c r="H625" s="313" t="s">
        <v>0</v>
      </c>
      <c r="I625" s="227"/>
      <c r="J625" s="538"/>
      <c r="K625" s="538"/>
    </row>
    <row r="626" spans="1:11" x14ac:dyDescent="0.2">
      <c r="A626" s="226" t="s">
        <v>54</v>
      </c>
      <c r="B626" s="453">
        <v>1</v>
      </c>
      <c r="C626" s="454">
        <v>2</v>
      </c>
      <c r="D626" s="455">
        <v>3</v>
      </c>
      <c r="E626" s="454">
        <v>4</v>
      </c>
      <c r="F626" s="455">
        <v>5</v>
      </c>
      <c r="G626" s="456">
        <v>6</v>
      </c>
      <c r="H626" s="460">
        <v>215</v>
      </c>
      <c r="I626" s="290"/>
      <c r="J626" s="538"/>
      <c r="K626" s="538"/>
    </row>
    <row r="627" spans="1:11" x14ac:dyDescent="0.2">
      <c r="A627" s="292" t="s">
        <v>3</v>
      </c>
      <c r="B627" s="253">
        <v>4305</v>
      </c>
      <c r="C627" s="254">
        <v>4305</v>
      </c>
      <c r="D627" s="253">
        <v>4305</v>
      </c>
      <c r="E627" s="254">
        <v>4305</v>
      </c>
      <c r="F627" s="253">
        <v>4305</v>
      </c>
      <c r="G627" s="254">
        <v>4305</v>
      </c>
      <c r="H627" s="253">
        <v>4305</v>
      </c>
      <c r="I627" s="294"/>
      <c r="J627" s="291"/>
      <c r="K627" s="538"/>
    </row>
    <row r="628" spans="1:11" x14ac:dyDescent="0.2">
      <c r="A628" s="295" t="s">
        <v>6</v>
      </c>
      <c r="B628" s="256">
        <v>4733</v>
      </c>
      <c r="C628" s="257">
        <v>5054</v>
      </c>
      <c r="D628" s="257">
        <v>5109</v>
      </c>
      <c r="E628" s="257">
        <v>5045</v>
      </c>
      <c r="F628" s="296">
        <v>5082</v>
      </c>
      <c r="G628" s="258">
        <v>5103</v>
      </c>
      <c r="H628" s="297">
        <v>5014</v>
      </c>
      <c r="I628" s="539" t="s">
        <v>162</v>
      </c>
      <c r="J628" s="291"/>
      <c r="K628" s="538"/>
    </row>
    <row r="629" spans="1:11" x14ac:dyDescent="0.2">
      <c r="A629" s="226" t="s">
        <v>7</v>
      </c>
      <c r="B629" s="260">
        <v>65</v>
      </c>
      <c r="C629" s="261">
        <v>72.5</v>
      </c>
      <c r="D629" s="261">
        <v>60</v>
      </c>
      <c r="E629" s="261">
        <v>62.5</v>
      </c>
      <c r="F629" s="509">
        <v>53.3</v>
      </c>
      <c r="G629" s="262">
        <v>57.5</v>
      </c>
      <c r="H629" s="300">
        <v>60.5</v>
      </c>
      <c r="I629" s="301"/>
      <c r="J629" s="291"/>
      <c r="K629" s="538"/>
    </row>
    <row r="630" spans="1:11" x14ac:dyDescent="0.2">
      <c r="A630" s="226" t="s">
        <v>8</v>
      </c>
      <c r="B630" s="263">
        <v>1.1000000000000001</v>
      </c>
      <c r="C630" s="264">
        <v>0.122</v>
      </c>
      <c r="D630" s="264">
        <v>0.129</v>
      </c>
      <c r="E630" s="264">
        <v>0.11899999999999999</v>
      </c>
      <c r="F630" s="302">
        <v>0.16900000000000001</v>
      </c>
      <c r="G630" s="265">
        <v>0.126</v>
      </c>
      <c r="H630" s="303">
        <v>0.127</v>
      </c>
      <c r="I630" s="304"/>
      <c r="J630" s="305"/>
      <c r="K630" s="306"/>
    </row>
    <row r="631" spans="1:11" x14ac:dyDescent="0.2">
      <c r="A631" s="295" t="s">
        <v>1</v>
      </c>
      <c r="B631" s="266">
        <f t="shared" ref="B631:G631" si="143">B628/B627*100-100</f>
        <v>9.9419279907084785</v>
      </c>
      <c r="C631" s="267">
        <f t="shared" si="143"/>
        <v>17.398373983739845</v>
      </c>
      <c r="D631" s="267">
        <f t="shared" si="143"/>
        <v>18.675958188153302</v>
      </c>
      <c r="E631" s="267">
        <f t="shared" si="143"/>
        <v>17.18931475029035</v>
      </c>
      <c r="F631" s="267">
        <f t="shared" si="143"/>
        <v>18.048780487804876</v>
      </c>
      <c r="G631" s="268">
        <f t="shared" si="143"/>
        <v>18.536585365853654</v>
      </c>
      <c r="H631" s="268">
        <f>H628/H627*100-100</f>
        <v>16.469221835075487</v>
      </c>
      <c r="I631" s="304"/>
      <c r="J631" s="305"/>
      <c r="K631" s="227"/>
    </row>
    <row r="632" spans="1:11" ht="13.5" thickBot="1" x14ac:dyDescent="0.25">
      <c r="A632" s="226" t="s">
        <v>27</v>
      </c>
      <c r="B632" s="270">
        <f t="shared" ref="B632:H632" si="144">B628-B615</f>
        <v>-65</v>
      </c>
      <c r="C632" s="271">
        <f t="shared" si="144"/>
        <v>77</v>
      </c>
      <c r="D632" s="271">
        <f t="shared" si="144"/>
        <v>232</v>
      </c>
      <c r="E632" s="271">
        <f t="shared" si="144"/>
        <v>-146</v>
      </c>
      <c r="F632" s="271">
        <f t="shared" si="144"/>
        <v>89</v>
      </c>
      <c r="G632" s="272">
        <f t="shared" si="144"/>
        <v>35</v>
      </c>
      <c r="H632" s="307">
        <f t="shared" si="144"/>
        <v>54</v>
      </c>
      <c r="I632" s="308"/>
      <c r="J632" s="305"/>
      <c r="K632" s="227"/>
    </row>
    <row r="633" spans="1:11" x14ac:dyDescent="0.2">
      <c r="A633" s="309" t="s">
        <v>51</v>
      </c>
      <c r="B633" s="274">
        <v>622</v>
      </c>
      <c r="C633" s="275">
        <v>603</v>
      </c>
      <c r="D633" s="275">
        <v>622</v>
      </c>
      <c r="E633" s="275">
        <v>63</v>
      </c>
      <c r="F633" s="275">
        <v>638</v>
      </c>
      <c r="G633" s="276">
        <v>614</v>
      </c>
      <c r="H633" s="277">
        <f>SUM(B633:G633)</f>
        <v>3162</v>
      </c>
      <c r="I633" s="310" t="s">
        <v>56</v>
      </c>
      <c r="J633" s="311">
        <f>H620-H633</f>
        <v>33</v>
      </c>
      <c r="K633" s="279">
        <f>J633/H620</f>
        <v>1.0328638497652582E-2</v>
      </c>
    </row>
    <row r="634" spans="1:11" x14ac:dyDescent="0.2">
      <c r="A634" s="309" t="s">
        <v>28</v>
      </c>
      <c r="B634" s="229"/>
      <c r="C634" s="281"/>
      <c r="D634" s="281"/>
      <c r="E634" s="281"/>
      <c r="F634" s="281"/>
      <c r="G634" s="230"/>
      <c r="H634" s="233"/>
      <c r="I634" s="227" t="s">
        <v>57</v>
      </c>
      <c r="J634" s="538">
        <v>154.41</v>
      </c>
      <c r="K634" s="538"/>
    </row>
    <row r="635" spans="1:11" ht="13.5" thickBot="1" x14ac:dyDescent="0.25">
      <c r="A635" s="312" t="s">
        <v>26</v>
      </c>
      <c r="B635" s="231">
        <f t="shared" ref="B635:G635" si="145">B634-B621</f>
        <v>0</v>
      </c>
      <c r="C635" s="232">
        <f t="shared" si="145"/>
        <v>0</v>
      </c>
      <c r="D635" s="232">
        <f t="shared" si="145"/>
        <v>0</v>
      </c>
      <c r="E635" s="232">
        <f t="shared" si="145"/>
        <v>0</v>
      </c>
      <c r="F635" s="232">
        <f t="shared" si="145"/>
        <v>0</v>
      </c>
      <c r="G635" s="238">
        <f t="shared" si="145"/>
        <v>0</v>
      </c>
      <c r="H635" s="234"/>
      <c r="I635" s="538" t="s">
        <v>26</v>
      </c>
      <c r="J635" s="538">
        <f>J634-J621</f>
        <v>-2.0000000000010232E-2</v>
      </c>
      <c r="K635" s="538"/>
    </row>
    <row r="637" spans="1:11" ht="13.5" thickBot="1" x14ac:dyDescent="0.25"/>
    <row r="638" spans="1:11" ht="13.5" thickBot="1" x14ac:dyDescent="0.25">
      <c r="A638" s="285" t="s">
        <v>161</v>
      </c>
      <c r="B638" s="551" t="s">
        <v>50</v>
      </c>
      <c r="C638" s="552"/>
      <c r="D638" s="552"/>
      <c r="E638" s="552"/>
      <c r="F638" s="552"/>
      <c r="G638" s="553"/>
      <c r="H638" s="313" t="s">
        <v>0</v>
      </c>
      <c r="I638" s="227"/>
      <c r="J638" s="541"/>
      <c r="K638" s="541"/>
    </row>
    <row r="639" spans="1:11" x14ac:dyDescent="0.2">
      <c r="A639" s="226" t="s">
        <v>54</v>
      </c>
      <c r="B639" s="453">
        <v>1</v>
      </c>
      <c r="C639" s="454">
        <v>2</v>
      </c>
      <c r="D639" s="455">
        <v>3</v>
      </c>
      <c r="E639" s="454">
        <v>4</v>
      </c>
      <c r="F639" s="455">
        <v>5</v>
      </c>
      <c r="G639" s="456">
        <v>6</v>
      </c>
      <c r="H639" s="460">
        <v>210</v>
      </c>
      <c r="I639" s="290"/>
      <c r="J639" s="541"/>
      <c r="K639" s="541"/>
    </row>
    <row r="640" spans="1:11" x14ac:dyDescent="0.2">
      <c r="A640" s="292" t="s">
        <v>3</v>
      </c>
      <c r="B640" s="253">
        <v>4345</v>
      </c>
      <c r="C640" s="254">
        <v>4345</v>
      </c>
      <c r="D640" s="253">
        <v>4345</v>
      </c>
      <c r="E640" s="254">
        <v>4345</v>
      </c>
      <c r="F640" s="253">
        <v>4345</v>
      </c>
      <c r="G640" s="254">
        <v>4345</v>
      </c>
      <c r="H640" s="253">
        <v>4345</v>
      </c>
      <c r="I640" s="294"/>
      <c r="J640" s="291"/>
      <c r="K640" s="541"/>
    </row>
    <row r="641" spans="1:11" x14ac:dyDescent="0.2">
      <c r="A641" s="295" t="s">
        <v>6</v>
      </c>
      <c r="B641" s="256">
        <v>4766</v>
      </c>
      <c r="C641" s="257">
        <v>5141</v>
      </c>
      <c r="D641" s="257">
        <v>5183</v>
      </c>
      <c r="E641" s="257">
        <v>5126</v>
      </c>
      <c r="F641" s="296">
        <v>5247</v>
      </c>
      <c r="G641" s="258">
        <v>5201</v>
      </c>
      <c r="H641" s="297">
        <v>5109</v>
      </c>
      <c r="I641" s="542"/>
      <c r="J641" s="291"/>
      <c r="K641" s="541"/>
    </row>
    <row r="642" spans="1:11" x14ac:dyDescent="0.2">
      <c r="A642" s="226" t="s">
        <v>7</v>
      </c>
      <c r="B642" s="260">
        <v>66.7</v>
      </c>
      <c r="C642" s="261">
        <v>66.7</v>
      </c>
      <c r="D642" s="261">
        <v>56.4</v>
      </c>
      <c r="E642" s="261">
        <v>50</v>
      </c>
      <c r="F642" s="509">
        <v>15.3</v>
      </c>
      <c r="G642" s="262">
        <v>59</v>
      </c>
      <c r="H642" s="300">
        <v>57.6</v>
      </c>
      <c r="I642" s="301"/>
      <c r="J642" s="291"/>
      <c r="K642" s="541"/>
    </row>
    <row r="643" spans="1:11" x14ac:dyDescent="0.2">
      <c r="A643" s="226" t="s">
        <v>8</v>
      </c>
      <c r="B643" s="263">
        <v>0.126</v>
      </c>
      <c r="C643" s="264">
        <v>0.10199999999999999</v>
      </c>
      <c r="D643" s="264">
        <v>0.14099999999999999</v>
      </c>
      <c r="E643" s="264">
        <v>0.22500000000000001</v>
      </c>
      <c r="F643" s="302">
        <v>0.115</v>
      </c>
      <c r="G643" s="265">
        <v>0.128</v>
      </c>
      <c r="H643" s="303">
        <v>0.128</v>
      </c>
      <c r="I643" s="304"/>
      <c r="J643" s="305"/>
      <c r="K643" s="306"/>
    </row>
    <row r="644" spans="1:11" x14ac:dyDescent="0.2">
      <c r="A644" s="295" t="s">
        <v>1</v>
      </c>
      <c r="B644" s="266">
        <f t="shared" ref="B644:G644" si="146">B641/B640*100-100</f>
        <v>9.689298043728428</v>
      </c>
      <c r="C644" s="267">
        <f t="shared" si="146"/>
        <v>18.319907940161102</v>
      </c>
      <c r="D644" s="267">
        <f t="shared" si="146"/>
        <v>19.286536248561561</v>
      </c>
      <c r="E644" s="267">
        <f t="shared" si="146"/>
        <v>17.974683544303801</v>
      </c>
      <c r="F644" s="267">
        <f t="shared" si="146"/>
        <v>20.759493670886073</v>
      </c>
      <c r="G644" s="268">
        <f t="shared" si="146"/>
        <v>19.700805523590333</v>
      </c>
      <c r="H644" s="268">
        <f>H641/H640*100-100</f>
        <v>17.583429228998853</v>
      </c>
      <c r="I644" s="304"/>
      <c r="J644" s="305"/>
      <c r="K644" s="227"/>
    </row>
    <row r="645" spans="1:11" ht="13.5" thickBot="1" x14ac:dyDescent="0.25">
      <c r="A645" s="226" t="s">
        <v>27</v>
      </c>
      <c r="B645" s="270">
        <f t="shared" ref="B645:H645" si="147">B641-B628</f>
        <v>33</v>
      </c>
      <c r="C645" s="271">
        <f t="shared" si="147"/>
        <v>87</v>
      </c>
      <c r="D645" s="271">
        <f t="shared" si="147"/>
        <v>74</v>
      </c>
      <c r="E645" s="271">
        <f t="shared" si="147"/>
        <v>81</v>
      </c>
      <c r="F645" s="271">
        <f t="shared" si="147"/>
        <v>165</v>
      </c>
      <c r="G645" s="272">
        <f t="shared" si="147"/>
        <v>98</v>
      </c>
      <c r="H645" s="307">
        <f t="shared" si="147"/>
        <v>95</v>
      </c>
      <c r="I645" s="308"/>
      <c r="J645" s="305"/>
      <c r="K645" s="227"/>
    </row>
    <row r="646" spans="1:11" x14ac:dyDescent="0.2">
      <c r="A646" s="309" t="s">
        <v>51</v>
      </c>
      <c r="B646" s="274">
        <v>617</v>
      </c>
      <c r="C646" s="275">
        <v>601</v>
      </c>
      <c r="D646" s="275">
        <v>620</v>
      </c>
      <c r="E646" s="275">
        <v>52</v>
      </c>
      <c r="F646" s="275">
        <v>634</v>
      </c>
      <c r="G646" s="276">
        <v>612</v>
      </c>
      <c r="H646" s="277">
        <f>SUM(B646:G646)</f>
        <v>3136</v>
      </c>
      <c r="I646" s="310" t="s">
        <v>56</v>
      </c>
      <c r="J646" s="311">
        <f>H633-H646</f>
        <v>26</v>
      </c>
      <c r="K646" s="279">
        <f>J646/H633</f>
        <v>8.2226438962681846E-3</v>
      </c>
    </row>
    <row r="647" spans="1:11" x14ac:dyDescent="0.2">
      <c r="A647" s="309" t="s">
        <v>28</v>
      </c>
      <c r="B647" s="229"/>
      <c r="C647" s="281"/>
      <c r="D647" s="281"/>
      <c r="E647" s="281"/>
      <c r="F647" s="281"/>
      <c r="G647" s="230"/>
      <c r="H647" s="233"/>
      <c r="I647" s="227" t="s">
        <v>57</v>
      </c>
      <c r="J647" s="541">
        <v>154.01</v>
      </c>
      <c r="K647" s="541"/>
    </row>
    <row r="648" spans="1:11" ht="13.5" thickBot="1" x14ac:dyDescent="0.25">
      <c r="A648" s="312" t="s">
        <v>26</v>
      </c>
      <c r="B648" s="231">
        <f t="shared" ref="B648:G648" si="148">B647-B634</f>
        <v>0</v>
      </c>
      <c r="C648" s="232">
        <f t="shared" si="148"/>
        <v>0</v>
      </c>
      <c r="D648" s="232">
        <f t="shared" si="148"/>
        <v>0</v>
      </c>
      <c r="E648" s="232">
        <f t="shared" si="148"/>
        <v>0</v>
      </c>
      <c r="F648" s="232">
        <f t="shared" si="148"/>
        <v>0</v>
      </c>
      <c r="G648" s="238">
        <f t="shared" si="148"/>
        <v>0</v>
      </c>
      <c r="H648" s="234"/>
      <c r="I648" s="541" t="s">
        <v>26</v>
      </c>
      <c r="J648" s="541">
        <f>J647-J634</f>
        <v>-0.40000000000000568</v>
      </c>
      <c r="K648" s="541"/>
    </row>
  </sheetData>
  <mergeCells count="47">
    <mergeCell ref="B638:G638"/>
    <mergeCell ref="B612:G612"/>
    <mergeCell ref="B599:G599"/>
    <mergeCell ref="B182:G182"/>
    <mergeCell ref="B267:G267"/>
    <mergeCell ref="B430:G430"/>
    <mergeCell ref="B417:G417"/>
    <mergeCell ref="B404:G404"/>
    <mergeCell ref="B391:G391"/>
    <mergeCell ref="B210:G210"/>
    <mergeCell ref="B252:G252"/>
    <mergeCell ref="B196:G196"/>
    <mergeCell ref="B281:G281"/>
    <mergeCell ref="B238:G238"/>
    <mergeCell ref="B224:G224"/>
    <mergeCell ref="B456:G456"/>
    <mergeCell ref="B443:G443"/>
    <mergeCell ref="B365:G365"/>
    <mergeCell ref="B352:G352"/>
    <mergeCell ref="B9:G9"/>
    <mergeCell ref="B23:G23"/>
    <mergeCell ref="B37:G37"/>
    <mergeCell ref="B53:G53"/>
    <mergeCell ref="B67:G67"/>
    <mergeCell ref="B81:G81"/>
    <mergeCell ref="B167:G167"/>
    <mergeCell ref="B153:G153"/>
    <mergeCell ref="B139:G139"/>
    <mergeCell ref="B125:G125"/>
    <mergeCell ref="B111:G111"/>
    <mergeCell ref="B95:G95"/>
    <mergeCell ref="B625:G625"/>
    <mergeCell ref="B309:G309"/>
    <mergeCell ref="B295:G295"/>
    <mergeCell ref="B339:G339"/>
    <mergeCell ref="B586:G586"/>
    <mergeCell ref="B573:G573"/>
    <mergeCell ref="B560:G560"/>
    <mergeCell ref="B521:G521"/>
    <mergeCell ref="B495:G495"/>
    <mergeCell ref="B323:G323"/>
    <mergeCell ref="B482:G482"/>
    <mergeCell ref="B547:G547"/>
    <mergeCell ref="B534:G534"/>
    <mergeCell ref="B508:G508"/>
    <mergeCell ref="B469:G469"/>
    <mergeCell ref="B378:G37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710"/>
  <sheetViews>
    <sheetView showGridLines="0" topLeftCell="A687" zoomScale="70" zoomScaleNormal="70" workbookViewId="0">
      <selection activeCell="H705" sqref="H705"/>
    </sheetView>
  </sheetViews>
  <sheetFormatPr baseColWidth="10" defaultRowHeight="12.75" x14ac:dyDescent="0.2"/>
  <cols>
    <col min="1" max="1" width="16.28515625" style="280" bestFit="1" customWidth="1"/>
    <col min="2" max="7" width="10.2851562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51" t="s">
        <v>53</v>
      </c>
      <c r="C9" s="552"/>
      <c r="D9" s="552"/>
      <c r="E9" s="552"/>
      <c r="F9" s="55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51" t="s">
        <v>53</v>
      </c>
      <c r="C22" s="552"/>
      <c r="D22" s="552"/>
      <c r="E22" s="552"/>
      <c r="F22" s="553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51" t="s">
        <v>53</v>
      </c>
      <c r="C35" s="552"/>
      <c r="D35" s="552"/>
      <c r="E35" s="552"/>
      <c r="F35" s="553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51" t="s">
        <v>53</v>
      </c>
      <c r="C48" s="552"/>
      <c r="D48" s="552"/>
      <c r="E48" s="552"/>
      <c r="F48" s="553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51" t="s">
        <v>53</v>
      </c>
      <c r="C61" s="552"/>
      <c r="D61" s="552"/>
      <c r="E61" s="552"/>
      <c r="F61" s="553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51" t="s">
        <v>53</v>
      </c>
      <c r="C74" s="552"/>
      <c r="D74" s="552"/>
      <c r="E74" s="552"/>
      <c r="F74" s="553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51" t="s">
        <v>53</v>
      </c>
      <c r="C87" s="552"/>
      <c r="D87" s="552"/>
      <c r="E87" s="552"/>
      <c r="F87" s="553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51" t="s">
        <v>53</v>
      </c>
      <c r="C100" s="552"/>
      <c r="D100" s="552"/>
      <c r="E100" s="552"/>
      <c r="F100" s="553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51" t="s">
        <v>53</v>
      </c>
      <c r="C113" s="552"/>
      <c r="D113" s="552"/>
      <c r="E113" s="552"/>
      <c r="F113" s="553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51" t="s">
        <v>53</v>
      </c>
      <c r="C126" s="552"/>
      <c r="D126" s="552"/>
      <c r="E126" s="552"/>
      <c r="F126" s="553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51" t="s">
        <v>53</v>
      </c>
      <c r="C139" s="552"/>
      <c r="D139" s="552"/>
      <c r="E139" s="552"/>
      <c r="F139" s="553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51" t="s">
        <v>53</v>
      </c>
      <c r="C152" s="552"/>
      <c r="D152" s="552"/>
      <c r="E152" s="552"/>
      <c r="F152" s="553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51" t="s">
        <v>53</v>
      </c>
      <c r="C165" s="552"/>
      <c r="D165" s="552"/>
      <c r="E165" s="552"/>
      <c r="F165" s="553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51" t="s">
        <v>53</v>
      </c>
      <c r="C178" s="552"/>
      <c r="D178" s="552"/>
      <c r="E178" s="552"/>
      <c r="F178" s="553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51" t="s">
        <v>53</v>
      </c>
      <c r="C191" s="552"/>
      <c r="D191" s="552"/>
      <c r="E191" s="552"/>
      <c r="F191" s="553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51" t="s">
        <v>53</v>
      </c>
      <c r="C204" s="552"/>
      <c r="D204" s="552"/>
      <c r="E204" s="552"/>
      <c r="F204" s="553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51" t="s">
        <v>53</v>
      </c>
      <c r="C217" s="552"/>
      <c r="D217" s="552"/>
      <c r="E217" s="552"/>
      <c r="F217" s="553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51" t="s">
        <v>50</v>
      </c>
      <c r="C230" s="552"/>
      <c r="D230" s="552"/>
      <c r="E230" s="552"/>
      <c r="F230" s="553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51" t="s">
        <v>50</v>
      </c>
      <c r="C243" s="552"/>
      <c r="D243" s="552"/>
      <c r="E243" s="552"/>
      <c r="F243" s="553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51" t="s">
        <v>50</v>
      </c>
      <c r="C256" s="552"/>
      <c r="D256" s="552"/>
      <c r="E256" s="552"/>
      <c r="F256" s="553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51" t="s">
        <v>50</v>
      </c>
      <c r="C269" s="552"/>
      <c r="D269" s="552"/>
      <c r="E269" s="552"/>
      <c r="F269" s="553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51" t="s">
        <v>50</v>
      </c>
      <c r="C282" s="552"/>
      <c r="D282" s="552"/>
      <c r="E282" s="552"/>
      <c r="F282" s="553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51" t="s">
        <v>50</v>
      </c>
      <c r="C295" s="552"/>
      <c r="D295" s="552"/>
      <c r="E295" s="552"/>
      <c r="F295" s="553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51" t="s">
        <v>50</v>
      </c>
      <c r="C310" s="552"/>
      <c r="D310" s="552"/>
      <c r="E310" s="552"/>
      <c r="F310" s="552"/>
      <c r="G310" s="553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48" t="s">
        <v>50</v>
      </c>
      <c r="C323" s="549"/>
      <c r="D323" s="549"/>
      <c r="E323" s="549"/>
      <c r="F323" s="549"/>
      <c r="G323" s="550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48" t="s">
        <v>50</v>
      </c>
      <c r="C336" s="549"/>
      <c r="D336" s="549"/>
      <c r="E336" s="549"/>
      <c r="F336" s="549"/>
      <c r="G336" s="550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48" t="s">
        <v>50</v>
      </c>
      <c r="C349" s="549"/>
      <c r="D349" s="549"/>
      <c r="E349" s="549"/>
      <c r="F349" s="549"/>
      <c r="G349" s="550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48" t="s">
        <v>50</v>
      </c>
      <c r="C362" s="549"/>
      <c r="D362" s="549"/>
      <c r="E362" s="549"/>
      <c r="F362" s="549"/>
      <c r="G362" s="550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48" t="s">
        <v>50</v>
      </c>
      <c r="C375" s="549"/>
      <c r="D375" s="549"/>
      <c r="E375" s="549"/>
      <c r="F375" s="549"/>
      <c r="G375" s="550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48" t="s">
        <v>50</v>
      </c>
      <c r="C388" s="549"/>
      <c r="D388" s="549"/>
      <c r="E388" s="549"/>
      <c r="F388" s="549"/>
      <c r="G388" s="550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48" t="s">
        <v>50</v>
      </c>
      <c r="C401" s="549"/>
      <c r="D401" s="549"/>
      <c r="E401" s="549"/>
      <c r="F401" s="549"/>
      <c r="G401" s="550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48" t="s">
        <v>50</v>
      </c>
      <c r="C414" s="549"/>
      <c r="D414" s="549"/>
      <c r="E414" s="549"/>
      <c r="F414" s="549"/>
      <c r="G414" s="550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48" t="s">
        <v>50</v>
      </c>
      <c r="C427" s="549"/>
      <c r="D427" s="549"/>
      <c r="E427" s="549"/>
      <c r="F427" s="549"/>
      <c r="G427" s="550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48" t="s">
        <v>50</v>
      </c>
      <c r="C440" s="549"/>
      <c r="D440" s="549"/>
      <c r="E440" s="549"/>
      <c r="F440" s="549"/>
      <c r="G440" s="550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48" t="s">
        <v>50</v>
      </c>
      <c r="C453" s="549"/>
      <c r="D453" s="549"/>
      <c r="E453" s="549"/>
      <c r="F453" s="549"/>
      <c r="G453" s="550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48" t="s">
        <v>50</v>
      </c>
      <c r="C466" s="549"/>
      <c r="D466" s="549"/>
      <c r="E466" s="549"/>
      <c r="F466" s="549"/>
      <c r="G466" s="550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48" t="s">
        <v>50</v>
      </c>
      <c r="C479" s="549"/>
      <c r="D479" s="549"/>
      <c r="E479" s="549"/>
      <c r="F479" s="549"/>
      <c r="G479" s="550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48" t="s">
        <v>50</v>
      </c>
      <c r="C492" s="549"/>
      <c r="D492" s="549"/>
      <c r="E492" s="549"/>
      <c r="F492" s="549"/>
      <c r="G492" s="550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48" t="s">
        <v>50</v>
      </c>
      <c r="C505" s="549"/>
      <c r="D505" s="549"/>
      <c r="E505" s="549"/>
      <c r="F505" s="549"/>
      <c r="G505" s="550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48" t="s">
        <v>50</v>
      </c>
      <c r="C518" s="549"/>
      <c r="D518" s="549"/>
      <c r="E518" s="549"/>
      <c r="F518" s="549"/>
      <c r="G518" s="550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48" t="s">
        <v>50</v>
      </c>
      <c r="C531" s="549"/>
      <c r="D531" s="549"/>
      <c r="E531" s="549"/>
      <c r="F531" s="549"/>
      <c r="G531" s="550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48" t="s">
        <v>50</v>
      </c>
      <c r="C544" s="549"/>
      <c r="D544" s="549"/>
      <c r="E544" s="549"/>
      <c r="F544" s="549"/>
      <c r="G544" s="550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48" t="s">
        <v>50</v>
      </c>
      <c r="C557" s="549"/>
      <c r="D557" s="549"/>
      <c r="E557" s="549"/>
      <c r="F557" s="549"/>
      <c r="G557" s="550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48" t="s">
        <v>50</v>
      </c>
      <c r="C570" s="549"/>
      <c r="D570" s="549"/>
      <c r="E570" s="549"/>
      <c r="F570" s="549"/>
      <c r="G570" s="550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48" t="s">
        <v>50</v>
      </c>
      <c r="C583" s="549"/>
      <c r="D583" s="549"/>
      <c r="E583" s="549"/>
      <c r="F583" s="549"/>
      <c r="G583" s="550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548" t="s">
        <v>50</v>
      </c>
      <c r="C596" s="549"/>
      <c r="D596" s="549"/>
      <c r="E596" s="549"/>
      <c r="F596" s="549"/>
      <c r="G596" s="550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548" t="s">
        <v>50</v>
      </c>
      <c r="C609" s="549"/>
      <c r="D609" s="549"/>
      <c r="E609" s="549"/>
      <c r="F609" s="549"/>
      <c r="G609" s="550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  <row r="621" spans="1:11" ht="13.5" thickBot="1" x14ac:dyDescent="0.25"/>
    <row r="622" spans="1:11" ht="13.5" thickBot="1" x14ac:dyDescent="0.25">
      <c r="A622" s="285" t="s">
        <v>156</v>
      </c>
      <c r="B622" s="548" t="s">
        <v>50</v>
      </c>
      <c r="C622" s="549"/>
      <c r="D622" s="549"/>
      <c r="E622" s="549"/>
      <c r="F622" s="549"/>
      <c r="G622" s="550"/>
      <c r="H622" s="314" t="s">
        <v>0</v>
      </c>
      <c r="I622" s="534"/>
      <c r="J622" s="534"/>
      <c r="K622" s="534"/>
    </row>
    <row r="623" spans="1:11" x14ac:dyDescent="0.2">
      <c r="A623" s="469" t="s">
        <v>2</v>
      </c>
      <c r="B623" s="316">
        <v>1</v>
      </c>
      <c r="C623" s="236">
        <v>2</v>
      </c>
      <c r="D623" s="236">
        <v>3</v>
      </c>
      <c r="E623" s="236">
        <v>4</v>
      </c>
      <c r="F623" s="236">
        <v>5</v>
      </c>
      <c r="G623" s="495">
        <v>6</v>
      </c>
      <c r="H623" s="491">
        <v>86</v>
      </c>
      <c r="I623" s="534"/>
      <c r="J623" s="534"/>
      <c r="K623" s="534"/>
    </row>
    <row r="624" spans="1:11" x14ac:dyDescent="0.2">
      <c r="A624" s="470" t="s">
        <v>3</v>
      </c>
      <c r="B624" s="462">
        <v>4620</v>
      </c>
      <c r="C624" s="463">
        <v>4620</v>
      </c>
      <c r="D624" s="464">
        <v>4620</v>
      </c>
      <c r="E624" s="464">
        <v>4620</v>
      </c>
      <c r="F624" s="464">
        <v>4620</v>
      </c>
      <c r="G624" s="496">
        <v>4620</v>
      </c>
      <c r="H624" s="492">
        <v>4620</v>
      </c>
      <c r="I624" s="534"/>
      <c r="J624" s="534"/>
      <c r="K624" s="534"/>
    </row>
    <row r="625" spans="1:11" x14ac:dyDescent="0.2">
      <c r="A625" s="471" t="s">
        <v>6</v>
      </c>
      <c r="B625" s="321">
        <v>4551</v>
      </c>
      <c r="C625" s="322">
        <v>4725</v>
      </c>
      <c r="D625" s="322">
        <v>4911</v>
      </c>
      <c r="E625" s="322">
        <v>4103</v>
      </c>
      <c r="F625" s="322">
        <v>4953</v>
      </c>
      <c r="G625" s="497">
        <v>5203</v>
      </c>
      <c r="H625" s="342">
        <v>4821</v>
      </c>
      <c r="I625" s="534"/>
      <c r="J625" s="534"/>
      <c r="K625" s="534"/>
    </row>
    <row r="626" spans="1:11" x14ac:dyDescent="0.2">
      <c r="A626" s="469" t="s">
        <v>7</v>
      </c>
      <c r="B626" s="323">
        <v>73.3</v>
      </c>
      <c r="C626" s="324">
        <v>66.7</v>
      </c>
      <c r="D626" s="325">
        <v>93.3</v>
      </c>
      <c r="E626" s="325">
        <v>60</v>
      </c>
      <c r="F626" s="325">
        <v>93.3</v>
      </c>
      <c r="G626" s="498">
        <v>80</v>
      </c>
      <c r="H626" s="493">
        <v>76.2</v>
      </c>
      <c r="I626" s="534"/>
      <c r="J626" s="534"/>
      <c r="K626" s="534"/>
    </row>
    <row r="627" spans="1:11" x14ac:dyDescent="0.2">
      <c r="A627" s="469" t="s">
        <v>8</v>
      </c>
      <c r="B627" s="263">
        <v>8.5000000000000006E-2</v>
      </c>
      <c r="C627" s="264">
        <v>9.6000000000000002E-2</v>
      </c>
      <c r="D627" s="327">
        <v>6.2E-2</v>
      </c>
      <c r="E627" s="327">
        <v>0.15</v>
      </c>
      <c r="F627" s="327">
        <v>7.5999999999999998E-2</v>
      </c>
      <c r="G627" s="499">
        <v>8.7999999999999995E-2</v>
      </c>
      <c r="H627" s="494">
        <v>0.10199999999999999</v>
      </c>
      <c r="I627" s="534"/>
      <c r="J627" s="534"/>
      <c r="K627" s="534"/>
    </row>
    <row r="628" spans="1:11" x14ac:dyDescent="0.2">
      <c r="A628" s="471" t="s">
        <v>1</v>
      </c>
      <c r="B628" s="266">
        <f t="shared" ref="B628:H628" si="131">B625/B624*100-100</f>
        <v>-1.4935064935064872</v>
      </c>
      <c r="C628" s="267">
        <f t="shared" si="131"/>
        <v>2.2727272727272663</v>
      </c>
      <c r="D628" s="267">
        <f t="shared" si="131"/>
        <v>6.2987012987012889</v>
      </c>
      <c r="E628" s="267">
        <f t="shared" si="131"/>
        <v>-11.19047619047619</v>
      </c>
      <c r="F628" s="267">
        <f t="shared" si="131"/>
        <v>7.2077922077922238</v>
      </c>
      <c r="G628" s="268">
        <f t="shared" si="131"/>
        <v>12.61904761904762</v>
      </c>
      <c r="H628" s="345">
        <f t="shared" si="131"/>
        <v>4.3506493506493484</v>
      </c>
      <c r="I628" s="534"/>
      <c r="J628" s="534"/>
      <c r="K628" s="534"/>
    </row>
    <row r="629" spans="1:11" ht="13.5" thickBot="1" x14ac:dyDescent="0.25">
      <c r="A629" s="469" t="s">
        <v>27</v>
      </c>
      <c r="B629" s="500">
        <f t="shared" ref="B629:G629" si="132">B625-B612</f>
        <v>42</v>
      </c>
      <c r="C629" s="501">
        <f t="shared" si="132"/>
        <v>108</v>
      </c>
      <c r="D629" s="501">
        <f t="shared" si="132"/>
        <v>-13</v>
      </c>
      <c r="E629" s="501">
        <f t="shared" si="132"/>
        <v>-579</v>
      </c>
      <c r="F629" s="501">
        <f t="shared" si="132"/>
        <v>-179</v>
      </c>
      <c r="G629" s="502">
        <f t="shared" si="132"/>
        <v>-200</v>
      </c>
      <c r="H629" s="346">
        <f>H625-H612</f>
        <v>-84</v>
      </c>
      <c r="I629" s="534"/>
      <c r="J629" s="534"/>
      <c r="K629" s="534"/>
    </row>
    <row r="630" spans="1:11" x14ac:dyDescent="0.2">
      <c r="A630" s="371" t="s">
        <v>52</v>
      </c>
      <c r="B630" s="486">
        <v>48</v>
      </c>
      <c r="C630" s="487">
        <v>49</v>
      </c>
      <c r="D630" s="487">
        <v>49</v>
      </c>
      <c r="E630" s="487">
        <v>6</v>
      </c>
      <c r="F630" s="487">
        <v>50</v>
      </c>
      <c r="G630" s="451">
        <v>49</v>
      </c>
      <c r="H630" s="482">
        <f>SUM(B630:G630)</f>
        <v>251</v>
      </c>
      <c r="I630" s="534" t="s">
        <v>56</v>
      </c>
      <c r="J630" s="331">
        <f>H617-H630</f>
        <v>1</v>
      </c>
      <c r="K630" s="332">
        <f>J630/H617</f>
        <v>3.968253968253968E-3</v>
      </c>
    </row>
    <row r="631" spans="1:11" x14ac:dyDescent="0.2">
      <c r="A631" s="371" t="s">
        <v>28</v>
      </c>
      <c r="B631" s="229">
        <v>156</v>
      </c>
      <c r="C631" s="281">
        <f t="shared" ref="C631:E631" si="133">C618+2</f>
        <v>156.5</v>
      </c>
      <c r="D631" s="281">
        <v>152.5</v>
      </c>
      <c r="E631" s="281">
        <f t="shared" si="133"/>
        <v>158</v>
      </c>
      <c r="F631" s="281">
        <v>150</v>
      </c>
      <c r="G631" s="230">
        <v>149.5</v>
      </c>
      <c r="H631" s="339"/>
      <c r="I631" s="534" t="s">
        <v>57</v>
      </c>
      <c r="J631" s="228">
        <v>152.87</v>
      </c>
      <c r="K631" s="534"/>
    </row>
    <row r="632" spans="1:11" ht="13.5" thickBot="1" x14ac:dyDescent="0.25">
      <c r="A632" s="372" t="s">
        <v>26</v>
      </c>
      <c r="B632" s="336">
        <f>B631-B618</f>
        <v>0</v>
      </c>
      <c r="C632" s="337">
        <f t="shared" ref="C632:G632" si="134">C631-C618</f>
        <v>2</v>
      </c>
      <c r="D632" s="337">
        <f t="shared" si="134"/>
        <v>0</v>
      </c>
      <c r="E632" s="337">
        <f t="shared" si="134"/>
        <v>2</v>
      </c>
      <c r="F632" s="337">
        <f t="shared" si="134"/>
        <v>0</v>
      </c>
      <c r="G632" s="484">
        <f t="shared" si="134"/>
        <v>0</v>
      </c>
      <c r="H632" s="348"/>
      <c r="I632" s="534" t="s">
        <v>26</v>
      </c>
      <c r="J632" s="239">
        <f>J631-J618</f>
        <v>0.93999999999999773</v>
      </c>
      <c r="K632" s="534"/>
    </row>
    <row r="634" spans="1:11" ht="13.5" thickBot="1" x14ac:dyDescent="0.25"/>
    <row r="635" spans="1:11" ht="13.5" thickBot="1" x14ac:dyDescent="0.25">
      <c r="A635" s="285" t="s">
        <v>157</v>
      </c>
      <c r="B635" s="548" t="s">
        <v>50</v>
      </c>
      <c r="C635" s="549"/>
      <c r="D635" s="549"/>
      <c r="E635" s="549"/>
      <c r="F635" s="549"/>
      <c r="G635" s="550"/>
      <c r="H635" s="314" t="s">
        <v>0</v>
      </c>
      <c r="I635" s="535"/>
      <c r="J635" s="535"/>
      <c r="K635" s="535"/>
    </row>
    <row r="636" spans="1:11" x14ac:dyDescent="0.2">
      <c r="A636" s="469" t="s">
        <v>2</v>
      </c>
      <c r="B636" s="316">
        <v>1</v>
      </c>
      <c r="C636" s="236">
        <v>2</v>
      </c>
      <c r="D636" s="236">
        <v>3</v>
      </c>
      <c r="E636" s="236">
        <v>4</v>
      </c>
      <c r="F636" s="236">
        <v>5</v>
      </c>
      <c r="G636" s="495">
        <v>6</v>
      </c>
      <c r="H636" s="491">
        <v>80</v>
      </c>
      <c r="I636" s="535"/>
      <c r="J636" s="535"/>
      <c r="K636" s="535"/>
    </row>
    <row r="637" spans="1:11" x14ac:dyDescent="0.2">
      <c r="A637" s="470" t="s">
        <v>3</v>
      </c>
      <c r="B637" s="462">
        <v>4640</v>
      </c>
      <c r="C637" s="463">
        <v>4640</v>
      </c>
      <c r="D637" s="464">
        <v>4640</v>
      </c>
      <c r="E637" s="464">
        <v>4640</v>
      </c>
      <c r="F637" s="464">
        <v>4640</v>
      </c>
      <c r="G637" s="496">
        <v>4640</v>
      </c>
      <c r="H637" s="492">
        <v>4640</v>
      </c>
      <c r="I637" s="535"/>
      <c r="J637" s="535"/>
      <c r="K637" s="535"/>
    </row>
    <row r="638" spans="1:11" x14ac:dyDescent="0.2">
      <c r="A638" s="471" t="s">
        <v>6</v>
      </c>
      <c r="B638" s="321">
        <v>4812</v>
      </c>
      <c r="C638" s="322">
        <v>4922</v>
      </c>
      <c r="D638" s="322">
        <v>4944</v>
      </c>
      <c r="E638" s="322">
        <v>4103</v>
      </c>
      <c r="F638" s="322">
        <v>5073</v>
      </c>
      <c r="G638" s="497">
        <v>5501</v>
      </c>
      <c r="H638" s="342">
        <v>4991</v>
      </c>
      <c r="I638" s="535"/>
      <c r="J638" s="535"/>
      <c r="K638" s="535"/>
    </row>
    <row r="639" spans="1:11" x14ac:dyDescent="0.2">
      <c r="A639" s="469" t="s">
        <v>7</v>
      </c>
      <c r="B639" s="323">
        <v>80</v>
      </c>
      <c r="C639" s="324">
        <v>80</v>
      </c>
      <c r="D639" s="325">
        <v>80</v>
      </c>
      <c r="E639" s="325">
        <v>60</v>
      </c>
      <c r="F639" s="325">
        <v>100</v>
      </c>
      <c r="G639" s="498">
        <v>80</v>
      </c>
      <c r="H639" s="493">
        <v>73.8</v>
      </c>
      <c r="I639" s="535"/>
      <c r="J639" s="535"/>
      <c r="K639" s="535"/>
    </row>
    <row r="640" spans="1:11" x14ac:dyDescent="0.2">
      <c r="A640" s="469" t="s">
        <v>8</v>
      </c>
      <c r="B640" s="263">
        <v>8.5000000000000006E-2</v>
      </c>
      <c r="C640" s="264">
        <v>0.08</v>
      </c>
      <c r="D640" s="327">
        <v>7.0999999999999994E-2</v>
      </c>
      <c r="E640" s="327">
        <v>0.14799999999999999</v>
      </c>
      <c r="F640" s="327">
        <v>5.1999999999999998E-2</v>
      </c>
      <c r="G640" s="499">
        <v>8.2000000000000003E-2</v>
      </c>
      <c r="H640" s="494">
        <v>0.10100000000000001</v>
      </c>
      <c r="I640" s="535"/>
      <c r="J640" s="535"/>
      <c r="K640" s="535"/>
    </row>
    <row r="641" spans="1:12" x14ac:dyDescent="0.2">
      <c r="A641" s="471" t="s">
        <v>1</v>
      </c>
      <c r="B641" s="266">
        <f t="shared" ref="B641:H641" si="135">B638/B637*100-100</f>
        <v>3.7068965517241423</v>
      </c>
      <c r="C641" s="267">
        <f t="shared" si="135"/>
        <v>6.0775862068965552</v>
      </c>
      <c r="D641" s="267">
        <f t="shared" si="135"/>
        <v>6.551724137931032</v>
      </c>
      <c r="E641" s="267">
        <f t="shared" si="135"/>
        <v>-11.573275862068968</v>
      </c>
      <c r="F641" s="267">
        <f t="shared" si="135"/>
        <v>9.3318965517241281</v>
      </c>
      <c r="G641" s="268">
        <f t="shared" si="135"/>
        <v>18.556034482758619</v>
      </c>
      <c r="H641" s="345">
        <f t="shared" si="135"/>
        <v>7.5646551724138078</v>
      </c>
      <c r="I641" s="535"/>
      <c r="J641" s="535"/>
      <c r="K641" s="535"/>
    </row>
    <row r="642" spans="1:12" ht="13.5" thickBot="1" x14ac:dyDescent="0.25">
      <c r="A642" s="469" t="s">
        <v>27</v>
      </c>
      <c r="B642" s="500">
        <f t="shared" ref="B642:G642" si="136">B638-B625</f>
        <v>261</v>
      </c>
      <c r="C642" s="501">
        <f t="shared" si="136"/>
        <v>197</v>
      </c>
      <c r="D642" s="501">
        <f t="shared" si="136"/>
        <v>33</v>
      </c>
      <c r="E642" s="501">
        <f t="shared" si="136"/>
        <v>0</v>
      </c>
      <c r="F642" s="501">
        <f t="shared" si="136"/>
        <v>120</v>
      </c>
      <c r="G642" s="502">
        <f t="shared" si="136"/>
        <v>298</v>
      </c>
      <c r="H642" s="346">
        <f>H638-H625</f>
        <v>170</v>
      </c>
      <c r="I642" s="535"/>
      <c r="J642" s="535"/>
      <c r="K642" s="535"/>
    </row>
    <row r="643" spans="1:12" x14ac:dyDescent="0.2">
      <c r="A643" s="371" t="s">
        <v>52</v>
      </c>
      <c r="B643" s="486">
        <v>48</v>
      </c>
      <c r="C643" s="487">
        <v>49</v>
      </c>
      <c r="D643" s="487">
        <v>49</v>
      </c>
      <c r="E643" s="487">
        <v>6</v>
      </c>
      <c r="F643" s="487">
        <v>50</v>
      </c>
      <c r="G643" s="451">
        <v>49</v>
      </c>
      <c r="H643" s="482">
        <f>SUM(B643:G643)</f>
        <v>251</v>
      </c>
      <c r="I643" s="535" t="s">
        <v>56</v>
      </c>
      <c r="J643" s="331">
        <f>H630-H643</f>
        <v>0</v>
      </c>
      <c r="K643" s="332">
        <f>J643/H630</f>
        <v>0</v>
      </c>
    </row>
    <row r="644" spans="1:12" x14ac:dyDescent="0.2">
      <c r="A644" s="371" t="s">
        <v>28</v>
      </c>
      <c r="B644" s="229">
        <v>156</v>
      </c>
      <c r="C644" s="281">
        <v>156.5</v>
      </c>
      <c r="D644" s="281">
        <v>152.5</v>
      </c>
      <c r="E644" s="281">
        <v>158</v>
      </c>
      <c r="F644" s="281">
        <v>150</v>
      </c>
      <c r="G644" s="230">
        <v>149.5</v>
      </c>
      <c r="H644" s="339"/>
      <c r="I644" s="535" t="s">
        <v>57</v>
      </c>
      <c r="J644" s="228">
        <v>152.59</v>
      </c>
      <c r="K644" s="535"/>
    </row>
    <row r="645" spans="1:12" ht="13.5" thickBot="1" x14ac:dyDescent="0.25">
      <c r="A645" s="372" t="s">
        <v>26</v>
      </c>
      <c r="B645" s="336">
        <f>B644-B631</f>
        <v>0</v>
      </c>
      <c r="C645" s="337">
        <f t="shared" ref="C645:G645" si="137">C644-C631</f>
        <v>0</v>
      </c>
      <c r="D645" s="337">
        <f t="shared" si="137"/>
        <v>0</v>
      </c>
      <c r="E645" s="337">
        <f t="shared" si="137"/>
        <v>0</v>
      </c>
      <c r="F645" s="337">
        <f t="shared" si="137"/>
        <v>0</v>
      </c>
      <c r="G645" s="484">
        <f t="shared" si="137"/>
        <v>0</v>
      </c>
      <c r="H645" s="348"/>
      <c r="I645" s="535" t="s">
        <v>26</v>
      </c>
      <c r="J645" s="239">
        <f>J644-J631</f>
        <v>-0.28000000000000114</v>
      </c>
      <c r="K645" s="535"/>
    </row>
    <row r="647" spans="1:12" ht="13.5" thickBot="1" x14ac:dyDescent="0.25"/>
    <row r="648" spans="1:12" s="536" customFormat="1" ht="13.5" thickBot="1" x14ac:dyDescent="0.25">
      <c r="A648" s="285" t="s">
        <v>158</v>
      </c>
      <c r="B648" s="548" t="s">
        <v>50</v>
      </c>
      <c r="C648" s="549"/>
      <c r="D648" s="549"/>
      <c r="E648" s="549"/>
      <c r="F648" s="549"/>
      <c r="G648" s="550"/>
      <c r="H648" s="314" t="s">
        <v>0</v>
      </c>
    </row>
    <row r="649" spans="1:12" s="536" customFormat="1" x14ac:dyDescent="0.2">
      <c r="A649" s="469" t="s">
        <v>2</v>
      </c>
      <c r="B649" s="316">
        <v>1</v>
      </c>
      <c r="C649" s="236">
        <v>2</v>
      </c>
      <c r="D649" s="236">
        <v>3</v>
      </c>
      <c r="E649" s="236">
        <v>4</v>
      </c>
      <c r="F649" s="236">
        <v>5</v>
      </c>
      <c r="G649" s="495">
        <v>6</v>
      </c>
      <c r="H649" s="491">
        <v>80</v>
      </c>
    </row>
    <row r="650" spans="1:12" s="536" customFormat="1" x14ac:dyDescent="0.2">
      <c r="A650" s="470" t="s">
        <v>3</v>
      </c>
      <c r="B650" s="462">
        <v>4660</v>
      </c>
      <c r="C650" s="463">
        <v>4660</v>
      </c>
      <c r="D650" s="464">
        <v>4660</v>
      </c>
      <c r="E650" s="464">
        <v>4660</v>
      </c>
      <c r="F650" s="464">
        <v>4660</v>
      </c>
      <c r="G650" s="496">
        <v>4660</v>
      </c>
      <c r="H650" s="492">
        <v>4660</v>
      </c>
    </row>
    <row r="651" spans="1:12" s="536" customFormat="1" x14ac:dyDescent="0.2">
      <c r="A651" s="471" t="s">
        <v>6</v>
      </c>
      <c r="B651" s="321">
        <v>4501</v>
      </c>
      <c r="C651" s="322">
        <v>4874</v>
      </c>
      <c r="D651" s="322">
        <v>5014</v>
      </c>
      <c r="E651" s="322">
        <v>4321</v>
      </c>
      <c r="F651" s="322">
        <v>5035</v>
      </c>
      <c r="G651" s="497">
        <v>5360</v>
      </c>
      <c r="H651" s="342">
        <v>4925</v>
      </c>
    </row>
    <row r="652" spans="1:12" s="536" customFormat="1" x14ac:dyDescent="0.2">
      <c r="A652" s="469" t="s">
        <v>7</v>
      </c>
      <c r="B652" s="323">
        <v>66.7</v>
      </c>
      <c r="C652" s="324">
        <v>60</v>
      </c>
      <c r="D652" s="325">
        <v>93.3</v>
      </c>
      <c r="E652" s="325">
        <v>50</v>
      </c>
      <c r="F652" s="325">
        <v>66.7</v>
      </c>
      <c r="G652" s="498">
        <v>80</v>
      </c>
      <c r="H652" s="493">
        <v>57</v>
      </c>
    </row>
    <row r="653" spans="1:12" s="536" customFormat="1" x14ac:dyDescent="0.2">
      <c r="A653" s="469" t="s">
        <v>8</v>
      </c>
      <c r="B653" s="263">
        <v>0.128</v>
      </c>
      <c r="C653" s="264">
        <v>0.114</v>
      </c>
      <c r="D653" s="327">
        <v>6.5000000000000002E-2</v>
      </c>
      <c r="E653" s="327">
        <v>0.11600000000000001</v>
      </c>
      <c r="F653" s="327">
        <v>8.4000000000000005E-2</v>
      </c>
      <c r="G653" s="499">
        <v>7.4999999999999997E-2</v>
      </c>
      <c r="H653" s="494">
        <v>0.111</v>
      </c>
    </row>
    <row r="654" spans="1:12" s="536" customFormat="1" x14ac:dyDescent="0.2">
      <c r="A654" s="471" t="s">
        <v>1</v>
      </c>
      <c r="B654" s="266">
        <f t="shared" ref="B654:H654" si="138">B651/B650*100-100</f>
        <v>-3.4120171673819755</v>
      </c>
      <c r="C654" s="267">
        <f t="shared" si="138"/>
        <v>4.5922746781115791</v>
      </c>
      <c r="D654" s="267">
        <f t="shared" si="138"/>
        <v>7.5965665236051478</v>
      </c>
      <c r="E654" s="267">
        <f t="shared" si="138"/>
        <v>-7.2746781115879884</v>
      </c>
      <c r="F654" s="267">
        <f t="shared" si="138"/>
        <v>8.0472103004291853</v>
      </c>
      <c r="G654" s="268">
        <f t="shared" si="138"/>
        <v>15.021459227467801</v>
      </c>
      <c r="H654" s="345">
        <f t="shared" si="138"/>
        <v>5.6866952789699639</v>
      </c>
    </row>
    <row r="655" spans="1:12" s="536" customFormat="1" ht="13.5" thickBot="1" x14ac:dyDescent="0.25">
      <c r="A655" s="469" t="s">
        <v>27</v>
      </c>
      <c r="B655" s="500">
        <f t="shared" ref="B655:G655" si="139">B651-B638</f>
        <v>-311</v>
      </c>
      <c r="C655" s="501">
        <f t="shared" si="139"/>
        <v>-48</v>
      </c>
      <c r="D655" s="501">
        <f t="shared" si="139"/>
        <v>70</v>
      </c>
      <c r="E655" s="501">
        <f t="shared" si="139"/>
        <v>218</v>
      </c>
      <c r="F655" s="501">
        <f t="shared" si="139"/>
        <v>-38</v>
      </c>
      <c r="G655" s="502">
        <f t="shared" si="139"/>
        <v>-141</v>
      </c>
      <c r="H655" s="346">
        <f>H651-H638</f>
        <v>-66</v>
      </c>
    </row>
    <row r="656" spans="1:12" s="536" customFormat="1" x14ac:dyDescent="0.2">
      <c r="A656" s="371" t="s">
        <v>52</v>
      </c>
      <c r="B656" s="486">
        <v>48</v>
      </c>
      <c r="C656" s="487">
        <v>49</v>
      </c>
      <c r="D656" s="487">
        <v>49</v>
      </c>
      <c r="E656" s="487">
        <v>5</v>
      </c>
      <c r="F656" s="487">
        <v>50</v>
      </c>
      <c r="G656" s="451">
        <v>49</v>
      </c>
      <c r="H656" s="482">
        <f>SUM(B656:G656)</f>
        <v>250</v>
      </c>
      <c r="I656" s="536" t="s">
        <v>56</v>
      </c>
      <c r="J656" s="331">
        <f>H643-H656</f>
        <v>1</v>
      </c>
      <c r="K656" s="332">
        <f>J656/H643</f>
        <v>3.9840637450199202E-3</v>
      </c>
      <c r="L656" s="366" t="s">
        <v>159</v>
      </c>
    </row>
    <row r="657" spans="1:11" s="536" customFormat="1" x14ac:dyDescent="0.2">
      <c r="A657" s="371" t="s">
        <v>28</v>
      </c>
      <c r="B657" s="229">
        <v>158.5</v>
      </c>
      <c r="C657" s="281">
        <v>158</v>
      </c>
      <c r="D657" s="281">
        <v>154</v>
      </c>
      <c r="E657" s="281">
        <v>160</v>
      </c>
      <c r="F657" s="281">
        <v>151.5</v>
      </c>
      <c r="G657" s="230">
        <v>151.5</v>
      </c>
      <c r="H657" s="339"/>
      <c r="I657" s="536" t="s">
        <v>57</v>
      </c>
      <c r="J657" s="228">
        <v>153.19999999999999</v>
      </c>
    </row>
    <row r="658" spans="1:11" s="536" customFormat="1" ht="13.5" thickBot="1" x14ac:dyDescent="0.25">
      <c r="A658" s="372" t="s">
        <v>26</v>
      </c>
      <c r="B658" s="336">
        <f>B657-B644</f>
        <v>2.5</v>
      </c>
      <c r="C658" s="337">
        <f t="shared" ref="C658:G658" si="140">C657-C644</f>
        <v>1.5</v>
      </c>
      <c r="D658" s="337">
        <f t="shared" si="140"/>
        <v>1.5</v>
      </c>
      <c r="E658" s="337">
        <f t="shared" si="140"/>
        <v>2</v>
      </c>
      <c r="F658" s="337">
        <f t="shared" si="140"/>
        <v>1.5</v>
      </c>
      <c r="G658" s="484">
        <f t="shared" si="140"/>
        <v>2</v>
      </c>
      <c r="H658" s="348"/>
      <c r="I658" s="536" t="s">
        <v>26</v>
      </c>
      <c r="J658" s="239">
        <f>J657-J644</f>
        <v>0.60999999999998522</v>
      </c>
    </row>
    <row r="660" spans="1:11" ht="13.5" thickBot="1" x14ac:dyDescent="0.25"/>
    <row r="661" spans="1:11" ht="13.5" thickBot="1" x14ac:dyDescent="0.25">
      <c r="A661" s="285" t="s">
        <v>160</v>
      </c>
      <c r="B661" s="548" t="s">
        <v>50</v>
      </c>
      <c r="C661" s="549"/>
      <c r="D661" s="549"/>
      <c r="E661" s="549"/>
      <c r="F661" s="549"/>
      <c r="G661" s="550"/>
      <c r="H661" s="314" t="s">
        <v>0</v>
      </c>
      <c r="I661" s="537"/>
      <c r="J661" s="537"/>
      <c r="K661" s="537"/>
    </row>
    <row r="662" spans="1:11" x14ac:dyDescent="0.2">
      <c r="A662" s="469" t="s">
        <v>2</v>
      </c>
      <c r="B662" s="316">
        <v>1</v>
      </c>
      <c r="C662" s="236">
        <v>2</v>
      </c>
      <c r="D662" s="236">
        <v>3</v>
      </c>
      <c r="E662" s="236">
        <v>4</v>
      </c>
      <c r="F662" s="236">
        <v>5</v>
      </c>
      <c r="G662" s="495">
        <v>6</v>
      </c>
      <c r="H662" s="491">
        <v>80</v>
      </c>
      <c r="I662" s="537"/>
      <c r="J662" s="537"/>
      <c r="K662" s="537"/>
    </row>
    <row r="663" spans="1:11" x14ac:dyDescent="0.2">
      <c r="A663" s="470" t="s">
        <v>3</v>
      </c>
      <c r="B663" s="462">
        <v>4680</v>
      </c>
      <c r="C663" s="463">
        <v>4680</v>
      </c>
      <c r="D663" s="464">
        <v>4680</v>
      </c>
      <c r="E663" s="464">
        <v>4680</v>
      </c>
      <c r="F663" s="464">
        <v>4680</v>
      </c>
      <c r="G663" s="496">
        <v>4680</v>
      </c>
      <c r="H663" s="492">
        <v>4680</v>
      </c>
      <c r="I663" s="537"/>
      <c r="J663" s="537"/>
      <c r="K663" s="537"/>
    </row>
    <row r="664" spans="1:11" x14ac:dyDescent="0.2">
      <c r="A664" s="471" t="s">
        <v>6</v>
      </c>
      <c r="B664" s="321">
        <v>4577</v>
      </c>
      <c r="C664" s="322">
        <v>5040</v>
      </c>
      <c r="D664" s="322">
        <v>4838</v>
      </c>
      <c r="E664" s="322">
        <v>4729</v>
      </c>
      <c r="F664" s="322">
        <v>4893</v>
      </c>
      <c r="G664" s="497">
        <v>5200</v>
      </c>
      <c r="H664" s="342">
        <v>4898</v>
      </c>
      <c r="I664" s="537"/>
      <c r="J664" s="537"/>
      <c r="K664" s="537"/>
    </row>
    <row r="665" spans="1:11" x14ac:dyDescent="0.2">
      <c r="A665" s="469" t="s">
        <v>7</v>
      </c>
      <c r="B665" s="323">
        <v>73.3</v>
      </c>
      <c r="C665" s="324">
        <v>86.7</v>
      </c>
      <c r="D665" s="325">
        <v>86.7</v>
      </c>
      <c r="E665" s="325">
        <v>80</v>
      </c>
      <c r="F665" s="325">
        <v>100</v>
      </c>
      <c r="G665" s="498">
        <v>73.3</v>
      </c>
      <c r="H665" s="493">
        <v>78.8</v>
      </c>
      <c r="I665" s="537"/>
      <c r="J665" s="537"/>
      <c r="K665" s="537"/>
    </row>
    <row r="666" spans="1:11" x14ac:dyDescent="0.2">
      <c r="A666" s="469" t="s">
        <v>8</v>
      </c>
      <c r="B666" s="263">
        <v>0.08</v>
      </c>
      <c r="C666" s="264">
        <v>6.2E-2</v>
      </c>
      <c r="D666" s="327">
        <v>8.5999999999999993E-2</v>
      </c>
      <c r="E666" s="327">
        <v>8.2000000000000003E-2</v>
      </c>
      <c r="F666" s="327">
        <v>5.3999999999999999E-2</v>
      </c>
      <c r="G666" s="499">
        <v>9.4E-2</v>
      </c>
      <c r="H666" s="494">
        <v>8.5999999999999993E-2</v>
      </c>
      <c r="I666" s="537"/>
      <c r="J666" s="537"/>
      <c r="K666" s="537"/>
    </row>
    <row r="667" spans="1:11" x14ac:dyDescent="0.2">
      <c r="A667" s="471" t="s">
        <v>1</v>
      </c>
      <c r="B667" s="266">
        <f t="shared" ref="B667:H667" si="141">B664/B663*100-100</f>
        <v>-2.2008547008547055</v>
      </c>
      <c r="C667" s="267">
        <f t="shared" si="141"/>
        <v>7.6923076923076934</v>
      </c>
      <c r="D667" s="267">
        <f t="shared" si="141"/>
        <v>3.3760683760683889</v>
      </c>
      <c r="E667" s="267">
        <f t="shared" si="141"/>
        <v>1.0470085470085451</v>
      </c>
      <c r="F667" s="267">
        <f t="shared" si="141"/>
        <v>4.5512820512820582</v>
      </c>
      <c r="G667" s="268">
        <f t="shared" si="141"/>
        <v>11.111111111111114</v>
      </c>
      <c r="H667" s="345">
        <f t="shared" si="141"/>
        <v>4.6581196581196593</v>
      </c>
      <c r="I667" s="537"/>
      <c r="J667" s="537"/>
      <c r="K667" s="537"/>
    </row>
    <row r="668" spans="1:11" ht="13.5" thickBot="1" x14ac:dyDescent="0.25">
      <c r="A668" s="469" t="s">
        <v>27</v>
      </c>
      <c r="B668" s="500">
        <f t="shared" ref="B668:G668" si="142">B664-B651</f>
        <v>76</v>
      </c>
      <c r="C668" s="501">
        <f t="shared" si="142"/>
        <v>166</v>
      </c>
      <c r="D668" s="501">
        <f t="shared" si="142"/>
        <v>-176</v>
      </c>
      <c r="E668" s="501">
        <f t="shared" si="142"/>
        <v>408</v>
      </c>
      <c r="F668" s="501">
        <f t="shared" si="142"/>
        <v>-142</v>
      </c>
      <c r="G668" s="502">
        <f t="shared" si="142"/>
        <v>-160</v>
      </c>
      <c r="H668" s="346">
        <f>H664-H651</f>
        <v>-27</v>
      </c>
      <c r="I668" s="537"/>
      <c r="J668" s="537"/>
      <c r="K668" s="537"/>
    </row>
    <row r="669" spans="1:11" x14ac:dyDescent="0.2">
      <c r="A669" s="371" t="s">
        <v>52</v>
      </c>
      <c r="B669" s="486">
        <v>47</v>
      </c>
      <c r="C669" s="487">
        <v>49</v>
      </c>
      <c r="D669" s="487">
        <v>49</v>
      </c>
      <c r="E669" s="487">
        <v>5</v>
      </c>
      <c r="F669" s="487">
        <v>50</v>
      </c>
      <c r="G669" s="451">
        <v>49</v>
      </c>
      <c r="H669" s="482">
        <f>SUM(B669:G669)</f>
        <v>249</v>
      </c>
      <c r="I669" s="537" t="s">
        <v>56</v>
      </c>
      <c r="J669" s="331">
        <f>H656-H669</f>
        <v>1</v>
      </c>
      <c r="K669" s="332">
        <f>J669/H656</f>
        <v>4.0000000000000001E-3</v>
      </c>
    </row>
    <row r="670" spans="1:11" x14ac:dyDescent="0.2">
      <c r="A670" s="371" t="s">
        <v>28</v>
      </c>
      <c r="B670" s="229">
        <v>158.5</v>
      </c>
      <c r="C670" s="281">
        <v>158</v>
      </c>
      <c r="D670" s="281">
        <v>154</v>
      </c>
      <c r="E670" s="281">
        <v>160</v>
      </c>
      <c r="F670" s="281">
        <v>151.5</v>
      </c>
      <c r="G670" s="230">
        <v>151.5</v>
      </c>
      <c r="H670" s="339"/>
      <c r="I670" s="537" t="s">
        <v>57</v>
      </c>
      <c r="J670" s="228">
        <v>154.96</v>
      </c>
      <c r="K670" s="537"/>
    </row>
    <row r="671" spans="1:11" ht="13.5" thickBot="1" x14ac:dyDescent="0.25">
      <c r="A671" s="372" t="s">
        <v>26</v>
      </c>
      <c r="B671" s="336">
        <f>B670-B657</f>
        <v>0</v>
      </c>
      <c r="C671" s="337">
        <f t="shared" ref="C671:G671" si="143">C670-C657</f>
        <v>0</v>
      </c>
      <c r="D671" s="337">
        <f t="shared" si="143"/>
        <v>0</v>
      </c>
      <c r="E671" s="337">
        <f t="shared" si="143"/>
        <v>0</v>
      </c>
      <c r="F671" s="337">
        <f t="shared" si="143"/>
        <v>0</v>
      </c>
      <c r="G671" s="484">
        <f t="shared" si="143"/>
        <v>0</v>
      </c>
      <c r="H671" s="348"/>
      <c r="I671" s="537" t="s">
        <v>26</v>
      </c>
      <c r="J671" s="239">
        <f>J670-J657</f>
        <v>1.7600000000000193</v>
      </c>
      <c r="K671" s="537"/>
    </row>
    <row r="673" spans="1:11" ht="13.5" thickBot="1" x14ac:dyDescent="0.25"/>
    <row r="674" spans="1:11" ht="13.5" thickBot="1" x14ac:dyDescent="0.25">
      <c r="A674" s="285" t="s">
        <v>161</v>
      </c>
      <c r="B674" s="548" t="s">
        <v>50</v>
      </c>
      <c r="C674" s="549"/>
      <c r="D674" s="549"/>
      <c r="E674" s="549"/>
      <c r="F674" s="549"/>
      <c r="G674" s="550"/>
      <c r="H674" s="314" t="s">
        <v>0</v>
      </c>
      <c r="I674" s="538"/>
      <c r="J674" s="538"/>
      <c r="K674" s="538"/>
    </row>
    <row r="675" spans="1:11" x14ac:dyDescent="0.2">
      <c r="A675" s="469" t="s">
        <v>2</v>
      </c>
      <c r="B675" s="316">
        <v>1</v>
      </c>
      <c r="C675" s="236">
        <v>2</v>
      </c>
      <c r="D675" s="236">
        <v>3</v>
      </c>
      <c r="E675" s="236">
        <v>4</v>
      </c>
      <c r="F675" s="236">
        <v>5</v>
      </c>
      <c r="G675" s="495">
        <v>6</v>
      </c>
      <c r="H675" s="491">
        <v>80</v>
      </c>
      <c r="I675" s="538"/>
      <c r="J675" s="538"/>
      <c r="K675" s="538"/>
    </row>
    <row r="676" spans="1:11" x14ac:dyDescent="0.2">
      <c r="A676" s="470" t="s">
        <v>3</v>
      </c>
      <c r="B676" s="462">
        <v>4700</v>
      </c>
      <c r="C676" s="463">
        <v>4700</v>
      </c>
      <c r="D676" s="462">
        <v>4700</v>
      </c>
      <c r="E676" s="463">
        <v>4700</v>
      </c>
      <c r="F676" s="462">
        <v>4700</v>
      </c>
      <c r="G676" s="463">
        <v>4700</v>
      </c>
      <c r="H676" s="462">
        <v>4700</v>
      </c>
      <c r="I676" s="538"/>
      <c r="J676" s="538"/>
      <c r="K676" s="538"/>
    </row>
    <row r="677" spans="1:11" x14ac:dyDescent="0.2">
      <c r="A677" s="471" t="s">
        <v>6</v>
      </c>
      <c r="B677" s="321">
        <v>4614</v>
      </c>
      <c r="C677" s="322">
        <v>5134</v>
      </c>
      <c r="D677" s="322">
        <v>5002</v>
      </c>
      <c r="E677" s="322">
        <v>4817</v>
      </c>
      <c r="F677" s="322">
        <v>4968</v>
      </c>
      <c r="G677" s="497">
        <v>5134</v>
      </c>
      <c r="H677" s="342">
        <v>4963</v>
      </c>
      <c r="I677" s="538"/>
      <c r="J677" s="538"/>
      <c r="K677" s="538"/>
    </row>
    <row r="678" spans="1:11" x14ac:dyDescent="0.2">
      <c r="A678" s="469" t="s">
        <v>7</v>
      </c>
      <c r="B678" s="323">
        <v>86.7</v>
      </c>
      <c r="C678" s="324">
        <v>86.7</v>
      </c>
      <c r="D678" s="325">
        <v>80</v>
      </c>
      <c r="E678" s="325">
        <v>75</v>
      </c>
      <c r="F678" s="325">
        <v>73.3</v>
      </c>
      <c r="G678" s="498">
        <v>80</v>
      </c>
      <c r="H678" s="493">
        <v>74.7</v>
      </c>
      <c r="I678" s="538"/>
      <c r="J678" s="538"/>
      <c r="K678" s="538"/>
    </row>
    <row r="679" spans="1:11" x14ac:dyDescent="0.2">
      <c r="A679" s="469" t="s">
        <v>8</v>
      </c>
      <c r="B679" s="263">
        <v>7.9000000000000001E-2</v>
      </c>
      <c r="C679" s="264">
        <v>6.0999999999999999E-2</v>
      </c>
      <c r="D679" s="327">
        <v>8.4000000000000005E-2</v>
      </c>
      <c r="E679" s="327">
        <v>0.113</v>
      </c>
      <c r="F679" s="327">
        <v>9.7000000000000003E-2</v>
      </c>
      <c r="G679" s="499">
        <v>9.0999999999999998E-2</v>
      </c>
      <c r="H679" s="494">
        <v>0.09</v>
      </c>
      <c r="I679" s="538"/>
      <c r="J679" s="538"/>
      <c r="K679" s="538"/>
    </row>
    <row r="680" spans="1:11" x14ac:dyDescent="0.2">
      <c r="A680" s="471" t="s">
        <v>1</v>
      </c>
      <c r="B680" s="266">
        <f t="shared" ref="B680:H680" si="144">B677/B676*100-100</f>
        <v>-1.8297872340425556</v>
      </c>
      <c r="C680" s="267">
        <f t="shared" si="144"/>
        <v>9.234042553191486</v>
      </c>
      <c r="D680" s="267">
        <f t="shared" si="144"/>
        <v>6.425531914893611</v>
      </c>
      <c r="E680" s="267">
        <f t="shared" si="144"/>
        <v>2.4893617021276526</v>
      </c>
      <c r="F680" s="267">
        <f t="shared" si="144"/>
        <v>5.7021276595744723</v>
      </c>
      <c r="G680" s="268">
        <f t="shared" si="144"/>
        <v>9.234042553191486</v>
      </c>
      <c r="H680" s="345">
        <f t="shared" si="144"/>
        <v>5.5957446808510696</v>
      </c>
      <c r="I680" s="538"/>
      <c r="J680" s="538"/>
      <c r="K680" s="538"/>
    </row>
    <row r="681" spans="1:11" ht="13.5" thickBot="1" x14ac:dyDescent="0.25">
      <c r="A681" s="469" t="s">
        <v>27</v>
      </c>
      <c r="B681" s="500">
        <f t="shared" ref="B681:G681" si="145">B677-B664</f>
        <v>37</v>
      </c>
      <c r="C681" s="501">
        <f t="shared" si="145"/>
        <v>94</v>
      </c>
      <c r="D681" s="501">
        <f t="shared" si="145"/>
        <v>164</v>
      </c>
      <c r="E681" s="501">
        <f t="shared" si="145"/>
        <v>88</v>
      </c>
      <c r="F681" s="501">
        <f t="shared" si="145"/>
        <v>75</v>
      </c>
      <c r="G681" s="502">
        <f t="shared" si="145"/>
        <v>-66</v>
      </c>
      <c r="H681" s="346">
        <f>H677-H664</f>
        <v>65</v>
      </c>
      <c r="I681" s="538"/>
      <c r="J681" s="538"/>
      <c r="K681" s="538"/>
    </row>
    <row r="682" spans="1:11" x14ac:dyDescent="0.2">
      <c r="A682" s="371" t="s">
        <v>52</v>
      </c>
      <c r="B682" s="486">
        <v>47</v>
      </c>
      <c r="C682" s="487">
        <v>49</v>
      </c>
      <c r="D682" s="487">
        <v>48</v>
      </c>
      <c r="E682" s="487">
        <v>4</v>
      </c>
      <c r="F682" s="487">
        <v>50</v>
      </c>
      <c r="G682" s="451">
        <v>49</v>
      </c>
      <c r="H682" s="482">
        <f>SUM(B682:G682)</f>
        <v>247</v>
      </c>
      <c r="I682" s="538" t="s">
        <v>56</v>
      </c>
      <c r="J682" s="331">
        <f>H669-H682</f>
        <v>2</v>
      </c>
      <c r="K682" s="332">
        <f>J682/H669</f>
        <v>8.0321285140562242E-3</v>
      </c>
    </row>
    <row r="683" spans="1:11" x14ac:dyDescent="0.2">
      <c r="A683" s="371" t="s">
        <v>28</v>
      </c>
      <c r="B683" s="229">
        <v>158.5</v>
      </c>
      <c r="C683" s="281">
        <v>158</v>
      </c>
      <c r="D683" s="281">
        <v>154</v>
      </c>
      <c r="E683" s="281">
        <v>160</v>
      </c>
      <c r="F683" s="281">
        <v>151.5</v>
      </c>
      <c r="G683" s="230">
        <v>151.5</v>
      </c>
      <c r="H683" s="339"/>
      <c r="I683" s="538" t="s">
        <v>57</v>
      </c>
      <c r="J683" s="228">
        <v>155.24</v>
      </c>
      <c r="K683" s="538"/>
    </row>
    <row r="684" spans="1:11" ht="13.5" thickBot="1" x14ac:dyDescent="0.25">
      <c r="A684" s="372" t="s">
        <v>26</v>
      </c>
      <c r="B684" s="336">
        <f>B683-B670</f>
        <v>0</v>
      </c>
      <c r="C684" s="337">
        <f t="shared" ref="C684:G684" si="146">C683-C670</f>
        <v>0</v>
      </c>
      <c r="D684" s="337">
        <f t="shared" si="146"/>
        <v>0</v>
      </c>
      <c r="E684" s="337">
        <f t="shared" si="146"/>
        <v>0</v>
      </c>
      <c r="F684" s="337">
        <f t="shared" si="146"/>
        <v>0</v>
      </c>
      <c r="G684" s="484">
        <f t="shared" si="146"/>
        <v>0</v>
      </c>
      <c r="H684" s="348"/>
      <c r="I684" s="538" t="s">
        <v>26</v>
      </c>
      <c r="J684" s="239">
        <f>J683-J670</f>
        <v>0.28000000000000114</v>
      </c>
      <c r="K684" s="538"/>
    </row>
    <row r="686" spans="1:11" ht="13.5" thickBot="1" x14ac:dyDescent="0.25"/>
    <row r="687" spans="1:11" ht="13.5" thickBot="1" x14ac:dyDescent="0.25">
      <c r="A687" s="285" t="s">
        <v>163</v>
      </c>
      <c r="B687" s="548" t="s">
        <v>50</v>
      </c>
      <c r="C687" s="549"/>
      <c r="D687" s="549"/>
      <c r="E687" s="549"/>
      <c r="F687" s="549"/>
      <c r="G687" s="550"/>
      <c r="H687" s="314" t="s">
        <v>0</v>
      </c>
      <c r="I687" s="540"/>
      <c r="J687" s="540"/>
      <c r="K687" s="540"/>
    </row>
    <row r="688" spans="1:11" x14ac:dyDescent="0.2">
      <c r="A688" s="469" t="s">
        <v>2</v>
      </c>
      <c r="B688" s="316">
        <v>1</v>
      </c>
      <c r="C688" s="236">
        <v>2</v>
      </c>
      <c r="D688" s="236">
        <v>3</v>
      </c>
      <c r="E688" s="236">
        <v>4</v>
      </c>
      <c r="F688" s="236">
        <v>5</v>
      </c>
      <c r="G688" s="495">
        <v>6</v>
      </c>
      <c r="H688" s="491">
        <v>78</v>
      </c>
      <c r="I688" s="540"/>
      <c r="J688" s="540"/>
      <c r="K688" s="540"/>
    </row>
    <row r="689" spans="1:11" x14ac:dyDescent="0.2">
      <c r="A689" s="470" t="s">
        <v>3</v>
      </c>
      <c r="B689" s="462">
        <v>4720</v>
      </c>
      <c r="C689" s="463">
        <v>4720</v>
      </c>
      <c r="D689" s="462">
        <v>4720</v>
      </c>
      <c r="E689" s="463">
        <v>4720</v>
      </c>
      <c r="F689" s="462">
        <v>4720</v>
      </c>
      <c r="G689" s="463">
        <v>4720</v>
      </c>
      <c r="H689" s="462">
        <v>4720</v>
      </c>
      <c r="I689" s="540"/>
      <c r="J689" s="540"/>
      <c r="K689" s="540"/>
    </row>
    <row r="690" spans="1:11" x14ac:dyDescent="0.2">
      <c r="A690" s="471" t="s">
        <v>6</v>
      </c>
      <c r="B690" s="321">
        <v>4826</v>
      </c>
      <c r="C690" s="322">
        <v>5152</v>
      </c>
      <c r="D690" s="322">
        <v>5051</v>
      </c>
      <c r="E690" s="322">
        <v>4830</v>
      </c>
      <c r="F690" s="322">
        <v>4980</v>
      </c>
      <c r="G690" s="497">
        <v>5317</v>
      </c>
      <c r="H690" s="342">
        <v>5056</v>
      </c>
      <c r="I690" s="540"/>
      <c r="J690" s="540"/>
      <c r="K690" s="540"/>
    </row>
    <row r="691" spans="1:11" x14ac:dyDescent="0.2">
      <c r="A691" s="469" t="s">
        <v>7</v>
      </c>
      <c r="B691" s="323">
        <v>60</v>
      </c>
      <c r="C691" s="324">
        <v>86.7</v>
      </c>
      <c r="D691" s="325">
        <v>86.7</v>
      </c>
      <c r="E691" s="325">
        <v>66.7</v>
      </c>
      <c r="F691" s="325">
        <v>73.3</v>
      </c>
      <c r="G691" s="498">
        <v>66.7</v>
      </c>
      <c r="H691" s="493">
        <v>70.5</v>
      </c>
      <c r="I691" s="540"/>
      <c r="J691" s="540"/>
      <c r="K691" s="540"/>
    </row>
    <row r="692" spans="1:11" x14ac:dyDescent="0.2">
      <c r="A692" s="469" t="s">
        <v>8</v>
      </c>
      <c r="B692" s="263">
        <v>0.127</v>
      </c>
      <c r="C692" s="264">
        <v>6.4000000000000001E-2</v>
      </c>
      <c r="D692" s="327">
        <v>0.06</v>
      </c>
      <c r="E692" s="327">
        <v>0.13200000000000001</v>
      </c>
      <c r="F692" s="327">
        <v>9.8000000000000004E-2</v>
      </c>
      <c r="G692" s="499">
        <v>8.7999999999999995E-2</v>
      </c>
      <c r="H692" s="494">
        <v>9.4E-2</v>
      </c>
      <c r="I692" s="540"/>
      <c r="J692" s="540"/>
      <c r="K692" s="540"/>
    </row>
    <row r="693" spans="1:11" x14ac:dyDescent="0.2">
      <c r="A693" s="471" t="s">
        <v>1</v>
      </c>
      <c r="B693" s="266">
        <f t="shared" ref="B693:H693" si="147">B690/B689*100-100</f>
        <v>2.2457627118644012</v>
      </c>
      <c r="C693" s="267">
        <f t="shared" si="147"/>
        <v>9.1525423728813422</v>
      </c>
      <c r="D693" s="267">
        <f t="shared" si="147"/>
        <v>7.0127118644067679</v>
      </c>
      <c r="E693" s="267">
        <f t="shared" si="147"/>
        <v>2.330508474576277</v>
      </c>
      <c r="F693" s="267">
        <f t="shared" si="147"/>
        <v>5.5084745762711975</v>
      </c>
      <c r="G693" s="268">
        <f t="shared" si="147"/>
        <v>12.648305084745772</v>
      </c>
      <c r="H693" s="345">
        <f t="shared" si="147"/>
        <v>7.118644067796609</v>
      </c>
      <c r="I693" s="540"/>
      <c r="J693" s="540"/>
      <c r="K693" s="540"/>
    </row>
    <row r="694" spans="1:11" ht="13.5" thickBot="1" x14ac:dyDescent="0.25">
      <c r="A694" s="469" t="s">
        <v>27</v>
      </c>
      <c r="B694" s="500">
        <f t="shared" ref="B694:G694" si="148">B690-B677</f>
        <v>212</v>
      </c>
      <c r="C694" s="501">
        <f t="shared" si="148"/>
        <v>18</v>
      </c>
      <c r="D694" s="501">
        <f t="shared" si="148"/>
        <v>49</v>
      </c>
      <c r="E694" s="501">
        <f t="shared" si="148"/>
        <v>13</v>
      </c>
      <c r="F694" s="501">
        <f t="shared" si="148"/>
        <v>12</v>
      </c>
      <c r="G694" s="502">
        <f t="shared" si="148"/>
        <v>183</v>
      </c>
      <c r="H694" s="346">
        <f>H690-H677</f>
        <v>93</v>
      </c>
      <c r="I694" s="540"/>
      <c r="J694" s="540"/>
      <c r="K694" s="540"/>
    </row>
    <row r="695" spans="1:11" x14ac:dyDescent="0.2">
      <c r="A695" s="371" t="s">
        <v>52</v>
      </c>
      <c r="B695" s="486">
        <v>47</v>
      </c>
      <c r="C695" s="487">
        <v>49</v>
      </c>
      <c r="D695" s="487">
        <v>48</v>
      </c>
      <c r="E695" s="487">
        <v>3</v>
      </c>
      <c r="F695" s="487">
        <v>50</v>
      </c>
      <c r="G695" s="451">
        <v>49</v>
      </c>
      <c r="H695" s="482">
        <f>SUM(B695:G695)</f>
        <v>246</v>
      </c>
      <c r="I695" s="540" t="s">
        <v>56</v>
      </c>
      <c r="J695" s="331">
        <f>H682-H695</f>
        <v>1</v>
      </c>
      <c r="K695" s="332">
        <f>J695/H682</f>
        <v>4.048582995951417E-3</v>
      </c>
    </row>
    <row r="696" spans="1:11" x14ac:dyDescent="0.2">
      <c r="A696" s="371" t="s">
        <v>28</v>
      </c>
      <c r="B696" s="229">
        <v>159.5</v>
      </c>
      <c r="C696" s="281">
        <v>159</v>
      </c>
      <c r="D696" s="281">
        <v>155</v>
      </c>
      <c r="E696" s="281">
        <v>160.5</v>
      </c>
      <c r="F696" s="281">
        <v>152.5</v>
      </c>
      <c r="G696" s="230">
        <v>152.5</v>
      </c>
      <c r="H696" s="339"/>
      <c r="I696" s="540" t="s">
        <v>57</v>
      </c>
      <c r="J696" s="228">
        <v>156.21</v>
      </c>
      <c r="K696" s="540"/>
    </row>
    <row r="697" spans="1:11" ht="13.5" thickBot="1" x14ac:dyDescent="0.25">
      <c r="A697" s="372" t="s">
        <v>26</v>
      </c>
      <c r="B697" s="336">
        <f>B696-B683</f>
        <v>1</v>
      </c>
      <c r="C697" s="337">
        <f t="shared" ref="C697:G697" si="149">C696-C683</f>
        <v>1</v>
      </c>
      <c r="D697" s="337">
        <f t="shared" si="149"/>
        <v>1</v>
      </c>
      <c r="E697" s="337">
        <f t="shared" si="149"/>
        <v>0.5</v>
      </c>
      <c r="F697" s="337">
        <f t="shared" si="149"/>
        <v>1</v>
      </c>
      <c r="G697" s="484">
        <f t="shared" si="149"/>
        <v>1</v>
      </c>
      <c r="H697" s="348"/>
      <c r="I697" s="540" t="s">
        <v>26</v>
      </c>
      <c r="J697" s="239">
        <f>J696-J683</f>
        <v>0.96999999999999886</v>
      </c>
      <c r="K697" s="540"/>
    </row>
    <row r="699" spans="1:11" ht="13.5" thickBot="1" x14ac:dyDescent="0.25"/>
    <row r="700" spans="1:11" ht="13.5" thickBot="1" x14ac:dyDescent="0.25">
      <c r="A700" s="285" t="s">
        <v>164</v>
      </c>
      <c r="B700" s="548" t="s">
        <v>50</v>
      </c>
      <c r="C700" s="549"/>
      <c r="D700" s="549"/>
      <c r="E700" s="549"/>
      <c r="F700" s="549"/>
      <c r="G700" s="550"/>
      <c r="H700" s="314" t="s">
        <v>0</v>
      </c>
      <c r="I700" s="541"/>
      <c r="J700" s="541"/>
      <c r="K700" s="541"/>
    </row>
    <row r="701" spans="1:11" x14ac:dyDescent="0.2">
      <c r="A701" s="469" t="s">
        <v>2</v>
      </c>
      <c r="B701" s="316">
        <v>1</v>
      </c>
      <c r="C701" s="236">
        <v>2</v>
      </c>
      <c r="D701" s="236">
        <v>3</v>
      </c>
      <c r="E701" s="236">
        <v>4</v>
      </c>
      <c r="F701" s="236">
        <v>5</v>
      </c>
      <c r="G701" s="495">
        <v>6</v>
      </c>
      <c r="H701" s="491">
        <v>78</v>
      </c>
      <c r="I701" s="541"/>
      <c r="J701" s="541"/>
      <c r="K701" s="541"/>
    </row>
    <row r="702" spans="1:11" x14ac:dyDescent="0.2">
      <c r="A702" s="470" t="s">
        <v>3</v>
      </c>
      <c r="B702" s="462">
        <v>4740</v>
      </c>
      <c r="C702" s="463">
        <v>4740</v>
      </c>
      <c r="D702" s="462">
        <v>4740</v>
      </c>
      <c r="E702" s="463">
        <v>4740</v>
      </c>
      <c r="F702" s="462">
        <v>4740</v>
      </c>
      <c r="G702" s="463">
        <v>4740</v>
      </c>
      <c r="H702" s="462">
        <v>4740</v>
      </c>
      <c r="I702" s="541"/>
      <c r="J702" s="541"/>
      <c r="K702" s="541"/>
    </row>
    <row r="703" spans="1:11" x14ac:dyDescent="0.2">
      <c r="A703" s="471" t="s">
        <v>6</v>
      </c>
      <c r="B703" s="321">
        <v>4788</v>
      </c>
      <c r="C703" s="322">
        <v>5049</v>
      </c>
      <c r="D703" s="322">
        <v>5167</v>
      </c>
      <c r="E703" s="322">
        <v>4908</v>
      </c>
      <c r="F703" s="322">
        <v>4816</v>
      </c>
      <c r="G703" s="497">
        <v>5324</v>
      </c>
      <c r="H703" s="342">
        <v>5024</v>
      </c>
      <c r="I703" s="541"/>
      <c r="J703" s="541"/>
      <c r="K703" s="541"/>
    </row>
    <row r="704" spans="1:11" x14ac:dyDescent="0.2">
      <c r="A704" s="469" t="s">
        <v>7</v>
      </c>
      <c r="B704" s="323">
        <v>73.3</v>
      </c>
      <c r="C704" s="324">
        <v>53.3</v>
      </c>
      <c r="D704" s="325">
        <v>93.3</v>
      </c>
      <c r="E704" s="325">
        <v>66.7</v>
      </c>
      <c r="F704" s="325">
        <v>86.7</v>
      </c>
      <c r="G704" s="498">
        <v>53.3</v>
      </c>
      <c r="H704" s="493">
        <v>69.2</v>
      </c>
      <c r="I704" s="541"/>
      <c r="J704" s="541"/>
      <c r="K704" s="541"/>
    </row>
    <row r="705" spans="1:11" x14ac:dyDescent="0.2">
      <c r="A705" s="469" t="s">
        <v>8</v>
      </c>
      <c r="B705" s="263">
        <v>0.107</v>
      </c>
      <c r="C705" s="264">
        <v>0.11700000000000001</v>
      </c>
      <c r="D705" s="327">
        <v>0.06</v>
      </c>
      <c r="E705" s="327">
        <v>0.13900000000000001</v>
      </c>
      <c r="F705" s="327">
        <v>6.8000000000000005E-2</v>
      </c>
      <c r="G705" s="499">
        <v>0.10299999999999999</v>
      </c>
      <c r="H705" s="494">
        <v>0.10100000000000001</v>
      </c>
      <c r="I705" s="541"/>
      <c r="J705" s="541"/>
      <c r="K705" s="541"/>
    </row>
    <row r="706" spans="1:11" x14ac:dyDescent="0.2">
      <c r="A706" s="471" t="s">
        <v>1</v>
      </c>
      <c r="B706" s="266">
        <f t="shared" ref="B706:H706" si="150">B703/B702*100-100</f>
        <v>1.0126582278481067</v>
      </c>
      <c r="C706" s="267">
        <f t="shared" si="150"/>
        <v>6.5189873417721458</v>
      </c>
      <c r="D706" s="267">
        <f t="shared" si="150"/>
        <v>9.0084388185654092</v>
      </c>
      <c r="E706" s="267">
        <f t="shared" si="150"/>
        <v>3.5443037974683449</v>
      </c>
      <c r="F706" s="267">
        <f t="shared" si="150"/>
        <v>1.6033755274261523</v>
      </c>
      <c r="G706" s="268">
        <f t="shared" si="150"/>
        <v>12.320675105485222</v>
      </c>
      <c r="H706" s="345">
        <f t="shared" si="150"/>
        <v>5.991561181434605</v>
      </c>
      <c r="I706" s="541"/>
      <c r="J706" s="541"/>
      <c r="K706" s="541"/>
    </row>
    <row r="707" spans="1:11" ht="13.5" thickBot="1" x14ac:dyDescent="0.25">
      <c r="A707" s="469" t="s">
        <v>27</v>
      </c>
      <c r="B707" s="500">
        <f t="shared" ref="B707:G707" si="151">B703-B690</f>
        <v>-38</v>
      </c>
      <c r="C707" s="501">
        <f t="shared" si="151"/>
        <v>-103</v>
      </c>
      <c r="D707" s="501">
        <f t="shared" si="151"/>
        <v>116</v>
      </c>
      <c r="E707" s="501">
        <f t="shared" si="151"/>
        <v>78</v>
      </c>
      <c r="F707" s="501">
        <f t="shared" si="151"/>
        <v>-164</v>
      </c>
      <c r="G707" s="502">
        <f t="shared" si="151"/>
        <v>7</v>
      </c>
      <c r="H707" s="346">
        <f>H703-H690</f>
        <v>-32</v>
      </c>
      <c r="I707" s="541"/>
      <c r="J707" s="541"/>
      <c r="K707" s="541"/>
    </row>
    <row r="708" spans="1:11" x14ac:dyDescent="0.2">
      <c r="A708" s="371" t="s">
        <v>52</v>
      </c>
      <c r="B708" s="486">
        <v>47</v>
      </c>
      <c r="C708" s="487">
        <v>49</v>
      </c>
      <c r="D708" s="487">
        <v>48</v>
      </c>
      <c r="E708" s="487">
        <v>3</v>
      </c>
      <c r="F708" s="487">
        <v>50</v>
      </c>
      <c r="G708" s="451">
        <v>49</v>
      </c>
      <c r="H708" s="482">
        <f>SUM(B708:G708)</f>
        <v>246</v>
      </c>
      <c r="I708" s="541" t="s">
        <v>56</v>
      </c>
      <c r="J708" s="331">
        <f>H695-H708</f>
        <v>0</v>
      </c>
      <c r="K708" s="332">
        <f>J708/H695</f>
        <v>0</v>
      </c>
    </row>
    <row r="709" spans="1:11" x14ac:dyDescent="0.2">
      <c r="A709" s="371" t="s">
        <v>28</v>
      </c>
      <c r="B709" s="229">
        <v>159.5</v>
      </c>
      <c r="C709" s="281">
        <v>159</v>
      </c>
      <c r="D709" s="281">
        <v>155</v>
      </c>
      <c r="E709" s="281">
        <v>160.5</v>
      </c>
      <c r="F709" s="281">
        <v>152.5</v>
      </c>
      <c r="G709" s="230">
        <v>152.5</v>
      </c>
      <c r="H709" s="339"/>
      <c r="I709" s="541" t="s">
        <v>57</v>
      </c>
      <c r="J709" s="228">
        <v>155.52000000000001</v>
      </c>
      <c r="K709" s="541"/>
    </row>
    <row r="710" spans="1:11" ht="13.5" thickBot="1" x14ac:dyDescent="0.25">
      <c r="A710" s="372" t="s">
        <v>26</v>
      </c>
      <c r="B710" s="336">
        <f>B709-B696</f>
        <v>0</v>
      </c>
      <c r="C710" s="337">
        <f t="shared" ref="C710:G710" si="152">C709-C696</f>
        <v>0</v>
      </c>
      <c r="D710" s="337">
        <f t="shared" si="152"/>
        <v>0</v>
      </c>
      <c r="E710" s="337">
        <f t="shared" si="152"/>
        <v>0</v>
      </c>
      <c r="F710" s="337">
        <f t="shared" si="152"/>
        <v>0</v>
      </c>
      <c r="G710" s="484">
        <f t="shared" si="152"/>
        <v>0</v>
      </c>
      <c r="H710" s="348"/>
      <c r="I710" s="541" t="s">
        <v>26</v>
      </c>
      <c r="J710" s="239">
        <f>J709-J696</f>
        <v>-0.68999999999999773</v>
      </c>
      <c r="K710" s="541"/>
    </row>
  </sheetData>
  <mergeCells count="54">
    <mergeCell ref="B700:G700"/>
    <mergeCell ref="B687:G687"/>
    <mergeCell ref="B622:G622"/>
    <mergeCell ref="B609:G609"/>
    <mergeCell ref="B191:F191"/>
    <mergeCell ref="B674:G674"/>
    <mergeCell ref="B492:G492"/>
    <mergeCell ref="B557:G557"/>
    <mergeCell ref="B531:G531"/>
    <mergeCell ref="B661:G661"/>
    <mergeCell ref="B648:G648"/>
    <mergeCell ref="B635:G635"/>
    <mergeCell ref="B518:G518"/>
    <mergeCell ref="B505:G505"/>
    <mergeCell ref="B596:G596"/>
    <mergeCell ref="B583:G583"/>
    <mergeCell ref="B178:F178"/>
    <mergeCell ref="B256:F256"/>
    <mergeCell ref="B479:G479"/>
    <mergeCell ref="B414:G414"/>
    <mergeCell ref="B440:G440"/>
    <mergeCell ref="B466:G466"/>
    <mergeCell ref="B453:G453"/>
    <mergeCell ref="B427:G427"/>
    <mergeCell ref="B9:F9"/>
    <mergeCell ref="B22:F22"/>
    <mergeCell ref="B35:F35"/>
    <mergeCell ref="B48:F48"/>
    <mergeCell ref="B61:F61"/>
    <mergeCell ref="B295:F295"/>
    <mergeCell ref="B349:G349"/>
    <mergeCell ref="B204:F204"/>
    <mergeCell ref="B217:F217"/>
    <mergeCell ref="B310:G310"/>
    <mergeCell ref="B230:F230"/>
    <mergeCell ref="B323:G323"/>
    <mergeCell ref="B282:F282"/>
    <mergeCell ref="B269:F269"/>
    <mergeCell ref="B570:G570"/>
    <mergeCell ref="B544:G544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243:F243"/>
    <mergeCell ref="B401:G401"/>
    <mergeCell ref="B388:G388"/>
    <mergeCell ref="B375:G375"/>
    <mergeCell ref="B362:G362"/>
    <mergeCell ref="B336:G3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3" t="s">
        <v>18</v>
      </c>
      <c r="C4" s="544"/>
      <c r="D4" s="544"/>
      <c r="E4" s="544"/>
      <c r="F4" s="544"/>
      <c r="G4" s="544"/>
      <c r="H4" s="544"/>
      <c r="I4" s="544"/>
      <c r="J4" s="545"/>
      <c r="K4" s="543" t="s">
        <v>21</v>
      </c>
      <c r="L4" s="544"/>
      <c r="M4" s="544"/>
      <c r="N4" s="544"/>
      <c r="O4" s="544"/>
      <c r="P4" s="544"/>
      <c r="Q4" s="544"/>
      <c r="R4" s="544"/>
      <c r="S4" s="544"/>
      <c r="T4" s="544"/>
      <c r="U4" s="544"/>
      <c r="V4" s="544"/>
      <c r="W4" s="54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3" t="s">
        <v>23</v>
      </c>
      <c r="C17" s="544"/>
      <c r="D17" s="544"/>
      <c r="E17" s="544"/>
      <c r="F17" s="54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3" t="s">
        <v>18</v>
      </c>
      <c r="C4" s="544"/>
      <c r="D4" s="544"/>
      <c r="E4" s="544"/>
      <c r="F4" s="544"/>
      <c r="G4" s="544"/>
      <c r="H4" s="544"/>
      <c r="I4" s="544"/>
      <c r="J4" s="545"/>
      <c r="K4" s="543" t="s">
        <v>21</v>
      </c>
      <c r="L4" s="544"/>
      <c r="M4" s="544"/>
      <c r="N4" s="544"/>
      <c r="O4" s="544"/>
      <c r="P4" s="544"/>
      <c r="Q4" s="544"/>
      <c r="R4" s="544"/>
      <c r="S4" s="544"/>
      <c r="T4" s="544"/>
      <c r="U4" s="544"/>
      <c r="V4" s="544"/>
      <c r="W4" s="54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3" t="s">
        <v>23</v>
      </c>
      <c r="C17" s="544"/>
      <c r="D17" s="544"/>
      <c r="E17" s="544"/>
      <c r="F17" s="54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3" t="s">
        <v>18</v>
      </c>
      <c r="C4" s="544"/>
      <c r="D4" s="544"/>
      <c r="E4" s="544"/>
      <c r="F4" s="544"/>
      <c r="G4" s="544"/>
      <c r="H4" s="544"/>
      <c r="I4" s="544"/>
      <c r="J4" s="545"/>
      <c r="K4" s="543" t="s">
        <v>21</v>
      </c>
      <c r="L4" s="544"/>
      <c r="M4" s="544"/>
      <c r="N4" s="544"/>
      <c r="O4" s="544"/>
      <c r="P4" s="544"/>
      <c r="Q4" s="544"/>
      <c r="R4" s="544"/>
      <c r="S4" s="544"/>
      <c r="T4" s="544"/>
      <c r="U4" s="544"/>
      <c r="V4" s="544"/>
      <c r="W4" s="54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3" t="s">
        <v>23</v>
      </c>
      <c r="C17" s="544"/>
      <c r="D17" s="544"/>
      <c r="E17" s="544"/>
      <c r="F17" s="54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6" t="s">
        <v>42</v>
      </c>
      <c r="B1" s="54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46" t="s">
        <v>42</v>
      </c>
      <c r="B1" s="54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47" t="s">
        <v>42</v>
      </c>
      <c r="B1" s="54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6" t="s">
        <v>42</v>
      </c>
      <c r="B1" s="54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648"/>
  <sheetViews>
    <sheetView showGridLines="0" tabSelected="1" topLeftCell="A625" zoomScale="73" zoomScaleNormal="73" workbookViewId="0">
      <selection activeCell="T643" sqref="T643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57"/>
      <c r="G2" s="557"/>
      <c r="H2" s="557"/>
      <c r="I2" s="557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51" t="s">
        <v>53</v>
      </c>
      <c r="C9" s="552"/>
      <c r="D9" s="552"/>
      <c r="E9" s="552"/>
      <c r="F9" s="552"/>
      <c r="G9" s="552"/>
      <c r="H9" s="552"/>
      <c r="I9" s="552"/>
      <c r="J9" s="552"/>
      <c r="K9" s="552"/>
      <c r="L9" s="552"/>
      <c r="M9" s="553"/>
      <c r="N9" s="551" t="s">
        <v>63</v>
      </c>
      <c r="O9" s="552"/>
      <c r="P9" s="552"/>
      <c r="Q9" s="552"/>
      <c r="R9" s="552"/>
      <c r="S9" s="552"/>
      <c r="T9" s="552"/>
      <c r="U9" s="553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51" t="s">
        <v>53</v>
      </c>
      <c r="C23" s="552"/>
      <c r="D23" s="552"/>
      <c r="E23" s="552"/>
      <c r="F23" s="552"/>
      <c r="G23" s="552"/>
      <c r="H23" s="552"/>
      <c r="I23" s="552"/>
      <c r="J23" s="552"/>
      <c r="K23" s="552"/>
      <c r="L23" s="552"/>
      <c r="M23" s="553"/>
      <c r="N23" s="551" t="s">
        <v>63</v>
      </c>
      <c r="O23" s="552"/>
      <c r="P23" s="552"/>
      <c r="Q23" s="552"/>
      <c r="R23" s="552"/>
      <c r="S23" s="552"/>
      <c r="T23" s="552"/>
      <c r="U23" s="553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51" t="s">
        <v>53</v>
      </c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3"/>
      <c r="N37" s="551" t="s">
        <v>63</v>
      </c>
      <c r="O37" s="552"/>
      <c r="P37" s="552"/>
      <c r="Q37" s="552"/>
      <c r="R37" s="552"/>
      <c r="S37" s="552"/>
      <c r="T37" s="552"/>
      <c r="U37" s="553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51" t="s">
        <v>53</v>
      </c>
      <c r="C53" s="552"/>
      <c r="D53" s="552"/>
      <c r="E53" s="552"/>
      <c r="F53" s="552"/>
      <c r="G53" s="552"/>
      <c r="H53" s="552"/>
      <c r="I53" s="552"/>
      <c r="J53" s="552"/>
      <c r="K53" s="552"/>
      <c r="L53" s="553"/>
      <c r="M53" s="551" t="s">
        <v>63</v>
      </c>
      <c r="N53" s="552"/>
      <c r="O53" s="552"/>
      <c r="P53" s="552"/>
      <c r="Q53" s="552"/>
      <c r="R53" s="552"/>
      <c r="S53" s="552"/>
      <c r="T53" s="552"/>
      <c r="U53" s="552"/>
      <c r="V53" s="552"/>
      <c r="W53" s="553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51" t="s">
        <v>53</v>
      </c>
      <c r="C67" s="552"/>
      <c r="D67" s="552"/>
      <c r="E67" s="552"/>
      <c r="F67" s="552"/>
      <c r="G67" s="552"/>
      <c r="H67" s="552"/>
      <c r="I67" s="552"/>
      <c r="J67" s="552"/>
      <c r="K67" s="552"/>
      <c r="L67" s="553"/>
      <c r="M67" s="551" t="s">
        <v>63</v>
      </c>
      <c r="N67" s="552"/>
      <c r="O67" s="552"/>
      <c r="P67" s="552"/>
      <c r="Q67" s="552"/>
      <c r="R67" s="552"/>
      <c r="S67" s="552"/>
      <c r="T67" s="552"/>
      <c r="U67" s="552"/>
      <c r="V67" s="552"/>
      <c r="W67" s="553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51" t="s">
        <v>53</v>
      </c>
      <c r="C81" s="552"/>
      <c r="D81" s="552"/>
      <c r="E81" s="552"/>
      <c r="F81" s="552"/>
      <c r="G81" s="552"/>
      <c r="H81" s="552"/>
      <c r="I81" s="552"/>
      <c r="J81" s="552"/>
      <c r="K81" s="552"/>
      <c r="L81" s="553"/>
      <c r="M81" s="551" t="s">
        <v>63</v>
      </c>
      <c r="N81" s="552"/>
      <c r="O81" s="552"/>
      <c r="P81" s="552"/>
      <c r="Q81" s="552"/>
      <c r="R81" s="552"/>
      <c r="S81" s="552"/>
      <c r="T81" s="552"/>
      <c r="U81" s="552"/>
      <c r="V81" s="552"/>
      <c r="W81" s="553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51" t="s">
        <v>53</v>
      </c>
      <c r="C95" s="552"/>
      <c r="D95" s="552"/>
      <c r="E95" s="552"/>
      <c r="F95" s="552"/>
      <c r="G95" s="552"/>
      <c r="H95" s="552"/>
      <c r="I95" s="552"/>
      <c r="J95" s="552"/>
      <c r="K95" s="552"/>
      <c r="L95" s="553"/>
      <c r="M95" s="551" t="s">
        <v>63</v>
      </c>
      <c r="N95" s="552"/>
      <c r="O95" s="552"/>
      <c r="P95" s="552"/>
      <c r="Q95" s="552"/>
      <c r="R95" s="552"/>
      <c r="S95" s="552"/>
      <c r="T95" s="552"/>
      <c r="U95" s="552"/>
      <c r="V95" s="552"/>
      <c r="W95" s="553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51" t="s">
        <v>53</v>
      </c>
      <c r="C109" s="552"/>
      <c r="D109" s="552"/>
      <c r="E109" s="552"/>
      <c r="F109" s="552"/>
      <c r="G109" s="552"/>
      <c r="H109" s="552"/>
      <c r="I109" s="552"/>
      <c r="J109" s="552"/>
      <c r="K109" s="552"/>
      <c r="L109" s="553"/>
      <c r="M109" s="551" t="s">
        <v>63</v>
      </c>
      <c r="N109" s="552"/>
      <c r="O109" s="552"/>
      <c r="P109" s="552"/>
      <c r="Q109" s="552"/>
      <c r="R109" s="552"/>
      <c r="S109" s="552"/>
      <c r="T109" s="552"/>
      <c r="U109" s="552"/>
      <c r="V109" s="552"/>
      <c r="W109" s="553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51" t="s">
        <v>53</v>
      </c>
      <c r="C123" s="552"/>
      <c r="D123" s="552"/>
      <c r="E123" s="552"/>
      <c r="F123" s="552"/>
      <c r="G123" s="552"/>
      <c r="H123" s="552"/>
      <c r="I123" s="552"/>
      <c r="J123" s="558" t="s">
        <v>72</v>
      </c>
      <c r="K123" s="559"/>
      <c r="L123" s="559"/>
      <c r="M123" s="560"/>
      <c r="N123" s="551" t="s">
        <v>63</v>
      </c>
      <c r="O123" s="552"/>
      <c r="P123" s="552"/>
      <c r="Q123" s="552"/>
      <c r="R123" s="552"/>
      <c r="S123" s="552"/>
      <c r="T123" s="552"/>
      <c r="U123" s="552"/>
      <c r="V123" s="552"/>
      <c r="W123" s="553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51" t="s">
        <v>53</v>
      </c>
      <c r="C137" s="552"/>
      <c r="D137" s="552"/>
      <c r="E137" s="552"/>
      <c r="F137" s="552"/>
      <c r="G137" s="552"/>
      <c r="H137" s="552"/>
      <c r="I137" s="552"/>
      <c r="J137" s="554" t="s">
        <v>72</v>
      </c>
      <c r="K137" s="555"/>
      <c r="L137" s="555"/>
      <c r="M137" s="556"/>
      <c r="N137" s="552" t="s">
        <v>63</v>
      </c>
      <c r="O137" s="552"/>
      <c r="P137" s="552"/>
      <c r="Q137" s="552"/>
      <c r="R137" s="552"/>
      <c r="S137" s="552"/>
      <c r="T137" s="552"/>
      <c r="U137" s="552"/>
      <c r="V137" s="552"/>
      <c r="W137" s="553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51" t="s">
        <v>53</v>
      </c>
      <c r="C151" s="552"/>
      <c r="D151" s="552"/>
      <c r="E151" s="552"/>
      <c r="F151" s="552"/>
      <c r="G151" s="552"/>
      <c r="H151" s="552"/>
      <c r="I151" s="552"/>
      <c r="J151" s="554" t="s">
        <v>72</v>
      </c>
      <c r="K151" s="555"/>
      <c r="L151" s="555"/>
      <c r="M151" s="556"/>
      <c r="N151" s="552" t="s">
        <v>63</v>
      </c>
      <c r="O151" s="552"/>
      <c r="P151" s="552"/>
      <c r="Q151" s="552"/>
      <c r="R151" s="552"/>
      <c r="S151" s="552"/>
      <c r="T151" s="552"/>
      <c r="U151" s="552"/>
      <c r="V151" s="552"/>
      <c r="W151" s="553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51" t="s">
        <v>53</v>
      </c>
      <c r="C165" s="552"/>
      <c r="D165" s="552"/>
      <c r="E165" s="552"/>
      <c r="F165" s="552"/>
      <c r="G165" s="552"/>
      <c r="H165" s="552"/>
      <c r="I165" s="552"/>
      <c r="J165" s="554" t="s">
        <v>72</v>
      </c>
      <c r="K165" s="555"/>
      <c r="L165" s="555"/>
      <c r="M165" s="556"/>
      <c r="N165" s="552" t="s">
        <v>63</v>
      </c>
      <c r="O165" s="552"/>
      <c r="P165" s="552"/>
      <c r="Q165" s="552"/>
      <c r="R165" s="552"/>
      <c r="S165" s="552"/>
      <c r="T165" s="552"/>
      <c r="U165" s="552"/>
      <c r="V165" s="552"/>
      <c r="W165" s="553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51" t="s">
        <v>53</v>
      </c>
      <c r="C181" s="552"/>
      <c r="D181" s="552"/>
      <c r="E181" s="552"/>
      <c r="F181" s="552"/>
      <c r="G181" s="552"/>
      <c r="H181" s="552"/>
      <c r="I181" s="552"/>
      <c r="J181" s="554" t="s">
        <v>72</v>
      </c>
      <c r="K181" s="555"/>
      <c r="L181" s="555"/>
      <c r="M181" s="556"/>
      <c r="N181" s="551" t="s">
        <v>63</v>
      </c>
      <c r="O181" s="552"/>
      <c r="P181" s="552"/>
      <c r="Q181" s="552"/>
      <c r="R181" s="552"/>
      <c r="S181" s="552"/>
      <c r="T181" s="552"/>
      <c r="U181" s="552"/>
      <c r="V181" s="552"/>
      <c r="W181" s="552"/>
      <c r="X181" s="553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51" t="s">
        <v>53</v>
      </c>
      <c r="C195" s="552"/>
      <c r="D195" s="552"/>
      <c r="E195" s="552"/>
      <c r="F195" s="552"/>
      <c r="G195" s="552"/>
      <c r="H195" s="552"/>
      <c r="I195" s="552"/>
      <c r="J195" s="554" t="s">
        <v>72</v>
      </c>
      <c r="K195" s="555"/>
      <c r="L195" s="555"/>
      <c r="M195" s="556"/>
      <c r="N195" s="551" t="s">
        <v>63</v>
      </c>
      <c r="O195" s="552"/>
      <c r="P195" s="552"/>
      <c r="Q195" s="552"/>
      <c r="R195" s="552"/>
      <c r="S195" s="552"/>
      <c r="T195" s="552"/>
      <c r="U195" s="552"/>
      <c r="V195" s="552"/>
      <c r="W195" s="552"/>
      <c r="X195" s="553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51" t="s">
        <v>53</v>
      </c>
      <c r="C209" s="552"/>
      <c r="D209" s="552"/>
      <c r="E209" s="552"/>
      <c r="F209" s="552"/>
      <c r="G209" s="552"/>
      <c r="H209" s="552"/>
      <c r="I209" s="552"/>
      <c r="J209" s="554" t="s">
        <v>72</v>
      </c>
      <c r="K209" s="555"/>
      <c r="L209" s="555"/>
      <c r="M209" s="556"/>
      <c r="N209" s="551" t="s">
        <v>63</v>
      </c>
      <c r="O209" s="552"/>
      <c r="P209" s="552"/>
      <c r="Q209" s="552"/>
      <c r="R209" s="552"/>
      <c r="S209" s="552"/>
      <c r="T209" s="552"/>
      <c r="U209" s="552"/>
      <c r="V209" s="552"/>
      <c r="W209" s="552"/>
      <c r="X209" s="553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51" t="s">
        <v>53</v>
      </c>
      <c r="C223" s="552"/>
      <c r="D223" s="552"/>
      <c r="E223" s="552"/>
      <c r="F223" s="552"/>
      <c r="G223" s="552"/>
      <c r="H223" s="552"/>
      <c r="I223" s="552"/>
      <c r="J223" s="554" t="s">
        <v>72</v>
      </c>
      <c r="K223" s="555"/>
      <c r="L223" s="555"/>
      <c r="M223" s="556"/>
      <c r="N223" s="551" t="s">
        <v>63</v>
      </c>
      <c r="O223" s="552"/>
      <c r="P223" s="552"/>
      <c r="Q223" s="552"/>
      <c r="R223" s="552"/>
      <c r="S223" s="552"/>
      <c r="T223" s="552"/>
      <c r="U223" s="552"/>
      <c r="V223" s="552"/>
      <c r="W223" s="552"/>
      <c r="X223" s="553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51" t="s">
        <v>53</v>
      </c>
      <c r="C237" s="552"/>
      <c r="D237" s="552"/>
      <c r="E237" s="552"/>
      <c r="F237" s="552"/>
      <c r="G237" s="552"/>
      <c r="H237" s="552"/>
      <c r="I237" s="552"/>
      <c r="J237" s="554" t="s">
        <v>72</v>
      </c>
      <c r="K237" s="555"/>
      <c r="L237" s="555"/>
      <c r="M237" s="556"/>
      <c r="N237" s="551" t="s">
        <v>63</v>
      </c>
      <c r="O237" s="552"/>
      <c r="P237" s="552"/>
      <c r="Q237" s="552"/>
      <c r="R237" s="552"/>
      <c r="S237" s="552"/>
      <c r="T237" s="552"/>
      <c r="U237" s="552"/>
      <c r="V237" s="552"/>
      <c r="W237" s="552"/>
      <c r="X237" s="553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51" t="s">
        <v>53</v>
      </c>
      <c r="C251" s="552"/>
      <c r="D251" s="552"/>
      <c r="E251" s="552"/>
      <c r="F251" s="552"/>
      <c r="G251" s="552"/>
      <c r="H251" s="552"/>
      <c r="I251" s="552"/>
      <c r="J251" s="554" t="s">
        <v>72</v>
      </c>
      <c r="K251" s="555"/>
      <c r="L251" s="555"/>
      <c r="M251" s="556"/>
      <c r="N251" s="551" t="s">
        <v>63</v>
      </c>
      <c r="O251" s="552"/>
      <c r="P251" s="552"/>
      <c r="Q251" s="552"/>
      <c r="R251" s="552"/>
      <c r="S251" s="552"/>
      <c r="T251" s="552"/>
      <c r="U251" s="552"/>
      <c r="V251" s="552"/>
      <c r="W251" s="552"/>
      <c r="X251" s="553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51" t="s">
        <v>53</v>
      </c>
      <c r="C266" s="552"/>
      <c r="D266" s="552"/>
      <c r="E266" s="552"/>
      <c r="F266" s="552"/>
      <c r="G266" s="552"/>
      <c r="H266" s="552"/>
      <c r="I266" s="552"/>
      <c r="J266" s="554" t="s">
        <v>72</v>
      </c>
      <c r="K266" s="555"/>
      <c r="L266" s="555"/>
      <c r="M266" s="556"/>
      <c r="N266" s="551" t="s">
        <v>63</v>
      </c>
      <c r="O266" s="552"/>
      <c r="P266" s="552"/>
      <c r="Q266" s="552"/>
      <c r="R266" s="552"/>
      <c r="S266" s="552"/>
      <c r="T266" s="552"/>
      <c r="U266" s="552"/>
      <c r="V266" s="552"/>
      <c r="W266" s="552"/>
      <c r="X266" s="553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51" t="s">
        <v>53</v>
      </c>
      <c r="C280" s="552"/>
      <c r="D280" s="552"/>
      <c r="E280" s="552"/>
      <c r="F280" s="552"/>
      <c r="G280" s="552"/>
      <c r="H280" s="552"/>
      <c r="I280" s="552"/>
      <c r="J280" s="554" t="s">
        <v>72</v>
      </c>
      <c r="K280" s="555"/>
      <c r="L280" s="555"/>
      <c r="M280" s="556"/>
      <c r="N280" s="551" t="s">
        <v>63</v>
      </c>
      <c r="O280" s="552"/>
      <c r="P280" s="552"/>
      <c r="Q280" s="552"/>
      <c r="R280" s="552"/>
      <c r="S280" s="552"/>
      <c r="T280" s="552"/>
      <c r="U280" s="552"/>
      <c r="V280" s="552"/>
      <c r="W280" s="552"/>
      <c r="X280" s="553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51" t="s">
        <v>53</v>
      </c>
      <c r="C294" s="552"/>
      <c r="D294" s="552"/>
      <c r="E294" s="552"/>
      <c r="F294" s="552"/>
      <c r="G294" s="552"/>
      <c r="H294" s="552"/>
      <c r="I294" s="552"/>
      <c r="J294" s="554" t="s">
        <v>72</v>
      </c>
      <c r="K294" s="555"/>
      <c r="L294" s="555"/>
      <c r="M294" s="556"/>
      <c r="N294" s="551" t="s">
        <v>63</v>
      </c>
      <c r="O294" s="552"/>
      <c r="P294" s="552"/>
      <c r="Q294" s="552"/>
      <c r="R294" s="552"/>
      <c r="S294" s="552"/>
      <c r="T294" s="552"/>
      <c r="U294" s="552"/>
      <c r="V294" s="552"/>
      <c r="W294" s="552"/>
      <c r="X294" s="553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51" t="s">
        <v>53</v>
      </c>
      <c r="C308" s="552"/>
      <c r="D308" s="552"/>
      <c r="E308" s="552"/>
      <c r="F308" s="552"/>
      <c r="G308" s="552"/>
      <c r="H308" s="552"/>
      <c r="I308" s="552"/>
      <c r="J308" s="554" t="s">
        <v>72</v>
      </c>
      <c r="K308" s="555"/>
      <c r="L308" s="555"/>
      <c r="M308" s="556"/>
      <c r="N308" s="551" t="s">
        <v>63</v>
      </c>
      <c r="O308" s="552"/>
      <c r="P308" s="552"/>
      <c r="Q308" s="552"/>
      <c r="R308" s="552"/>
      <c r="S308" s="552"/>
      <c r="T308" s="552"/>
      <c r="U308" s="552"/>
      <c r="V308" s="552"/>
      <c r="W308" s="552"/>
      <c r="X308" s="553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51" t="s">
        <v>53</v>
      </c>
      <c r="C324" s="552"/>
      <c r="D324" s="552"/>
      <c r="E324" s="552"/>
      <c r="F324" s="552"/>
      <c r="G324" s="553"/>
      <c r="H324" s="551" t="s">
        <v>72</v>
      </c>
      <c r="I324" s="552"/>
      <c r="J324" s="552"/>
      <c r="K324" s="552"/>
      <c r="L324" s="552"/>
      <c r="M324" s="553"/>
      <c r="N324" s="551" t="s">
        <v>63</v>
      </c>
      <c r="O324" s="552"/>
      <c r="P324" s="552"/>
      <c r="Q324" s="552"/>
      <c r="R324" s="552"/>
      <c r="S324" s="553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51" t="s">
        <v>53</v>
      </c>
      <c r="C338" s="552"/>
      <c r="D338" s="552"/>
      <c r="E338" s="552"/>
      <c r="F338" s="552"/>
      <c r="G338" s="553"/>
      <c r="H338" s="551" t="s">
        <v>72</v>
      </c>
      <c r="I338" s="552"/>
      <c r="J338" s="552"/>
      <c r="K338" s="552"/>
      <c r="L338" s="552"/>
      <c r="M338" s="553"/>
      <c r="N338" s="551" t="s">
        <v>63</v>
      </c>
      <c r="O338" s="552"/>
      <c r="P338" s="552"/>
      <c r="Q338" s="552"/>
      <c r="R338" s="552"/>
      <c r="S338" s="553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48" t="s">
        <v>53</v>
      </c>
      <c r="C352" s="549"/>
      <c r="D352" s="549"/>
      <c r="E352" s="549"/>
      <c r="F352" s="549"/>
      <c r="G352" s="550"/>
      <c r="H352" s="548" t="s">
        <v>72</v>
      </c>
      <c r="I352" s="549"/>
      <c r="J352" s="549"/>
      <c r="K352" s="549"/>
      <c r="L352" s="549"/>
      <c r="M352" s="550"/>
      <c r="N352" s="548" t="s">
        <v>63</v>
      </c>
      <c r="O352" s="549"/>
      <c r="P352" s="549"/>
      <c r="Q352" s="549"/>
      <c r="R352" s="549"/>
      <c r="S352" s="550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51" t="s">
        <v>53</v>
      </c>
      <c r="C365" s="552"/>
      <c r="D365" s="552"/>
      <c r="E365" s="552"/>
      <c r="F365" s="552"/>
      <c r="G365" s="553"/>
      <c r="H365" s="551" t="s">
        <v>72</v>
      </c>
      <c r="I365" s="552"/>
      <c r="J365" s="552"/>
      <c r="K365" s="552"/>
      <c r="L365" s="552"/>
      <c r="M365" s="553"/>
      <c r="N365" s="551" t="s">
        <v>63</v>
      </c>
      <c r="O365" s="552"/>
      <c r="P365" s="552"/>
      <c r="Q365" s="552"/>
      <c r="R365" s="552"/>
      <c r="S365" s="553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51" t="s">
        <v>53</v>
      </c>
      <c r="C378" s="552"/>
      <c r="D378" s="552"/>
      <c r="E378" s="552"/>
      <c r="F378" s="552"/>
      <c r="G378" s="553"/>
      <c r="H378" s="551" t="s">
        <v>72</v>
      </c>
      <c r="I378" s="552"/>
      <c r="J378" s="552"/>
      <c r="K378" s="552"/>
      <c r="L378" s="552"/>
      <c r="M378" s="553"/>
      <c r="N378" s="551" t="s">
        <v>63</v>
      </c>
      <c r="O378" s="552"/>
      <c r="P378" s="552"/>
      <c r="Q378" s="552"/>
      <c r="R378" s="552"/>
      <c r="S378" s="553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51" t="s">
        <v>53</v>
      </c>
      <c r="C391" s="552"/>
      <c r="D391" s="552"/>
      <c r="E391" s="552"/>
      <c r="F391" s="552"/>
      <c r="G391" s="553"/>
      <c r="H391" s="551" t="s">
        <v>72</v>
      </c>
      <c r="I391" s="552"/>
      <c r="J391" s="552"/>
      <c r="K391" s="552"/>
      <c r="L391" s="552"/>
      <c r="M391" s="553"/>
      <c r="N391" s="551" t="s">
        <v>63</v>
      </c>
      <c r="O391" s="552"/>
      <c r="P391" s="552"/>
      <c r="Q391" s="552"/>
      <c r="R391" s="552"/>
      <c r="S391" s="553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51" t="s">
        <v>53</v>
      </c>
      <c r="C404" s="552"/>
      <c r="D404" s="552"/>
      <c r="E404" s="552"/>
      <c r="F404" s="552"/>
      <c r="G404" s="553"/>
      <c r="H404" s="551" t="s">
        <v>72</v>
      </c>
      <c r="I404" s="552"/>
      <c r="J404" s="552"/>
      <c r="K404" s="552"/>
      <c r="L404" s="552"/>
      <c r="M404" s="553"/>
      <c r="N404" s="551" t="s">
        <v>63</v>
      </c>
      <c r="O404" s="552"/>
      <c r="P404" s="552"/>
      <c r="Q404" s="552"/>
      <c r="R404" s="552"/>
      <c r="S404" s="553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51" t="s">
        <v>53</v>
      </c>
      <c r="C417" s="552"/>
      <c r="D417" s="552"/>
      <c r="E417" s="552"/>
      <c r="F417" s="552"/>
      <c r="G417" s="553"/>
      <c r="H417" s="551" t="s">
        <v>72</v>
      </c>
      <c r="I417" s="552"/>
      <c r="J417" s="552"/>
      <c r="K417" s="552"/>
      <c r="L417" s="552"/>
      <c r="M417" s="553"/>
      <c r="N417" s="551" t="s">
        <v>63</v>
      </c>
      <c r="O417" s="552"/>
      <c r="P417" s="552"/>
      <c r="Q417" s="552"/>
      <c r="R417" s="552"/>
      <c r="S417" s="553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51" t="s">
        <v>53</v>
      </c>
      <c r="C430" s="552"/>
      <c r="D430" s="552"/>
      <c r="E430" s="552"/>
      <c r="F430" s="552"/>
      <c r="G430" s="553"/>
      <c r="H430" s="551" t="s">
        <v>72</v>
      </c>
      <c r="I430" s="552"/>
      <c r="J430" s="552"/>
      <c r="K430" s="552"/>
      <c r="L430" s="552"/>
      <c r="M430" s="553"/>
      <c r="N430" s="551" t="s">
        <v>63</v>
      </c>
      <c r="O430" s="552"/>
      <c r="P430" s="552"/>
      <c r="Q430" s="552"/>
      <c r="R430" s="552"/>
      <c r="S430" s="553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51" t="s">
        <v>53</v>
      </c>
      <c r="C443" s="552"/>
      <c r="D443" s="552"/>
      <c r="E443" s="552"/>
      <c r="F443" s="552"/>
      <c r="G443" s="553"/>
      <c r="H443" s="551" t="s">
        <v>72</v>
      </c>
      <c r="I443" s="552"/>
      <c r="J443" s="552"/>
      <c r="K443" s="552"/>
      <c r="L443" s="552"/>
      <c r="M443" s="553"/>
      <c r="N443" s="551" t="s">
        <v>63</v>
      </c>
      <c r="O443" s="552"/>
      <c r="P443" s="552"/>
      <c r="Q443" s="552"/>
      <c r="R443" s="552"/>
      <c r="S443" s="553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51" t="s">
        <v>53</v>
      </c>
      <c r="C456" s="552"/>
      <c r="D456" s="552"/>
      <c r="E456" s="552"/>
      <c r="F456" s="552"/>
      <c r="G456" s="553"/>
      <c r="H456" s="551" t="s">
        <v>72</v>
      </c>
      <c r="I456" s="552"/>
      <c r="J456" s="552"/>
      <c r="K456" s="552"/>
      <c r="L456" s="552"/>
      <c r="M456" s="553"/>
      <c r="N456" s="551" t="s">
        <v>63</v>
      </c>
      <c r="O456" s="552"/>
      <c r="P456" s="552"/>
      <c r="Q456" s="552"/>
      <c r="R456" s="552"/>
      <c r="S456" s="553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51" t="s">
        <v>53</v>
      </c>
      <c r="C469" s="552"/>
      <c r="D469" s="552"/>
      <c r="E469" s="552"/>
      <c r="F469" s="552"/>
      <c r="G469" s="553"/>
      <c r="H469" s="551" t="s">
        <v>72</v>
      </c>
      <c r="I469" s="552"/>
      <c r="J469" s="552"/>
      <c r="K469" s="552"/>
      <c r="L469" s="552"/>
      <c r="M469" s="553"/>
      <c r="N469" s="551" t="s">
        <v>63</v>
      </c>
      <c r="O469" s="552"/>
      <c r="P469" s="552"/>
      <c r="Q469" s="552"/>
      <c r="R469" s="552"/>
      <c r="S469" s="553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51" t="s">
        <v>53</v>
      </c>
      <c r="C482" s="552"/>
      <c r="D482" s="552"/>
      <c r="E482" s="552"/>
      <c r="F482" s="552"/>
      <c r="G482" s="553"/>
      <c r="H482" s="551" t="s">
        <v>72</v>
      </c>
      <c r="I482" s="552"/>
      <c r="J482" s="552"/>
      <c r="K482" s="552"/>
      <c r="L482" s="552"/>
      <c r="M482" s="553"/>
      <c r="N482" s="551" t="s">
        <v>63</v>
      </c>
      <c r="O482" s="552"/>
      <c r="P482" s="552"/>
      <c r="Q482" s="552"/>
      <c r="R482" s="552"/>
      <c r="S482" s="553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51" t="s">
        <v>53</v>
      </c>
      <c r="C495" s="552"/>
      <c r="D495" s="552"/>
      <c r="E495" s="552"/>
      <c r="F495" s="552"/>
      <c r="G495" s="553"/>
      <c r="H495" s="551" t="s">
        <v>72</v>
      </c>
      <c r="I495" s="552"/>
      <c r="J495" s="552"/>
      <c r="K495" s="552"/>
      <c r="L495" s="552"/>
      <c r="M495" s="553"/>
      <c r="N495" s="551" t="s">
        <v>63</v>
      </c>
      <c r="O495" s="552"/>
      <c r="P495" s="552"/>
      <c r="Q495" s="552"/>
      <c r="R495" s="552"/>
      <c r="S495" s="553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51" t="s">
        <v>53</v>
      </c>
      <c r="C508" s="552"/>
      <c r="D508" s="552"/>
      <c r="E508" s="552"/>
      <c r="F508" s="552"/>
      <c r="G508" s="553"/>
      <c r="H508" s="551" t="s">
        <v>72</v>
      </c>
      <c r="I508" s="552"/>
      <c r="J508" s="552"/>
      <c r="K508" s="552"/>
      <c r="L508" s="552"/>
      <c r="M508" s="553"/>
      <c r="N508" s="551" t="s">
        <v>63</v>
      </c>
      <c r="O508" s="552"/>
      <c r="P508" s="552"/>
      <c r="Q508" s="552"/>
      <c r="R508" s="552"/>
      <c r="S508" s="553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51" t="s">
        <v>53</v>
      </c>
      <c r="C521" s="552"/>
      <c r="D521" s="552"/>
      <c r="E521" s="552"/>
      <c r="F521" s="552"/>
      <c r="G521" s="553"/>
      <c r="H521" s="551" t="s">
        <v>72</v>
      </c>
      <c r="I521" s="552"/>
      <c r="J521" s="552"/>
      <c r="K521" s="552"/>
      <c r="L521" s="552"/>
      <c r="M521" s="553"/>
      <c r="N521" s="551" t="s">
        <v>63</v>
      </c>
      <c r="O521" s="552"/>
      <c r="P521" s="552"/>
      <c r="Q521" s="552"/>
      <c r="R521" s="552"/>
      <c r="S521" s="553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51" t="s">
        <v>53</v>
      </c>
      <c r="C534" s="552"/>
      <c r="D534" s="552"/>
      <c r="E534" s="552"/>
      <c r="F534" s="552"/>
      <c r="G534" s="553"/>
      <c r="H534" s="551" t="s">
        <v>72</v>
      </c>
      <c r="I534" s="552"/>
      <c r="J534" s="552"/>
      <c r="K534" s="552"/>
      <c r="L534" s="552"/>
      <c r="M534" s="553"/>
      <c r="N534" s="551" t="s">
        <v>63</v>
      </c>
      <c r="O534" s="552"/>
      <c r="P534" s="552"/>
      <c r="Q534" s="552"/>
      <c r="R534" s="552"/>
      <c r="S534" s="553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51" t="s">
        <v>53</v>
      </c>
      <c r="C547" s="552"/>
      <c r="D547" s="552"/>
      <c r="E547" s="552"/>
      <c r="F547" s="552"/>
      <c r="G547" s="553"/>
      <c r="H547" s="551" t="s">
        <v>72</v>
      </c>
      <c r="I547" s="552"/>
      <c r="J547" s="552"/>
      <c r="K547" s="552"/>
      <c r="L547" s="552"/>
      <c r="M547" s="553"/>
      <c r="N547" s="551" t="s">
        <v>63</v>
      </c>
      <c r="O547" s="552"/>
      <c r="P547" s="552"/>
      <c r="Q547" s="552"/>
      <c r="R547" s="552"/>
      <c r="S547" s="553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51" t="s">
        <v>53</v>
      </c>
      <c r="C560" s="552"/>
      <c r="D560" s="552"/>
      <c r="E560" s="552"/>
      <c r="F560" s="552"/>
      <c r="G560" s="553"/>
      <c r="H560" s="551" t="s">
        <v>72</v>
      </c>
      <c r="I560" s="552"/>
      <c r="J560" s="552"/>
      <c r="K560" s="552"/>
      <c r="L560" s="552"/>
      <c r="M560" s="553"/>
      <c r="N560" s="551" t="s">
        <v>63</v>
      </c>
      <c r="O560" s="552"/>
      <c r="P560" s="552"/>
      <c r="Q560" s="552"/>
      <c r="R560" s="552"/>
      <c r="S560" s="553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51" t="s">
        <v>53</v>
      </c>
      <c r="C573" s="552"/>
      <c r="D573" s="552"/>
      <c r="E573" s="552"/>
      <c r="F573" s="552"/>
      <c r="G573" s="553"/>
      <c r="H573" s="551" t="s">
        <v>72</v>
      </c>
      <c r="I573" s="552"/>
      <c r="J573" s="552"/>
      <c r="K573" s="552"/>
      <c r="L573" s="552"/>
      <c r="M573" s="553"/>
      <c r="N573" s="551" t="s">
        <v>63</v>
      </c>
      <c r="O573" s="552"/>
      <c r="P573" s="552"/>
      <c r="Q573" s="552"/>
      <c r="R573" s="552"/>
      <c r="S573" s="553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551" t="s">
        <v>53</v>
      </c>
      <c r="C586" s="552"/>
      <c r="D586" s="552"/>
      <c r="E586" s="552"/>
      <c r="F586" s="552"/>
      <c r="G586" s="553"/>
      <c r="H586" s="551" t="s">
        <v>72</v>
      </c>
      <c r="I586" s="552"/>
      <c r="J586" s="552"/>
      <c r="K586" s="552"/>
      <c r="L586" s="552"/>
      <c r="M586" s="553"/>
      <c r="N586" s="551" t="s">
        <v>63</v>
      </c>
      <c r="O586" s="552"/>
      <c r="P586" s="552"/>
      <c r="Q586" s="552"/>
      <c r="R586" s="552"/>
      <c r="S586" s="553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  <row r="598" spans="1:23" ht="13.5" thickBot="1" x14ac:dyDescent="0.25"/>
    <row r="599" spans="1:23" ht="13.5" thickBot="1" x14ac:dyDescent="0.25">
      <c r="A599" s="468" t="s">
        <v>156</v>
      </c>
      <c r="B599" s="551" t="s">
        <v>53</v>
      </c>
      <c r="C599" s="552"/>
      <c r="D599" s="552"/>
      <c r="E599" s="552"/>
      <c r="F599" s="552"/>
      <c r="G599" s="553"/>
      <c r="H599" s="551" t="s">
        <v>72</v>
      </c>
      <c r="I599" s="552"/>
      <c r="J599" s="552"/>
      <c r="K599" s="552"/>
      <c r="L599" s="552"/>
      <c r="M599" s="553"/>
      <c r="N599" s="551" t="s">
        <v>63</v>
      </c>
      <c r="O599" s="552"/>
      <c r="P599" s="552"/>
      <c r="Q599" s="552"/>
      <c r="R599" s="552"/>
      <c r="S599" s="553"/>
      <c r="T599" s="338" t="s">
        <v>55</v>
      </c>
      <c r="U599" s="534"/>
      <c r="V599" s="534"/>
      <c r="W599" s="534"/>
    </row>
    <row r="600" spans="1:23" x14ac:dyDescent="0.2">
      <c r="A600" s="469" t="s">
        <v>54</v>
      </c>
      <c r="B600" s="448">
        <v>1</v>
      </c>
      <c r="C600" s="449">
        <v>2</v>
      </c>
      <c r="D600" s="449">
        <v>3</v>
      </c>
      <c r="E600" s="449">
        <v>4</v>
      </c>
      <c r="F600" s="449">
        <v>5</v>
      </c>
      <c r="G600" s="450">
        <v>6</v>
      </c>
      <c r="H600" s="448">
        <v>7</v>
      </c>
      <c r="I600" s="449">
        <v>8</v>
      </c>
      <c r="J600" s="449">
        <v>9</v>
      </c>
      <c r="K600" s="449">
        <v>10</v>
      </c>
      <c r="L600" s="449">
        <v>11</v>
      </c>
      <c r="M600" s="451">
        <v>12</v>
      </c>
      <c r="N600" s="448">
        <v>13</v>
      </c>
      <c r="O600" s="449">
        <v>14</v>
      </c>
      <c r="P600" s="449">
        <v>15</v>
      </c>
      <c r="Q600" s="449">
        <v>16</v>
      </c>
      <c r="R600" s="449">
        <v>17</v>
      </c>
      <c r="S600" s="451">
        <v>18</v>
      </c>
      <c r="T600" s="459"/>
      <c r="U600" s="534"/>
      <c r="V600" s="534"/>
      <c r="W600" s="534"/>
    </row>
    <row r="601" spans="1:23" x14ac:dyDescent="0.2">
      <c r="A601" s="470" t="s">
        <v>3</v>
      </c>
      <c r="B601" s="473">
        <v>4176</v>
      </c>
      <c r="C601" s="254">
        <v>4176</v>
      </c>
      <c r="D601" s="254">
        <v>4176</v>
      </c>
      <c r="E601" s="254">
        <v>4176</v>
      </c>
      <c r="F601" s="254">
        <v>4176</v>
      </c>
      <c r="G601" s="404">
        <v>4176</v>
      </c>
      <c r="H601" s="253">
        <v>4176</v>
      </c>
      <c r="I601" s="254">
        <v>4176</v>
      </c>
      <c r="J601" s="254">
        <v>4176</v>
      </c>
      <c r="K601" s="254">
        <v>4176</v>
      </c>
      <c r="L601" s="254">
        <v>4176</v>
      </c>
      <c r="M601" s="255">
        <v>4176</v>
      </c>
      <c r="N601" s="253">
        <v>4176</v>
      </c>
      <c r="O601" s="254">
        <v>4176</v>
      </c>
      <c r="P601" s="254">
        <v>4176</v>
      </c>
      <c r="Q601" s="254">
        <v>4176</v>
      </c>
      <c r="R601" s="254">
        <v>4176</v>
      </c>
      <c r="S601" s="255">
        <v>4176</v>
      </c>
      <c r="T601" s="341">
        <v>4176</v>
      </c>
      <c r="U601" s="534"/>
      <c r="V601" s="534"/>
      <c r="W601" s="534"/>
    </row>
    <row r="602" spans="1:23" x14ac:dyDescent="0.2">
      <c r="A602" s="471" t="s">
        <v>6</v>
      </c>
      <c r="B602" s="256">
        <v>4684</v>
      </c>
      <c r="C602" s="257">
        <v>4861</v>
      </c>
      <c r="D602" s="257">
        <v>4614</v>
      </c>
      <c r="E602" s="257">
        <v>4592</v>
      </c>
      <c r="F602" s="257">
        <v>4604</v>
      </c>
      <c r="G602" s="296">
        <v>4659</v>
      </c>
      <c r="H602" s="256">
        <v>4642</v>
      </c>
      <c r="I602" s="257">
        <v>4757</v>
      </c>
      <c r="J602" s="257">
        <v>4693</v>
      </c>
      <c r="K602" s="257">
        <v>5034</v>
      </c>
      <c r="L602" s="257">
        <v>4707</v>
      </c>
      <c r="M602" s="258">
        <v>4596</v>
      </c>
      <c r="N602" s="256">
        <v>4774</v>
      </c>
      <c r="O602" s="257">
        <v>4932</v>
      </c>
      <c r="P602" s="257">
        <v>4779</v>
      </c>
      <c r="Q602" s="257">
        <v>4910</v>
      </c>
      <c r="R602" s="257">
        <v>4604</v>
      </c>
      <c r="S602" s="258">
        <v>4740</v>
      </c>
      <c r="T602" s="342">
        <v>4718</v>
      </c>
      <c r="U602" s="534"/>
      <c r="V602" s="534"/>
      <c r="W602" s="534"/>
    </row>
    <row r="603" spans="1:23" x14ac:dyDescent="0.2">
      <c r="A603" s="469" t="s">
        <v>7</v>
      </c>
      <c r="B603" s="260">
        <v>72.900000000000006</v>
      </c>
      <c r="C603" s="261">
        <v>58.3</v>
      </c>
      <c r="D603" s="261">
        <v>70.8</v>
      </c>
      <c r="E603" s="261">
        <v>33.299999999999997</v>
      </c>
      <c r="F603" s="261">
        <v>62.5</v>
      </c>
      <c r="G603" s="509">
        <v>62.5</v>
      </c>
      <c r="H603" s="260">
        <v>75</v>
      </c>
      <c r="I603" s="261">
        <v>79.2</v>
      </c>
      <c r="J603" s="261">
        <v>61.2</v>
      </c>
      <c r="K603" s="261">
        <v>37.5</v>
      </c>
      <c r="L603" s="261">
        <v>54.2</v>
      </c>
      <c r="M603" s="262">
        <v>66.7</v>
      </c>
      <c r="N603" s="260">
        <v>60.4</v>
      </c>
      <c r="O603" s="261">
        <v>70.8</v>
      </c>
      <c r="P603" s="261">
        <v>77.099999999999994</v>
      </c>
      <c r="Q603" s="261">
        <v>43.8</v>
      </c>
      <c r="R603" s="261">
        <v>60.4</v>
      </c>
      <c r="S603" s="262">
        <v>66.7</v>
      </c>
      <c r="T603" s="343">
        <v>63.5</v>
      </c>
      <c r="U603" s="534"/>
      <c r="V603" s="227"/>
      <c r="W603" s="534"/>
    </row>
    <row r="604" spans="1:23" x14ac:dyDescent="0.2">
      <c r="A604" s="469" t="s">
        <v>8</v>
      </c>
      <c r="B604" s="263">
        <v>9.9000000000000005E-2</v>
      </c>
      <c r="C604" s="264">
        <v>0.105</v>
      </c>
      <c r="D604" s="264">
        <v>0.10100000000000001</v>
      </c>
      <c r="E604" s="264">
        <v>0.17</v>
      </c>
      <c r="F604" s="264">
        <v>0.108</v>
      </c>
      <c r="G604" s="302">
        <v>0.106</v>
      </c>
      <c r="H604" s="263">
        <v>8.7999999999999995E-2</v>
      </c>
      <c r="I604" s="264">
        <v>0.10299999999999999</v>
      </c>
      <c r="J604" s="264">
        <v>0.11899999999999999</v>
      </c>
      <c r="K604" s="264">
        <v>0.158</v>
      </c>
      <c r="L604" s="264">
        <v>0.109</v>
      </c>
      <c r="M604" s="265">
        <v>0.10199999999999999</v>
      </c>
      <c r="N604" s="263">
        <v>0.11700000000000001</v>
      </c>
      <c r="O604" s="264">
        <v>9.6000000000000002E-2</v>
      </c>
      <c r="P604" s="264">
        <v>9.4E-2</v>
      </c>
      <c r="Q604" s="264">
        <v>0.19</v>
      </c>
      <c r="R604" s="264">
        <v>0.112</v>
      </c>
      <c r="S604" s="265">
        <v>0.10100000000000001</v>
      </c>
      <c r="T604" s="344">
        <v>0.111</v>
      </c>
      <c r="U604" s="534"/>
      <c r="V604" s="227"/>
      <c r="W604" s="534"/>
    </row>
    <row r="605" spans="1:23" x14ac:dyDescent="0.2">
      <c r="A605" s="471" t="s">
        <v>1</v>
      </c>
      <c r="B605" s="266">
        <f>B602/H601*100-100</f>
        <v>12.164750957854409</v>
      </c>
      <c r="C605" s="267">
        <f t="shared" ref="C605:E605" si="238">C602/C601*100-100</f>
        <v>16.403256704980834</v>
      </c>
      <c r="D605" s="267">
        <f t="shared" si="238"/>
        <v>10.488505747126425</v>
      </c>
      <c r="E605" s="267">
        <f t="shared" si="238"/>
        <v>9.9616858237547774</v>
      </c>
      <c r="F605" s="267">
        <f>F602/F601*100-100</f>
        <v>10.249042145593876</v>
      </c>
      <c r="G605" s="405">
        <f t="shared" ref="G605:L605" si="239">G602/G601*100-100</f>
        <v>11.56609195402298</v>
      </c>
      <c r="H605" s="266">
        <f t="shared" si="239"/>
        <v>11.159003831417635</v>
      </c>
      <c r="I605" s="267">
        <f t="shared" si="239"/>
        <v>13.912835249042146</v>
      </c>
      <c r="J605" s="267">
        <f t="shared" si="239"/>
        <v>12.380268199233726</v>
      </c>
      <c r="K605" s="267">
        <f t="shared" si="239"/>
        <v>20.545977011494259</v>
      </c>
      <c r="L605" s="267">
        <f t="shared" si="239"/>
        <v>12.715517241379317</v>
      </c>
      <c r="M605" s="268">
        <f>M602/M601*100-100</f>
        <v>10.05747126436782</v>
      </c>
      <c r="N605" s="266">
        <f t="shared" ref="N605:T605" si="240">N602/N601*100-100</f>
        <v>14.319923371647519</v>
      </c>
      <c r="O605" s="267">
        <f t="shared" si="240"/>
        <v>18.103448275862078</v>
      </c>
      <c r="P605" s="267">
        <f t="shared" si="240"/>
        <v>14.439655172413794</v>
      </c>
      <c r="Q605" s="267">
        <f t="shared" si="240"/>
        <v>17.576628352490431</v>
      </c>
      <c r="R605" s="267">
        <f t="shared" si="240"/>
        <v>10.249042145593876</v>
      </c>
      <c r="S605" s="268">
        <f t="shared" si="240"/>
        <v>13.505747126436773</v>
      </c>
      <c r="T605" s="345">
        <f t="shared" si="240"/>
        <v>12.978927203065126</v>
      </c>
      <c r="U605" s="534"/>
      <c r="V605" s="227"/>
      <c r="W605" s="534"/>
    </row>
    <row r="606" spans="1:23" ht="13.5" thickBot="1" x14ac:dyDescent="0.25">
      <c r="A606" s="472" t="s">
        <v>27</v>
      </c>
      <c r="B606" s="474">
        <f t="shared" ref="B606:T606" si="241">B602-B589</f>
        <v>159</v>
      </c>
      <c r="C606" s="475">
        <f t="shared" si="241"/>
        <v>383</v>
      </c>
      <c r="D606" s="475">
        <f t="shared" si="241"/>
        <v>-16</v>
      </c>
      <c r="E606" s="475">
        <f t="shared" si="241"/>
        <v>178</v>
      </c>
      <c r="F606" s="475">
        <f t="shared" si="241"/>
        <v>44</v>
      </c>
      <c r="G606" s="476">
        <f t="shared" si="241"/>
        <v>90</v>
      </c>
      <c r="H606" s="474">
        <f t="shared" si="241"/>
        <v>80</v>
      </c>
      <c r="I606" s="475">
        <f t="shared" si="241"/>
        <v>94</v>
      </c>
      <c r="J606" s="475">
        <f t="shared" si="241"/>
        <v>94</v>
      </c>
      <c r="K606" s="475">
        <f t="shared" si="241"/>
        <v>341</v>
      </c>
      <c r="L606" s="475">
        <f t="shared" si="241"/>
        <v>-71</v>
      </c>
      <c r="M606" s="477">
        <f t="shared" si="241"/>
        <v>19</v>
      </c>
      <c r="N606" s="474">
        <f t="shared" si="241"/>
        <v>113</v>
      </c>
      <c r="O606" s="475">
        <f t="shared" si="241"/>
        <v>160</v>
      </c>
      <c r="P606" s="475">
        <f t="shared" si="241"/>
        <v>-48</v>
      </c>
      <c r="Q606" s="475">
        <f t="shared" si="241"/>
        <v>-97</v>
      </c>
      <c r="R606" s="475">
        <f t="shared" si="241"/>
        <v>19</v>
      </c>
      <c r="S606" s="477">
        <f t="shared" si="241"/>
        <v>151</v>
      </c>
      <c r="T606" s="478">
        <f t="shared" si="241"/>
        <v>88</v>
      </c>
      <c r="U606" s="534"/>
      <c r="V606" s="227"/>
      <c r="W606" s="534"/>
    </row>
    <row r="607" spans="1:23" x14ac:dyDescent="0.2">
      <c r="A607" s="370" t="s">
        <v>51</v>
      </c>
      <c r="B607" s="274">
        <v>714</v>
      </c>
      <c r="C607" s="275">
        <v>722</v>
      </c>
      <c r="D607" s="275">
        <v>723</v>
      </c>
      <c r="E607" s="275">
        <v>183</v>
      </c>
      <c r="F607" s="275">
        <v>735</v>
      </c>
      <c r="G607" s="407">
        <v>729</v>
      </c>
      <c r="H607" s="274">
        <v>699</v>
      </c>
      <c r="I607" s="275">
        <v>717</v>
      </c>
      <c r="J607" s="275">
        <v>712</v>
      </c>
      <c r="K607" s="275">
        <v>175</v>
      </c>
      <c r="L607" s="275">
        <v>726</v>
      </c>
      <c r="M607" s="276">
        <v>715</v>
      </c>
      <c r="N607" s="274">
        <v>720</v>
      </c>
      <c r="O607" s="275">
        <v>738</v>
      </c>
      <c r="P607" s="275">
        <v>735</v>
      </c>
      <c r="Q607" s="275">
        <v>152</v>
      </c>
      <c r="R607" s="275">
        <v>739</v>
      </c>
      <c r="S607" s="276">
        <v>734</v>
      </c>
      <c r="T607" s="347">
        <f>SUM(B607:S607)</f>
        <v>11368</v>
      </c>
      <c r="U607" s="227" t="s">
        <v>56</v>
      </c>
      <c r="V607" s="278">
        <f>T594-T607</f>
        <v>42</v>
      </c>
      <c r="W607" s="279">
        <f>V607/T594</f>
        <v>3.6809815950920245E-3</v>
      </c>
    </row>
    <row r="608" spans="1:23" x14ac:dyDescent="0.2">
      <c r="A608" s="371" t="s">
        <v>28</v>
      </c>
      <c r="B608" s="323"/>
      <c r="C608" s="240"/>
      <c r="D608" s="240"/>
      <c r="E608" s="240"/>
      <c r="F608" s="240"/>
      <c r="G608" s="408"/>
      <c r="H608" s="242"/>
      <c r="I608" s="240"/>
      <c r="J608" s="240"/>
      <c r="K608" s="240"/>
      <c r="L608" s="240"/>
      <c r="M608" s="243"/>
      <c r="N608" s="242"/>
      <c r="O608" s="240"/>
      <c r="P608" s="240"/>
      <c r="Q608" s="240"/>
      <c r="R608" s="240"/>
      <c r="S608" s="243"/>
      <c r="T608" s="339"/>
      <c r="U608" s="227" t="s">
        <v>57</v>
      </c>
      <c r="V608" s="362">
        <v>153.47999999999999</v>
      </c>
      <c r="W608" s="534"/>
    </row>
    <row r="609" spans="1:23" ht="13.5" thickBot="1" x14ac:dyDescent="0.25">
      <c r="A609" s="372" t="s">
        <v>26</v>
      </c>
      <c r="B609" s="410">
        <f t="shared" ref="B609:S609" si="242">B608-B595</f>
        <v>0</v>
      </c>
      <c r="C609" s="415">
        <f t="shared" si="242"/>
        <v>0</v>
      </c>
      <c r="D609" s="415">
        <f t="shared" si="242"/>
        <v>0</v>
      </c>
      <c r="E609" s="415">
        <f t="shared" si="242"/>
        <v>0</v>
      </c>
      <c r="F609" s="415">
        <f t="shared" si="242"/>
        <v>0</v>
      </c>
      <c r="G609" s="416">
        <f t="shared" si="242"/>
        <v>0</v>
      </c>
      <c r="H609" s="410">
        <f t="shared" si="242"/>
        <v>0</v>
      </c>
      <c r="I609" s="415">
        <f t="shared" si="242"/>
        <v>0</v>
      </c>
      <c r="J609" s="415">
        <f t="shared" si="242"/>
        <v>0</v>
      </c>
      <c r="K609" s="415">
        <f t="shared" si="242"/>
        <v>0</v>
      </c>
      <c r="L609" s="415">
        <f t="shared" si="242"/>
        <v>0</v>
      </c>
      <c r="M609" s="417">
        <f t="shared" si="242"/>
        <v>0</v>
      </c>
      <c r="N609" s="410">
        <f t="shared" si="242"/>
        <v>0</v>
      </c>
      <c r="O609" s="415">
        <f t="shared" si="242"/>
        <v>0</v>
      </c>
      <c r="P609" s="415">
        <f t="shared" si="242"/>
        <v>0</v>
      </c>
      <c r="Q609" s="415">
        <f t="shared" si="242"/>
        <v>0</v>
      </c>
      <c r="R609" s="415">
        <f t="shared" si="242"/>
        <v>0</v>
      </c>
      <c r="S609" s="417">
        <f t="shared" si="242"/>
        <v>0</v>
      </c>
      <c r="T609" s="348"/>
      <c r="U609" s="227" t="s">
        <v>26</v>
      </c>
      <c r="V609" s="227">
        <f>V608-V595</f>
        <v>-1.5400000000000205</v>
      </c>
      <c r="W609" s="534"/>
    </row>
    <row r="611" spans="1:23" ht="13.5" thickBot="1" x14ac:dyDescent="0.25"/>
    <row r="612" spans="1:23" s="536" customFormat="1" ht="13.5" thickBot="1" x14ac:dyDescent="0.25">
      <c r="A612" s="468" t="s">
        <v>158</v>
      </c>
      <c r="B612" s="551" t="s">
        <v>53</v>
      </c>
      <c r="C612" s="552"/>
      <c r="D612" s="552"/>
      <c r="E612" s="552"/>
      <c r="F612" s="552"/>
      <c r="G612" s="553"/>
      <c r="H612" s="551" t="s">
        <v>72</v>
      </c>
      <c r="I612" s="552"/>
      <c r="J612" s="552"/>
      <c r="K612" s="552"/>
      <c r="L612" s="552"/>
      <c r="M612" s="553"/>
      <c r="N612" s="551" t="s">
        <v>63</v>
      </c>
      <c r="O612" s="552"/>
      <c r="P612" s="552"/>
      <c r="Q612" s="552"/>
      <c r="R612" s="552"/>
      <c r="S612" s="553"/>
      <c r="T612" s="338" t="s">
        <v>55</v>
      </c>
    </row>
    <row r="613" spans="1:23" s="536" customFormat="1" x14ac:dyDescent="0.2">
      <c r="A613" s="469" t="s">
        <v>54</v>
      </c>
      <c r="B613" s="448">
        <v>1</v>
      </c>
      <c r="C613" s="449">
        <v>2</v>
      </c>
      <c r="D613" s="449">
        <v>3</v>
      </c>
      <c r="E613" s="449">
        <v>4</v>
      </c>
      <c r="F613" s="449">
        <v>5</v>
      </c>
      <c r="G613" s="450">
        <v>6</v>
      </c>
      <c r="H613" s="448">
        <v>7</v>
      </c>
      <c r="I613" s="449">
        <v>8</v>
      </c>
      <c r="J613" s="449">
        <v>9</v>
      </c>
      <c r="K613" s="449">
        <v>10</v>
      </c>
      <c r="L613" s="449">
        <v>11</v>
      </c>
      <c r="M613" s="451">
        <v>12</v>
      </c>
      <c r="N613" s="448">
        <v>13</v>
      </c>
      <c r="O613" s="449">
        <v>14</v>
      </c>
      <c r="P613" s="449">
        <v>15</v>
      </c>
      <c r="Q613" s="449">
        <v>16</v>
      </c>
      <c r="R613" s="449">
        <v>17</v>
      </c>
      <c r="S613" s="451">
        <v>18</v>
      </c>
      <c r="T613" s="459"/>
    </row>
    <row r="614" spans="1:23" s="536" customFormat="1" x14ac:dyDescent="0.2">
      <c r="A614" s="470" t="s">
        <v>3</v>
      </c>
      <c r="B614" s="473">
        <v>4212</v>
      </c>
      <c r="C614" s="254">
        <v>4212</v>
      </c>
      <c r="D614" s="254">
        <v>4212</v>
      </c>
      <c r="E614" s="254">
        <v>4212</v>
      </c>
      <c r="F614" s="254">
        <v>4212</v>
      </c>
      <c r="G614" s="404">
        <v>4212</v>
      </c>
      <c r="H614" s="253">
        <v>4212</v>
      </c>
      <c r="I614" s="254">
        <v>4212</v>
      </c>
      <c r="J614" s="254">
        <v>4212</v>
      </c>
      <c r="K614" s="254">
        <v>4212</v>
      </c>
      <c r="L614" s="254">
        <v>4212</v>
      </c>
      <c r="M614" s="255">
        <v>4212</v>
      </c>
      <c r="N614" s="253">
        <v>4212</v>
      </c>
      <c r="O614" s="254">
        <v>4212</v>
      </c>
      <c r="P614" s="254">
        <v>4212</v>
      </c>
      <c r="Q614" s="254">
        <v>4212</v>
      </c>
      <c r="R614" s="254">
        <v>4212</v>
      </c>
      <c r="S614" s="255">
        <v>4212</v>
      </c>
      <c r="T614" s="341">
        <v>4212</v>
      </c>
    </row>
    <row r="615" spans="1:23" s="536" customFormat="1" x14ac:dyDescent="0.2">
      <c r="A615" s="471" t="s">
        <v>6</v>
      </c>
      <c r="B615" s="256">
        <v>4705</v>
      </c>
      <c r="C615" s="257">
        <v>4841</v>
      </c>
      <c r="D615" s="257">
        <v>4653</v>
      </c>
      <c r="E615" s="257">
        <v>5038</v>
      </c>
      <c r="F615" s="257">
        <v>4800</v>
      </c>
      <c r="G615" s="296">
        <v>4600</v>
      </c>
      <c r="H615" s="256">
        <v>4665</v>
      </c>
      <c r="I615" s="257">
        <v>4825</v>
      </c>
      <c r="J615" s="257">
        <v>4710</v>
      </c>
      <c r="K615" s="257">
        <v>4544</v>
      </c>
      <c r="L615" s="257">
        <v>4811</v>
      </c>
      <c r="M615" s="258">
        <v>4900</v>
      </c>
      <c r="N615" s="256">
        <v>5032</v>
      </c>
      <c r="O615" s="257">
        <v>5078</v>
      </c>
      <c r="P615" s="257">
        <v>4887</v>
      </c>
      <c r="Q615" s="257">
        <v>4817</v>
      </c>
      <c r="R615" s="257">
        <v>4456</v>
      </c>
      <c r="S615" s="258">
        <v>4857</v>
      </c>
      <c r="T615" s="342">
        <v>4789</v>
      </c>
    </row>
    <row r="616" spans="1:23" s="536" customFormat="1" x14ac:dyDescent="0.2">
      <c r="A616" s="469" t="s">
        <v>7</v>
      </c>
      <c r="B616" s="260">
        <v>62.2</v>
      </c>
      <c r="C616" s="261">
        <v>57.8</v>
      </c>
      <c r="D616" s="261">
        <v>64.400000000000006</v>
      </c>
      <c r="E616" s="261">
        <v>33.299999999999997</v>
      </c>
      <c r="F616" s="261">
        <v>62.2</v>
      </c>
      <c r="G616" s="509">
        <v>64.400000000000006</v>
      </c>
      <c r="H616" s="260">
        <v>73.3</v>
      </c>
      <c r="I616" s="261">
        <v>80</v>
      </c>
      <c r="J616" s="261">
        <v>60</v>
      </c>
      <c r="K616" s="261">
        <v>60</v>
      </c>
      <c r="L616" s="261">
        <v>64.400000000000006</v>
      </c>
      <c r="M616" s="262">
        <v>62.2</v>
      </c>
      <c r="N616" s="260">
        <v>75.599999999999994</v>
      </c>
      <c r="O616" s="261">
        <v>71.099999999999994</v>
      </c>
      <c r="P616" s="261">
        <v>75.599999999999994</v>
      </c>
      <c r="Q616" s="261">
        <v>66.7</v>
      </c>
      <c r="R616" s="261">
        <v>55.6</v>
      </c>
      <c r="S616" s="262">
        <v>55.6</v>
      </c>
      <c r="T616" s="343">
        <v>62.9</v>
      </c>
      <c r="V616" s="227"/>
    </row>
    <row r="617" spans="1:23" s="536" customFormat="1" x14ac:dyDescent="0.2">
      <c r="A617" s="469" t="s">
        <v>8</v>
      </c>
      <c r="B617" s="263">
        <v>0.10199999999999999</v>
      </c>
      <c r="C617" s="264">
        <v>0.12</v>
      </c>
      <c r="D617" s="264">
        <v>0.111</v>
      </c>
      <c r="E617" s="264">
        <v>0.17699999999999999</v>
      </c>
      <c r="F617" s="264">
        <v>0.1</v>
      </c>
      <c r="G617" s="302">
        <v>0.10100000000000001</v>
      </c>
      <c r="H617" s="263">
        <v>8.6999999999999994E-2</v>
      </c>
      <c r="I617" s="264">
        <v>9.5000000000000001E-2</v>
      </c>
      <c r="J617" s="264">
        <v>0.11899999999999999</v>
      </c>
      <c r="K617" s="264">
        <v>0.122</v>
      </c>
      <c r="L617" s="264">
        <v>0.124</v>
      </c>
      <c r="M617" s="265">
        <v>0.109</v>
      </c>
      <c r="N617" s="263">
        <v>8.7999999999999995E-2</v>
      </c>
      <c r="O617" s="264">
        <v>9.9000000000000005E-2</v>
      </c>
      <c r="P617" s="264">
        <v>8.7999999999999995E-2</v>
      </c>
      <c r="Q617" s="264">
        <v>0.11700000000000001</v>
      </c>
      <c r="R617" s="264">
        <v>0.121</v>
      </c>
      <c r="S617" s="265">
        <v>0.107</v>
      </c>
      <c r="T617" s="344">
        <v>0.112</v>
      </c>
      <c r="V617" s="227"/>
    </row>
    <row r="618" spans="1:23" s="536" customFormat="1" x14ac:dyDescent="0.2">
      <c r="A618" s="471" t="s">
        <v>1</v>
      </c>
      <c r="B618" s="266">
        <f>B615/H614*100-100</f>
        <v>11.704653371320035</v>
      </c>
      <c r="C618" s="267">
        <f t="shared" ref="C618:E618" si="243">C615/C614*100-100</f>
        <v>14.933523266856596</v>
      </c>
      <c r="D618" s="267">
        <f t="shared" si="243"/>
        <v>10.470085470085479</v>
      </c>
      <c r="E618" s="267">
        <f t="shared" si="243"/>
        <v>19.610636277302945</v>
      </c>
      <c r="F618" s="267">
        <f>F615/F614*100-100</f>
        <v>13.960113960113958</v>
      </c>
      <c r="G618" s="405">
        <f t="shared" ref="G618:L618" si="244">G615/G614*100-100</f>
        <v>9.2117758784425519</v>
      </c>
      <c r="H618" s="266">
        <f t="shared" si="244"/>
        <v>10.754985754985739</v>
      </c>
      <c r="I618" s="267">
        <f t="shared" si="244"/>
        <v>14.553656220322893</v>
      </c>
      <c r="J618" s="267">
        <f t="shared" si="244"/>
        <v>11.823361823361836</v>
      </c>
      <c r="K618" s="267">
        <f t="shared" si="244"/>
        <v>7.8822412155745525</v>
      </c>
      <c r="L618" s="267">
        <f t="shared" si="244"/>
        <v>14.221272554605875</v>
      </c>
      <c r="M618" s="268">
        <f>M615/M614*100-100</f>
        <v>16.334283000949682</v>
      </c>
      <c r="N618" s="266">
        <f t="shared" ref="N618:T618" si="245">N615/N614*100-100</f>
        <v>19.4681861348528</v>
      </c>
      <c r="O618" s="267">
        <f t="shared" si="245"/>
        <v>20.56030389363724</v>
      </c>
      <c r="P618" s="267">
        <f t="shared" si="245"/>
        <v>16.025641025641036</v>
      </c>
      <c r="Q618" s="267">
        <f t="shared" si="245"/>
        <v>14.363722697056033</v>
      </c>
      <c r="R618" s="267">
        <f t="shared" si="245"/>
        <v>5.7929724596391168</v>
      </c>
      <c r="S618" s="268">
        <f t="shared" si="245"/>
        <v>15.313390313390315</v>
      </c>
      <c r="T618" s="345">
        <f t="shared" si="245"/>
        <v>13.698955365622027</v>
      </c>
      <c r="V618" s="227"/>
    </row>
    <row r="619" spans="1:23" s="536" customFormat="1" ht="13.5" thickBot="1" x14ac:dyDescent="0.25">
      <c r="A619" s="472" t="s">
        <v>27</v>
      </c>
      <c r="B619" s="474">
        <f t="shared" ref="B619:T619" si="246">B615-B602</f>
        <v>21</v>
      </c>
      <c r="C619" s="475">
        <f t="shared" si="246"/>
        <v>-20</v>
      </c>
      <c r="D619" s="475">
        <f t="shared" si="246"/>
        <v>39</v>
      </c>
      <c r="E619" s="475">
        <f t="shared" si="246"/>
        <v>446</v>
      </c>
      <c r="F619" s="475">
        <f t="shared" si="246"/>
        <v>196</v>
      </c>
      <c r="G619" s="476">
        <f t="shared" si="246"/>
        <v>-59</v>
      </c>
      <c r="H619" s="474">
        <f t="shared" si="246"/>
        <v>23</v>
      </c>
      <c r="I619" s="475">
        <f t="shared" si="246"/>
        <v>68</v>
      </c>
      <c r="J619" s="475">
        <f t="shared" si="246"/>
        <v>17</v>
      </c>
      <c r="K619" s="475">
        <f t="shared" si="246"/>
        <v>-490</v>
      </c>
      <c r="L619" s="475">
        <f t="shared" si="246"/>
        <v>104</v>
      </c>
      <c r="M619" s="477">
        <f t="shared" si="246"/>
        <v>304</v>
      </c>
      <c r="N619" s="474">
        <f t="shared" si="246"/>
        <v>258</v>
      </c>
      <c r="O619" s="475">
        <f t="shared" si="246"/>
        <v>146</v>
      </c>
      <c r="P619" s="475">
        <f t="shared" si="246"/>
        <v>108</v>
      </c>
      <c r="Q619" s="475">
        <f t="shared" si="246"/>
        <v>-93</v>
      </c>
      <c r="R619" s="475">
        <f t="shared" si="246"/>
        <v>-148</v>
      </c>
      <c r="S619" s="477">
        <f t="shared" si="246"/>
        <v>117</v>
      </c>
      <c r="T619" s="478">
        <f t="shared" si="246"/>
        <v>71</v>
      </c>
      <c r="V619" s="227"/>
    </row>
    <row r="620" spans="1:23" s="536" customFormat="1" x14ac:dyDescent="0.2">
      <c r="A620" s="370" t="s">
        <v>51</v>
      </c>
      <c r="B620" s="274">
        <v>708</v>
      </c>
      <c r="C620" s="275">
        <v>719</v>
      </c>
      <c r="D620" s="275">
        <v>720</v>
      </c>
      <c r="E620" s="275">
        <v>175</v>
      </c>
      <c r="F620" s="275">
        <v>732</v>
      </c>
      <c r="G620" s="407">
        <v>729</v>
      </c>
      <c r="H620" s="274">
        <v>696</v>
      </c>
      <c r="I620" s="275">
        <v>712</v>
      </c>
      <c r="J620" s="275">
        <v>711</v>
      </c>
      <c r="K620" s="275">
        <v>167</v>
      </c>
      <c r="L620" s="275">
        <v>723</v>
      </c>
      <c r="M620" s="276">
        <v>710</v>
      </c>
      <c r="N620" s="274">
        <v>718</v>
      </c>
      <c r="O620" s="275">
        <v>737</v>
      </c>
      <c r="P620" s="275">
        <v>734</v>
      </c>
      <c r="Q620" s="275">
        <v>140</v>
      </c>
      <c r="R620" s="275">
        <v>738</v>
      </c>
      <c r="S620" s="276">
        <v>728</v>
      </c>
      <c r="T620" s="347">
        <f>SUM(B620:S620)</f>
        <v>11297</v>
      </c>
      <c r="U620" s="227" t="s">
        <v>56</v>
      </c>
      <c r="V620" s="278">
        <f>T607-T620</f>
        <v>71</v>
      </c>
      <c r="W620" s="279">
        <f>V620/T607</f>
        <v>6.2456016889514427E-3</v>
      </c>
    </row>
    <row r="621" spans="1:23" s="536" customFormat="1" x14ac:dyDescent="0.2">
      <c r="A621" s="371" t="s">
        <v>28</v>
      </c>
      <c r="B621" s="323"/>
      <c r="C621" s="240"/>
      <c r="D621" s="240"/>
      <c r="E621" s="240"/>
      <c r="F621" s="240"/>
      <c r="G621" s="408"/>
      <c r="H621" s="242"/>
      <c r="I621" s="240"/>
      <c r="J621" s="240"/>
      <c r="K621" s="240"/>
      <c r="L621" s="240"/>
      <c r="M621" s="243"/>
      <c r="N621" s="242"/>
      <c r="O621" s="240"/>
      <c r="P621" s="240"/>
      <c r="Q621" s="240"/>
      <c r="R621" s="240"/>
      <c r="S621" s="243"/>
      <c r="T621" s="339"/>
      <c r="U621" s="227" t="s">
        <v>57</v>
      </c>
      <c r="V621" s="362">
        <v>152.44999999999999</v>
      </c>
    </row>
    <row r="622" spans="1:23" s="536" customFormat="1" ht="13.5" thickBot="1" x14ac:dyDescent="0.25">
      <c r="A622" s="372" t="s">
        <v>26</v>
      </c>
      <c r="B622" s="410">
        <f t="shared" ref="B622:S622" si="247">B621-B608</f>
        <v>0</v>
      </c>
      <c r="C622" s="415">
        <f t="shared" si="247"/>
        <v>0</v>
      </c>
      <c r="D622" s="415">
        <f t="shared" si="247"/>
        <v>0</v>
      </c>
      <c r="E622" s="415">
        <f t="shared" si="247"/>
        <v>0</v>
      </c>
      <c r="F622" s="415">
        <f t="shared" si="247"/>
        <v>0</v>
      </c>
      <c r="G622" s="416">
        <f t="shared" si="247"/>
        <v>0</v>
      </c>
      <c r="H622" s="410">
        <f t="shared" si="247"/>
        <v>0</v>
      </c>
      <c r="I622" s="415">
        <f t="shared" si="247"/>
        <v>0</v>
      </c>
      <c r="J622" s="415">
        <f t="shared" si="247"/>
        <v>0</v>
      </c>
      <c r="K622" s="415">
        <f t="shared" si="247"/>
        <v>0</v>
      </c>
      <c r="L622" s="415">
        <f t="shared" si="247"/>
        <v>0</v>
      </c>
      <c r="M622" s="417">
        <f t="shared" si="247"/>
        <v>0</v>
      </c>
      <c r="N622" s="410">
        <f t="shared" si="247"/>
        <v>0</v>
      </c>
      <c r="O622" s="415">
        <f t="shared" si="247"/>
        <v>0</v>
      </c>
      <c r="P622" s="415">
        <f t="shared" si="247"/>
        <v>0</v>
      </c>
      <c r="Q622" s="415">
        <f t="shared" si="247"/>
        <v>0</v>
      </c>
      <c r="R622" s="415">
        <f t="shared" si="247"/>
        <v>0</v>
      </c>
      <c r="S622" s="417">
        <f t="shared" si="247"/>
        <v>0</v>
      </c>
      <c r="T622" s="348"/>
      <c r="U622" s="227" t="s">
        <v>26</v>
      </c>
      <c r="V622" s="227">
        <f>V621-V608</f>
        <v>-1.0300000000000011</v>
      </c>
    </row>
    <row r="624" spans="1:23" ht="13.5" thickBot="1" x14ac:dyDescent="0.25"/>
    <row r="625" spans="1:23" ht="13.5" thickBot="1" x14ac:dyDescent="0.25">
      <c r="A625" s="468" t="s">
        <v>161</v>
      </c>
      <c r="B625" s="551" t="s">
        <v>53</v>
      </c>
      <c r="C625" s="552"/>
      <c r="D625" s="552"/>
      <c r="E625" s="552"/>
      <c r="F625" s="552"/>
      <c r="G625" s="553"/>
      <c r="H625" s="551" t="s">
        <v>72</v>
      </c>
      <c r="I625" s="552"/>
      <c r="J625" s="552"/>
      <c r="K625" s="552"/>
      <c r="L625" s="552"/>
      <c r="M625" s="553"/>
      <c r="N625" s="551" t="s">
        <v>63</v>
      </c>
      <c r="O625" s="552"/>
      <c r="P625" s="552"/>
      <c r="Q625" s="552"/>
      <c r="R625" s="552"/>
      <c r="S625" s="553"/>
      <c r="T625" s="338" t="s">
        <v>55</v>
      </c>
      <c r="U625" s="538"/>
      <c r="V625" s="538"/>
      <c r="W625" s="538"/>
    </row>
    <row r="626" spans="1:23" x14ac:dyDescent="0.2">
      <c r="A626" s="469" t="s">
        <v>54</v>
      </c>
      <c r="B626" s="448">
        <v>1</v>
      </c>
      <c r="C626" s="449">
        <v>2</v>
      </c>
      <c r="D626" s="449">
        <v>3</v>
      </c>
      <c r="E626" s="449">
        <v>4</v>
      </c>
      <c r="F626" s="449">
        <v>5</v>
      </c>
      <c r="G626" s="450">
        <v>6</v>
      </c>
      <c r="H626" s="448">
        <v>7</v>
      </c>
      <c r="I626" s="449">
        <v>8</v>
      </c>
      <c r="J626" s="449">
        <v>9</v>
      </c>
      <c r="K626" s="449">
        <v>10</v>
      </c>
      <c r="L626" s="449">
        <v>11</v>
      </c>
      <c r="M626" s="451">
        <v>12</v>
      </c>
      <c r="N626" s="448">
        <v>13</v>
      </c>
      <c r="O626" s="449">
        <v>14</v>
      </c>
      <c r="P626" s="449">
        <v>15</v>
      </c>
      <c r="Q626" s="449">
        <v>16</v>
      </c>
      <c r="R626" s="449">
        <v>17</v>
      </c>
      <c r="S626" s="451">
        <v>18</v>
      </c>
      <c r="T626" s="459"/>
      <c r="U626" s="538"/>
      <c r="V626" s="538"/>
      <c r="W626" s="538"/>
    </row>
    <row r="627" spans="1:23" x14ac:dyDescent="0.2">
      <c r="A627" s="470" t="s">
        <v>3</v>
      </c>
      <c r="B627" s="473">
        <v>4248</v>
      </c>
      <c r="C627" s="254">
        <v>4248</v>
      </c>
      <c r="D627" s="473">
        <v>4248</v>
      </c>
      <c r="E627" s="254">
        <v>4248</v>
      </c>
      <c r="F627" s="473">
        <v>4248</v>
      </c>
      <c r="G627" s="254">
        <v>4248</v>
      </c>
      <c r="H627" s="473">
        <v>4248</v>
      </c>
      <c r="I627" s="254">
        <v>4248</v>
      </c>
      <c r="J627" s="473">
        <v>4248</v>
      </c>
      <c r="K627" s="254">
        <v>4248</v>
      </c>
      <c r="L627" s="473">
        <v>4248</v>
      </c>
      <c r="M627" s="254">
        <v>4248</v>
      </c>
      <c r="N627" s="473">
        <v>4248</v>
      </c>
      <c r="O627" s="254">
        <v>4248</v>
      </c>
      <c r="P627" s="473">
        <v>4248</v>
      </c>
      <c r="Q627" s="254">
        <v>4248</v>
      </c>
      <c r="R627" s="473">
        <v>4248</v>
      </c>
      <c r="S627" s="254">
        <v>4248</v>
      </c>
      <c r="T627" s="473">
        <v>4248</v>
      </c>
      <c r="U627" s="538"/>
      <c r="V627" s="538"/>
      <c r="W627" s="538"/>
    </row>
    <row r="628" spans="1:23" x14ac:dyDescent="0.2">
      <c r="A628" s="471" t="s">
        <v>6</v>
      </c>
      <c r="B628" s="256">
        <v>4681</v>
      </c>
      <c r="C628" s="257">
        <v>5010</v>
      </c>
      <c r="D628" s="257">
        <v>4742</v>
      </c>
      <c r="E628" s="257">
        <v>5002</v>
      </c>
      <c r="F628" s="257">
        <v>4759</v>
      </c>
      <c r="G628" s="296">
        <v>4658</v>
      </c>
      <c r="H628" s="256">
        <v>4686</v>
      </c>
      <c r="I628" s="257">
        <v>4799</v>
      </c>
      <c r="J628" s="257">
        <v>4825</v>
      </c>
      <c r="K628" s="257">
        <v>4685</v>
      </c>
      <c r="L628" s="257">
        <v>4637</v>
      </c>
      <c r="M628" s="258">
        <v>5087</v>
      </c>
      <c r="N628" s="256">
        <v>4927</v>
      </c>
      <c r="O628" s="257">
        <v>4938</v>
      </c>
      <c r="P628" s="257">
        <v>4924</v>
      </c>
      <c r="Q628" s="257">
        <v>4906</v>
      </c>
      <c r="R628" s="257">
        <v>4652</v>
      </c>
      <c r="S628" s="258">
        <v>4984</v>
      </c>
      <c r="T628" s="342">
        <v>4825</v>
      </c>
      <c r="U628" s="538"/>
      <c r="V628" s="538"/>
      <c r="W628" s="538"/>
    </row>
    <row r="629" spans="1:23" x14ac:dyDescent="0.2">
      <c r="A629" s="469" t="s">
        <v>7</v>
      </c>
      <c r="B629" s="260">
        <v>77.8</v>
      </c>
      <c r="C629" s="261">
        <v>57.8</v>
      </c>
      <c r="D629" s="261">
        <v>75.599999999999994</v>
      </c>
      <c r="E629" s="261">
        <v>46.7</v>
      </c>
      <c r="F629" s="261">
        <v>60</v>
      </c>
      <c r="G629" s="509">
        <v>75.599999999999994</v>
      </c>
      <c r="H629" s="260">
        <v>62.2</v>
      </c>
      <c r="I629" s="261">
        <v>75.599999999999994</v>
      </c>
      <c r="J629" s="261">
        <v>66.7</v>
      </c>
      <c r="K629" s="261">
        <v>53.3</v>
      </c>
      <c r="L629" s="261">
        <v>55.6</v>
      </c>
      <c r="M629" s="262">
        <v>57.8</v>
      </c>
      <c r="N629" s="260">
        <v>75.599999999999994</v>
      </c>
      <c r="O629" s="261">
        <v>62.2</v>
      </c>
      <c r="P629" s="261">
        <v>71.099999999999994</v>
      </c>
      <c r="Q629" s="261">
        <v>70.599999999999994</v>
      </c>
      <c r="R629" s="261">
        <v>60</v>
      </c>
      <c r="S629" s="262">
        <v>71.099999999999994</v>
      </c>
      <c r="T629" s="343">
        <v>65</v>
      </c>
      <c r="U629" s="538"/>
      <c r="V629" s="227"/>
      <c r="W629" s="538"/>
    </row>
    <row r="630" spans="1:23" x14ac:dyDescent="0.2">
      <c r="A630" s="469" t="s">
        <v>8</v>
      </c>
      <c r="B630" s="263">
        <v>8.4000000000000005E-2</v>
      </c>
      <c r="C630" s="264">
        <v>0.112</v>
      </c>
      <c r="D630" s="264">
        <v>8.8999999999999996E-2</v>
      </c>
      <c r="E630" s="264">
        <v>0.157</v>
      </c>
      <c r="F630" s="264">
        <v>0.111</v>
      </c>
      <c r="G630" s="302">
        <v>9.0999999999999998E-2</v>
      </c>
      <c r="H630" s="263">
        <v>0.1</v>
      </c>
      <c r="I630" s="264">
        <v>0.08</v>
      </c>
      <c r="J630" s="264">
        <v>0.112</v>
      </c>
      <c r="K630" s="264">
        <v>0.13600000000000001</v>
      </c>
      <c r="L630" s="264">
        <v>0.121</v>
      </c>
      <c r="M630" s="265">
        <v>0.115</v>
      </c>
      <c r="N630" s="263">
        <v>9.4E-2</v>
      </c>
      <c r="O630" s="264">
        <v>9.8000000000000004E-2</v>
      </c>
      <c r="P630" s="264">
        <v>9.6000000000000002E-2</v>
      </c>
      <c r="Q630" s="264">
        <v>0.10100000000000001</v>
      </c>
      <c r="R630" s="264">
        <v>0.121</v>
      </c>
      <c r="S630" s="265">
        <v>9.1999999999999998E-2</v>
      </c>
      <c r="T630" s="344">
        <v>0.107</v>
      </c>
      <c r="U630" s="538"/>
      <c r="V630" s="227"/>
      <c r="W630" s="538"/>
    </row>
    <row r="631" spans="1:23" x14ac:dyDescent="0.2">
      <c r="A631" s="471" t="s">
        <v>1</v>
      </c>
      <c r="B631" s="266">
        <f>B628/H627*100-100</f>
        <v>10.19303201506591</v>
      </c>
      <c r="C631" s="267">
        <f t="shared" ref="C631:E631" si="248">C628/C627*100-100</f>
        <v>17.937853107344637</v>
      </c>
      <c r="D631" s="267">
        <f t="shared" si="248"/>
        <v>11.62900188323917</v>
      </c>
      <c r="E631" s="267">
        <f t="shared" si="248"/>
        <v>17.749529190207156</v>
      </c>
      <c r="F631" s="267">
        <f>F628/F627*100-100</f>
        <v>12.029190207156319</v>
      </c>
      <c r="G631" s="405">
        <f t="shared" ref="G631:L631" si="249">G628/G627*100-100</f>
        <v>9.6516007532956678</v>
      </c>
      <c r="H631" s="266">
        <f t="shared" si="249"/>
        <v>10.310734463276845</v>
      </c>
      <c r="I631" s="267">
        <f t="shared" si="249"/>
        <v>12.970809792843681</v>
      </c>
      <c r="J631" s="267">
        <f t="shared" si="249"/>
        <v>13.582862523540484</v>
      </c>
      <c r="K631" s="267">
        <f t="shared" si="249"/>
        <v>10.287193973634643</v>
      </c>
      <c r="L631" s="267">
        <f t="shared" si="249"/>
        <v>9.1572504708097995</v>
      </c>
      <c r="M631" s="268">
        <f>M628/M627*100-100</f>
        <v>19.750470809792844</v>
      </c>
      <c r="N631" s="266">
        <f t="shared" ref="N631:T631" si="250">N628/N627*100-100</f>
        <v>15.983992467043322</v>
      </c>
      <c r="O631" s="267">
        <f t="shared" si="250"/>
        <v>16.24293785310735</v>
      </c>
      <c r="P631" s="267">
        <f t="shared" si="250"/>
        <v>15.913370998116761</v>
      </c>
      <c r="Q631" s="267">
        <f t="shared" si="250"/>
        <v>15.489642184557439</v>
      </c>
      <c r="R631" s="267">
        <f t="shared" si="250"/>
        <v>9.5103578154425605</v>
      </c>
      <c r="S631" s="268">
        <f t="shared" si="250"/>
        <v>17.325800376647834</v>
      </c>
      <c r="T631" s="345">
        <f t="shared" si="250"/>
        <v>13.582862523540484</v>
      </c>
      <c r="U631" s="538"/>
      <c r="V631" s="227"/>
      <c r="W631" s="538"/>
    </row>
    <row r="632" spans="1:23" ht="13.5" thickBot="1" x14ac:dyDescent="0.25">
      <c r="A632" s="472" t="s">
        <v>27</v>
      </c>
      <c r="B632" s="474">
        <f t="shared" ref="B632:T632" si="251">B628-B615</f>
        <v>-24</v>
      </c>
      <c r="C632" s="475">
        <f t="shared" si="251"/>
        <v>169</v>
      </c>
      <c r="D632" s="475">
        <f t="shared" si="251"/>
        <v>89</v>
      </c>
      <c r="E632" s="475">
        <f t="shared" si="251"/>
        <v>-36</v>
      </c>
      <c r="F632" s="475">
        <f t="shared" si="251"/>
        <v>-41</v>
      </c>
      <c r="G632" s="476">
        <f t="shared" si="251"/>
        <v>58</v>
      </c>
      <c r="H632" s="474">
        <f t="shared" si="251"/>
        <v>21</v>
      </c>
      <c r="I632" s="475">
        <f t="shared" si="251"/>
        <v>-26</v>
      </c>
      <c r="J632" s="475">
        <f t="shared" si="251"/>
        <v>115</v>
      </c>
      <c r="K632" s="475">
        <f t="shared" si="251"/>
        <v>141</v>
      </c>
      <c r="L632" s="475">
        <f t="shared" si="251"/>
        <v>-174</v>
      </c>
      <c r="M632" s="477">
        <f t="shared" si="251"/>
        <v>187</v>
      </c>
      <c r="N632" s="474">
        <f t="shared" si="251"/>
        <v>-105</v>
      </c>
      <c r="O632" s="475">
        <f t="shared" si="251"/>
        <v>-140</v>
      </c>
      <c r="P632" s="475">
        <f t="shared" si="251"/>
        <v>37</v>
      </c>
      <c r="Q632" s="475">
        <f t="shared" si="251"/>
        <v>89</v>
      </c>
      <c r="R632" s="475">
        <f t="shared" si="251"/>
        <v>196</v>
      </c>
      <c r="S632" s="477">
        <f t="shared" si="251"/>
        <v>127</v>
      </c>
      <c r="T632" s="478">
        <f t="shared" si="251"/>
        <v>36</v>
      </c>
      <c r="U632" s="538"/>
      <c r="V632" s="227"/>
      <c r="W632" s="538"/>
    </row>
    <row r="633" spans="1:23" x14ac:dyDescent="0.2">
      <c r="A633" s="370" t="s">
        <v>51</v>
      </c>
      <c r="B633" s="274">
        <v>708</v>
      </c>
      <c r="C633" s="275">
        <v>715</v>
      </c>
      <c r="D633" s="275">
        <v>718</v>
      </c>
      <c r="E633" s="275">
        <v>169</v>
      </c>
      <c r="F633" s="275">
        <v>731</v>
      </c>
      <c r="G633" s="407">
        <v>728</v>
      </c>
      <c r="H633" s="274">
        <v>695</v>
      </c>
      <c r="I633" s="275">
        <v>711</v>
      </c>
      <c r="J633" s="275">
        <v>706</v>
      </c>
      <c r="K633" s="275">
        <v>165</v>
      </c>
      <c r="L633" s="275">
        <v>719</v>
      </c>
      <c r="M633" s="276">
        <v>710</v>
      </c>
      <c r="N633" s="274">
        <v>716</v>
      </c>
      <c r="O633" s="275">
        <v>732</v>
      </c>
      <c r="P633" s="275">
        <v>732</v>
      </c>
      <c r="Q633" s="275">
        <v>129</v>
      </c>
      <c r="R633" s="275">
        <v>738</v>
      </c>
      <c r="S633" s="276">
        <v>725</v>
      </c>
      <c r="T633" s="347">
        <f>SUM(B633:S633)</f>
        <v>11247</v>
      </c>
      <c r="U633" s="227" t="s">
        <v>56</v>
      </c>
      <c r="V633" s="278">
        <f>T620-T633</f>
        <v>50</v>
      </c>
      <c r="W633" s="279">
        <f>V633/T620</f>
        <v>4.4259537930424007E-3</v>
      </c>
    </row>
    <row r="634" spans="1:23" x14ac:dyDescent="0.2">
      <c r="A634" s="371" t="s">
        <v>28</v>
      </c>
      <c r="B634" s="323"/>
      <c r="C634" s="240"/>
      <c r="D634" s="240"/>
      <c r="E634" s="240"/>
      <c r="F634" s="240"/>
      <c r="G634" s="408"/>
      <c r="H634" s="242"/>
      <c r="I634" s="240"/>
      <c r="J634" s="240"/>
      <c r="K634" s="240"/>
      <c r="L634" s="240"/>
      <c r="M634" s="243"/>
      <c r="N634" s="242"/>
      <c r="O634" s="240"/>
      <c r="P634" s="240"/>
      <c r="Q634" s="240"/>
      <c r="R634" s="240"/>
      <c r="S634" s="243"/>
      <c r="T634" s="339"/>
      <c r="U634" s="227" t="s">
        <v>57</v>
      </c>
      <c r="V634" s="362">
        <v>152.41999999999999</v>
      </c>
      <c r="W634" s="538"/>
    </row>
    <row r="635" spans="1:23" ht="13.5" thickBot="1" x14ac:dyDescent="0.25">
      <c r="A635" s="372" t="s">
        <v>26</v>
      </c>
      <c r="B635" s="410">
        <f t="shared" ref="B635:S635" si="252">B634-B621</f>
        <v>0</v>
      </c>
      <c r="C635" s="415">
        <f t="shared" si="252"/>
        <v>0</v>
      </c>
      <c r="D635" s="415">
        <f t="shared" si="252"/>
        <v>0</v>
      </c>
      <c r="E635" s="415">
        <f t="shared" si="252"/>
        <v>0</v>
      </c>
      <c r="F635" s="415">
        <f t="shared" si="252"/>
        <v>0</v>
      </c>
      <c r="G635" s="416">
        <f t="shared" si="252"/>
        <v>0</v>
      </c>
      <c r="H635" s="410">
        <f t="shared" si="252"/>
        <v>0</v>
      </c>
      <c r="I635" s="415">
        <f t="shared" si="252"/>
        <v>0</v>
      </c>
      <c r="J635" s="415">
        <f t="shared" si="252"/>
        <v>0</v>
      </c>
      <c r="K635" s="415">
        <f t="shared" si="252"/>
        <v>0</v>
      </c>
      <c r="L635" s="415">
        <f t="shared" si="252"/>
        <v>0</v>
      </c>
      <c r="M635" s="417">
        <f t="shared" si="252"/>
        <v>0</v>
      </c>
      <c r="N635" s="410">
        <f t="shared" si="252"/>
        <v>0</v>
      </c>
      <c r="O635" s="415">
        <f t="shared" si="252"/>
        <v>0</v>
      </c>
      <c r="P635" s="415">
        <f t="shared" si="252"/>
        <v>0</v>
      </c>
      <c r="Q635" s="415">
        <f t="shared" si="252"/>
        <v>0</v>
      </c>
      <c r="R635" s="415">
        <f t="shared" si="252"/>
        <v>0</v>
      </c>
      <c r="S635" s="417">
        <f t="shared" si="252"/>
        <v>0</v>
      </c>
      <c r="T635" s="348"/>
      <c r="U635" s="227" t="s">
        <v>26</v>
      </c>
      <c r="V635" s="227">
        <f>V634-V621</f>
        <v>-3.0000000000001137E-2</v>
      </c>
      <c r="W635" s="538"/>
    </row>
    <row r="637" spans="1:23" ht="13.5" thickBot="1" x14ac:dyDescent="0.25"/>
    <row r="638" spans="1:23" ht="13.5" thickBot="1" x14ac:dyDescent="0.25">
      <c r="A638" s="468" t="s">
        <v>164</v>
      </c>
      <c r="B638" s="551" t="s">
        <v>53</v>
      </c>
      <c r="C638" s="552"/>
      <c r="D638" s="552"/>
      <c r="E638" s="552"/>
      <c r="F638" s="552"/>
      <c r="G638" s="553"/>
      <c r="H638" s="551" t="s">
        <v>72</v>
      </c>
      <c r="I638" s="552"/>
      <c r="J638" s="552"/>
      <c r="K638" s="552"/>
      <c r="L638" s="552"/>
      <c r="M638" s="553"/>
      <c r="N638" s="551" t="s">
        <v>63</v>
      </c>
      <c r="O638" s="552"/>
      <c r="P638" s="552"/>
      <c r="Q638" s="552"/>
      <c r="R638" s="552"/>
      <c r="S638" s="553"/>
      <c r="T638" s="338" t="s">
        <v>55</v>
      </c>
      <c r="U638" s="541"/>
      <c r="V638" s="541"/>
      <c r="W638" s="541"/>
    </row>
    <row r="639" spans="1:23" x14ac:dyDescent="0.2">
      <c r="A639" s="469" t="s">
        <v>54</v>
      </c>
      <c r="B639" s="448">
        <v>1</v>
      </c>
      <c r="C639" s="449">
        <v>2</v>
      </c>
      <c r="D639" s="449">
        <v>3</v>
      </c>
      <c r="E639" s="449">
        <v>4</v>
      </c>
      <c r="F639" s="449">
        <v>5</v>
      </c>
      <c r="G639" s="450">
        <v>6</v>
      </c>
      <c r="H639" s="448">
        <v>7</v>
      </c>
      <c r="I639" s="449">
        <v>8</v>
      </c>
      <c r="J639" s="449">
        <v>9</v>
      </c>
      <c r="K639" s="449">
        <v>10</v>
      </c>
      <c r="L639" s="449">
        <v>11</v>
      </c>
      <c r="M639" s="451">
        <v>12</v>
      </c>
      <c r="N639" s="448">
        <v>13</v>
      </c>
      <c r="O639" s="449">
        <v>14</v>
      </c>
      <c r="P639" s="449">
        <v>15</v>
      </c>
      <c r="Q639" s="449">
        <v>16</v>
      </c>
      <c r="R639" s="449">
        <v>17</v>
      </c>
      <c r="S639" s="451">
        <v>18</v>
      </c>
      <c r="T639" s="459">
        <v>720</v>
      </c>
      <c r="U639" s="541"/>
      <c r="V639" s="541"/>
      <c r="W639" s="541"/>
    </row>
    <row r="640" spans="1:23" x14ac:dyDescent="0.2">
      <c r="A640" s="470" t="s">
        <v>3</v>
      </c>
      <c r="B640" s="473">
        <v>4284</v>
      </c>
      <c r="C640" s="254">
        <v>4284</v>
      </c>
      <c r="D640" s="473">
        <v>4284</v>
      </c>
      <c r="E640" s="254">
        <v>4284</v>
      </c>
      <c r="F640" s="473">
        <v>4284</v>
      </c>
      <c r="G640" s="254">
        <v>4284</v>
      </c>
      <c r="H640" s="473">
        <v>4284</v>
      </c>
      <c r="I640" s="254">
        <v>4284</v>
      </c>
      <c r="J640" s="473">
        <v>4284</v>
      </c>
      <c r="K640" s="254">
        <v>4284</v>
      </c>
      <c r="L640" s="473">
        <v>4284</v>
      </c>
      <c r="M640" s="254">
        <v>4284</v>
      </c>
      <c r="N640" s="473">
        <v>4284</v>
      </c>
      <c r="O640" s="254">
        <v>4284</v>
      </c>
      <c r="P640" s="473">
        <v>4284</v>
      </c>
      <c r="Q640" s="254">
        <v>4284</v>
      </c>
      <c r="R640" s="473">
        <v>4284</v>
      </c>
      <c r="S640" s="254">
        <v>4284</v>
      </c>
      <c r="T640" s="473">
        <v>4284</v>
      </c>
      <c r="U640" s="541"/>
      <c r="V640" s="541"/>
      <c r="W640" s="541"/>
    </row>
    <row r="641" spans="1:23" x14ac:dyDescent="0.2">
      <c r="A641" s="471" t="s">
        <v>6</v>
      </c>
      <c r="B641" s="256">
        <v>4768</v>
      </c>
      <c r="C641" s="257">
        <v>4795</v>
      </c>
      <c r="D641" s="257">
        <v>4778</v>
      </c>
      <c r="E641" s="257">
        <v>5212</v>
      </c>
      <c r="F641" s="257">
        <v>4983</v>
      </c>
      <c r="G641" s="296">
        <v>4810</v>
      </c>
      <c r="H641" s="256">
        <v>4843</v>
      </c>
      <c r="I641" s="257">
        <v>4917</v>
      </c>
      <c r="J641" s="257">
        <v>4722</v>
      </c>
      <c r="K641" s="257">
        <v>4669</v>
      </c>
      <c r="L641" s="257">
        <v>4843</v>
      </c>
      <c r="M641" s="258">
        <v>5186</v>
      </c>
      <c r="N641" s="256">
        <v>4896</v>
      </c>
      <c r="O641" s="257">
        <v>5071</v>
      </c>
      <c r="P641" s="257">
        <v>4978</v>
      </c>
      <c r="Q641" s="257">
        <v>4811</v>
      </c>
      <c r="R641" s="257">
        <v>4620</v>
      </c>
      <c r="S641" s="258">
        <v>5175</v>
      </c>
      <c r="T641" s="342">
        <v>4893</v>
      </c>
      <c r="U641" s="541"/>
      <c r="V641" s="541"/>
      <c r="W641" s="541"/>
    </row>
    <row r="642" spans="1:23" x14ac:dyDescent="0.2">
      <c r="A642" s="469" t="s">
        <v>7</v>
      </c>
      <c r="B642" s="260">
        <v>7.1</v>
      </c>
      <c r="C642" s="261">
        <v>80</v>
      </c>
      <c r="D642" s="261">
        <v>64.400000000000006</v>
      </c>
      <c r="E642" s="261">
        <v>46.7</v>
      </c>
      <c r="F642" s="261">
        <v>60</v>
      </c>
      <c r="G642" s="509">
        <v>71.099999999999994</v>
      </c>
      <c r="H642" s="260">
        <v>57.8</v>
      </c>
      <c r="I642" s="261">
        <v>60</v>
      </c>
      <c r="J642" s="261">
        <v>64.400000000000006</v>
      </c>
      <c r="K642" s="261">
        <v>53.3</v>
      </c>
      <c r="L642" s="261">
        <v>73.3</v>
      </c>
      <c r="M642" s="262">
        <v>53.3</v>
      </c>
      <c r="N642" s="260">
        <v>60</v>
      </c>
      <c r="O642" s="261">
        <v>64.400000000000006</v>
      </c>
      <c r="P642" s="261">
        <v>62.2</v>
      </c>
      <c r="Q642" s="261">
        <v>53.3</v>
      </c>
      <c r="R642" s="261">
        <v>66.7</v>
      </c>
      <c r="S642" s="262">
        <v>73.3</v>
      </c>
      <c r="T642" s="343">
        <v>63.3</v>
      </c>
      <c r="U642" s="541"/>
      <c r="V642" s="227"/>
      <c r="W642" s="541"/>
    </row>
    <row r="643" spans="1:23" x14ac:dyDescent="0.2">
      <c r="A643" s="469" t="s">
        <v>8</v>
      </c>
      <c r="B643" s="263">
        <v>9.5000000000000001E-2</v>
      </c>
      <c r="C643" s="264">
        <v>8.8999999999999996E-2</v>
      </c>
      <c r="D643" s="264">
        <v>0.105</v>
      </c>
      <c r="E643" s="264">
        <v>0.154</v>
      </c>
      <c r="F643" s="264">
        <v>0.11799999999999999</v>
      </c>
      <c r="G643" s="302">
        <v>9.5000000000000001E-2</v>
      </c>
      <c r="H643" s="263">
        <v>0.11799999999999999</v>
      </c>
      <c r="I643" s="264">
        <v>0.115</v>
      </c>
      <c r="J643" s="264">
        <v>0.11799999999999999</v>
      </c>
      <c r="K643" s="264">
        <v>0.14099999999999999</v>
      </c>
      <c r="L643" s="264">
        <v>0.10199999999999999</v>
      </c>
      <c r="M643" s="265">
        <v>0.12</v>
      </c>
      <c r="N643" s="263">
        <v>0.10299999999999999</v>
      </c>
      <c r="O643" s="264">
        <v>9.8000000000000004E-2</v>
      </c>
      <c r="P643" s="264">
        <v>0.10299999999999999</v>
      </c>
      <c r="Q643" s="264" t="s">
        <v>165</v>
      </c>
      <c r="R643" s="264">
        <v>9.7000000000000003E-2</v>
      </c>
      <c r="S643" s="265">
        <v>0.104</v>
      </c>
      <c r="T643" s="344">
        <v>0.112</v>
      </c>
      <c r="U643" s="541"/>
      <c r="V643" s="227"/>
      <c r="W643" s="541"/>
    </row>
    <row r="644" spans="1:23" x14ac:dyDescent="0.2">
      <c r="A644" s="471" t="s">
        <v>1</v>
      </c>
      <c r="B644" s="266">
        <f>B641/H640*100-100</f>
        <v>11.297852474323065</v>
      </c>
      <c r="C644" s="267">
        <f t="shared" ref="C644:E644" si="253">C641/C640*100-100</f>
        <v>11.928104575163403</v>
      </c>
      <c r="D644" s="267">
        <f t="shared" si="253"/>
        <v>11.531279178338011</v>
      </c>
      <c r="E644" s="267">
        <f t="shared" si="253"/>
        <v>21.661998132586362</v>
      </c>
      <c r="F644" s="267">
        <f>F641/F640*100-100</f>
        <v>16.31652661064426</v>
      </c>
      <c r="G644" s="405">
        <f t="shared" ref="G644:L644" si="254">G641/G640*100-100</f>
        <v>12.278244631185814</v>
      </c>
      <c r="H644" s="266">
        <f t="shared" si="254"/>
        <v>13.048552754435107</v>
      </c>
      <c r="I644" s="267">
        <f t="shared" si="254"/>
        <v>14.775910364145645</v>
      </c>
      <c r="J644" s="267">
        <f t="shared" si="254"/>
        <v>10.224089635854355</v>
      </c>
      <c r="K644" s="267">
        <f t="shared" si="254"/>
        <v>8.9869281045751563</v>
      </c>
      <c r="L644" s="267">
        <f t="shared" si="254"/>
        <v>13.048552754435107</v>
      </c>
      <c r="M644" s="268">
        <f>M641/M640*100-100</f>
        <v>21.055088702147515</v>
      </c>
      <c r="N644" s="266">
        <f t="shared" ref="N644:T644" si="255">N641/N640*100-100</f>
        <v>14.285714285714278</v>
      </c>
      <c r="O644" s="267">
        <f t="shared" si="255"/>
        <v>18.370681605975719</v>
      </c>
      <c r="P644" s="267">
        <f t="shared" si="255"/>
        <v>16.199813258636794</v>
      </c>
      <c r="Q644" s="267">
        <f t="shared" si="255"/>
        <v>12.301587301587304</v>
      </c>
      <c r="R644" s="267">
        <f t="shared" si="255"/>
        <v>7.8431372549019613</v>
      </c>
      <c r="S644" s="268">
        <f t="shared" si="255"/>
        <v>20.798319327731079</v>
      </c>
      <c r="T644" s="345">
        <f t="shared" si="255"/>
        <v>14.215686274509792</v>
      </c>
      <c r="U644" s="541"/>
      <c r="V644" s="227"/>
      <c r="W644" s="541"/>
    </row>
    <row r="645" spans="1:23" ht="13.5" thickBot="1" x14ac:dyDescent="0.25">
      <c r="A645" s="472" t="s">
        <v>27</v>
      </c>
      <c r="B645" s="474">
        <f t="shared" ref="B645:T645" si="256">B641-B628</f>
        <v>87</v>
      </c>
      <c r="C645" s="475">
        <f t="shared" si="256"/>
        <v>-215</v>
      </c>
      <c r="D645" s="475">
        <f t="shared" si="256"/>
        <v>36</v>
      </c>
      <c r="E645" s="475">
        <f t="shared" si="256"/>
        <v>210</v>
      </c>
      <c r="F645" s="475">
        <f t="shared" si="256"/>
        <v>224</v>
      </c>
      <c r="G645" s="476">
        <f t="shared" si="256"/>
        <v>152</v>
      </c>
      <c r="H645" s="474">
        <f t="shared" si="256"/>
        <v>157</v>
      </c>
      <c r="I645" s="475">
        <f t="shared" si="256"/>
        <v>118</v>
      </c>
      <c r="J645" s="475">
        <f t="shared" si="256"/>
        <v>-103</v>
      </c>
      <c r="K645" s="475">
        <f t="shared" si="256"/>
        <v>-16</v>
      </c>
      <c r="L645" s="475">
        <f t="shared" si="256"/>
        <v>206</v>
      </c>
      <c r="M645" s="477">
        <f t="shared" si="256"/>
        <v>99</v>
      </c>
      <c r="N645" s="474">
        <f t="shared" si="256"/>
        <v>-31</v>
      </c>
      <c r="O645" s="475">
        <f t="shared" si="256"/>
        <v>133</v>
      </c>
      <c r="P645" s="475">
        <f t="shared" si="256"/>
        <v>54</v>
      </c>
      <c r="Q645" s="475">
        <f t="shared" si="256"/>
        <v>-95</v>
      </c>
      <c r="R645" s="475">
        <f t="shared" si="256"/>
        <v>-32</v>
      </c>
      <c r="S645" s="477">
        <f t="shared" si="256"/>
        <v>191</v>
      </c>
      <c r="T645" s="478">
        <f t="shared" si="256"/>
        <v>68</v>
      </c>
      <c r="U645" s="541"/>
      <c r="V645" s="227"/>
      <c r="W645" s="541"/>
    </row>
    <row r="646" spans="1:23" x14ac:dyDescent="0.2">
      <c r="A646" s="370" t="s">
        <v>51</v>
      </c>
      <c r="B646" s="274">
        <v>708</v>
      </c>
      <c r="C646" s="275">
        <v>711</v>
      </c>
      <c r="D646" s="275">
        <v>716</v>
      </c>
      <c r="E646" s="275">
        <v>165</v>
      </c>
      <c r="F646" s="275">
        <v>728</v>
      </c>
      <c r="G646" s="407">
        <v>727</v>
      </c>
      <c r="H646" s="274">
        <v>689</v>
      </c>
      <c r="I646" s="275">
        <v>707</v>
      </c>
      <c r="J646" s="275">
        <v>705</v>
      </c>
      <c r="K646" s="275">
        <v>156</v>
      </c>
      <c r="L646" s="275">
        <v>718</v>
      </c>
      <c r="M646" s="276">
        <v>708</v>
      </c>
      <c r="N646" s="274">
        <v>714</v>
      </c>
      <c r="O646" s="275">
        <v>732</v>
      </c>
      <c r="P646" s="275">
        <v>730</v>
      </c>
      <c r="Q646" s="275">
        <v>113</v>
      </c>
      <c r="R646" s="275">
        <v>736</v>
      </c>
      <c r="S646" s="276">
        <v>722</v>
      </c>
      <c r="T646" s="347">
        <f>SUM(B646:S646)</f>
        <v>11185</v>
      </c>
      <c r="U646" s="227" t="s">
        <v>56</v>
      </c>
      <c r="V646" s="278">
        <f>T633-T646</f>
        <v>62</v>
      </c>
      <c r="W646" s="279">
        <f>V646/T633</f>
        <v>5.5125811327465099E-3</v>
      </c>
    </row>
    <row r="647" spans="1:23" x14ac:dyDescent="0.2">
      <c r="A647" s="371" t="s">
        <v>28</v>
      </c>
      <c r="B647" s="323"/>
      <c r="C647" s="240"/>
      <c r="D647" s="240"/>
      <c r="E647" s="240"/>
      <c r="F647" s="240"/>
      <c r="G647" s="408"/>
      <c r="H647" s="242"/>
      <c r="I647" s="240"/>
      <c r="J647" s="240"/>
      <c r="K647" s="240"/>
      <c r="L647" s="240"/>
      <c r="M647" s="243"/>
      <c r="N647" s="242"/>
      <c r="O647" s="240"/>
      <c r="P647" s="240"/>
      <c r="Q647" s="240"/>
      <c r="R647" s="240"/>
      <c r="S647" s="243"/>
      <c r="T647" s="339"/>
      <c r="U647" s="227" t="s">
        <v>57</v>
      </c>
      <c r="V647" s="362">
        <v>152.66999999999999</v>
      </c>
      <c r="W647" s="541"/>
    </row>
    <row r="648" spans="1:23" ht="13.5" thickBot="1" x14ac:dyDescent="0.25">
      <c r="A648" s="372" t="s">
        <v>26</v>
      </c>
      <c r="B648" s="410">
        <f t="shared" ref="B648:S648" si="257">B647-B634</f>
        <v>0</v>
      </c>
      <c r="C648" s="415">
        <f t="shared" si="257"/>
        <v>0</v>
      </c>
      <c r="D648" s="415">
        <f t="shared" si="257"/>
        <v>0</v>
      </c>
      <c r="E648" s="415">
        <f t="shared" si="257"/>
        <v>0</v>
      </c>
      <c r="F648" s="415">
        <f t="shared" si="257"/>
        <v>0</v>
      </c>
      <c r="G648" s="416">
        <f t="shared" si="257"/>
        <v>0</v>
      </c>
      <c r="H648" s="410">
        <f t="shared" si="257"/>
        <v>0</v>
      </c>
      <c r="I648" s="415">
        <f t="shared" si="257"/>
        <v>0</v>
      </c>
      <c r="J648" s="415">
        <f t="shared" si="257"/>
        <v>0</v>
      </c>
      <c r="K648" s="415">
        <f t="shared" si="257"/>
        <v>0</v>
      </c>
      <c r="L648" s="415">
        <f t="shared" si="257"/>
        <v>0</v>
      </c>
      <c r="M648" s="417">
        <f t="shared" si="257"/>
        <v>0</v>
      </c>
      <c r="N648" s="410">
        <f t="shared" si="257"/>
        <v>0</v>
      </c>
      <c r="O648" s="415">
        <f t="shared" si="257"/>
        <v>0</v>
      </c>
      <c r="P648" s="415">
        <f t="shared" si="257"/>
        <v>0</v>
      </c>
      <c r="Q648" s="415">
        <f t="shared" si="257"/>
        <v>0</v>
      </c>
      <c r="R648" s="415">
        <f t="shared" si="257"/>
        <v>0</v>
      </c>
      <c r="S648" s="417">
        <f t="shared" si="257"/>
        <v>0</v>
      </c>
      <c r="T648" s="348"/>
      <c r="U648" s="227" t="s">
        <v>26</v>
      </c>
      <c r="V648" s="227">
        <f>V647-V634</f>
        <v>0.25</v>
      </c>
      <c r="W648" s="541"/>
    </row>
  </sheetData>
  <mergeCells count="134">
    <mergeCell ref="B638:G638"/>
    <mergeCell ref="H638:M638"/>
    <mergeCell ref="N638:S638"/>
    <mergeCell ref="B612:G612"/>
    <mergeCell ref="H612:M612"/>
    <mergeCell ref="N612:S612"/>
    <mergeCell ref="B599:G599"/>
    <mergeCell ref="H599:M599"/>
    <mergeCell ref="N599:S599"/>
    <mergeCell ref="B625:G625"/>
    <mergeCell ref="H625:M625"/>
    <mergeCell ref="N625:S625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2023-12-09T17:51:04Z</dcterms:modified>
</cp:coreProperties>
</file>