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CB662941-1A1F-4AA4-80CF-73DB3023382A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J734" i="251" l="1"/>
  <c r="G734" i="251"/>
  <c r="F734" i="251"/>
  <c r="E734" i="251"/>
  <c r="D734" i="251"/>
  <c r="C734" i="251"/>
  <c r="B734" i="251"/>
  <c r="H732" i="251"/>
  <c r="H731" i="251"/>
  <c r="G731" i="251"/>
  <c r="F731" i="251"/>
  <c r="E731" i="251"/>
  <c r="D731" i="251"/>
  <c r="C731" i="251"/>
  <c r="B731" i="251"/>
  <c r="H730" i="251"/>
  <c r="G730" i="251"/>
  <c r="F730" i="251"/>
  <c r="E730" i="251"/>
  <c r="D730" i="251"/>
  <c r="C730" i="251"/>
  <c r="B730" i="251"/>
  <c r="J661" i="250"/>
  <c r="G661" i="250"/>
  <c r="F661" i="250"/>
  <c r="E661" i="250"/>
  <c r="D661" i="250"/>
  <c r="C661" i="250"/>
  <c r="B661" i="250"/>
  <c r="H659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V737" i="249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735" i="249" l="1"/>
  <c r="W735" i="249" s="1"/>
  <c r="J722" i="251"/>
  <c r="G722" i="251"/>
  <c r="F722" i="251"/>
  <c r="E722" i="251"/>
  <c r="D722" i="251"/>
  <c r="C722" i="251"/>
  <c r="B722" i="251"/>
  <c r="H720" i="251"/>
  <c r="H719" i="251"/>
  <c r="G719" i="251"/>
  <c r="F719" i="251"/>
  <c r="E719" i="251"/>
  <c r="D719" i="251"/>
  <c r="C719" i="251"/>
  <c r="B719" i="251"/>
  <c r="H718" i="251"/>
  <c r="G718" i="251"/>
  <c r="F718" i="251"/>
  <c r="E718" i="251"/>
  <c r="D718" i="251"/>
  <c r="C718" i="251"/>
  <c r="B718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32" i="251" l="1"/>
  <c r="K732" i="251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J720" i="251" l="1"/>
  <c r="K720" i="251" s="1"/>
  <c r="J659" i="250"/>
  <c r="K659" i="250" s="1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722" i="249" l="1"/>
  <c r="W722" i="249" s="1"/>
  <c r="V659" i="248"/>
  <c r="W659" i="248" s="1"/>
  <c r="J697" i="251"/>
  <c r="G697" i="251"/>
  <c r="F697" i="251"/>
  <c r="E697" i="251"/>
  <c r="D697" i="251"/>
  <c r="C697" i="251"/>
  <c r="B697" i="251"/>
  <c r="H695" i="251"/>
  <c r="J708" i="251" s="1"/>
  <c r="K708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709" i="249" s="1"/>
  <c r="W709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46" i="248" s="1"/>
  <c r="W646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J646" i="250" s="1"/>
  <c r="K646" i="250" s="1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318" i="251" l="1"/>
  <c r="K318" i="251" s="1"/>
  <c r="V360" i="248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<sst xmlns="http://schemas.openxmlformats.org/spreadsheetml/2006/main" count="3999" uniqueCount="168">
  <si>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</si>
  <si>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</si>
  <si>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</si>
  <si>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</si>
  <si>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</si>
  <si>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</si>
  <si>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</si>
  <si>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</si>
  <si>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</si>
  <si>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</si>
  <si>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</si>
  <si>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</si>
  <si>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</si>
  <si>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</si>
  <si>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</si>
  <si>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</si>
  <si>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</si>
  <si>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</si>
  <si>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</si>
  <si>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</si>
  <si>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</si>
  <si>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</si>
  <si>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</si>
  <si>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</si>
  <si>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</si>
  <si>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</si>
  <si>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</si>
  <si>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</si>
  <si>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</si>
  <si>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</si>
  <si>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</si>
  <si>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</si>
  <si>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</si>
  <si>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</si>
  <si>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</si>
  <si>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</si>
  <si>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</si>
  <si>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</si>
  <si>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</si>
  <si>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</si>
  <si>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</si>
  <si>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</si>
  <si>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</si>
  <si>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</si>
  <si>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</si>
  <si>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</si>
  <si>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</si>
  <si>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</si>
  <si>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</si>
  <si>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</si>
  <si>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</si>
  <si>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</si>
  <si>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</si>
  <si>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</si>
  <si>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</si>
  <si>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</si>
  <si>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</si>
  <si>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</si>
  <si>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</si>
  <si>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</si>
  <si>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</si>
  <si>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</si>
  <si>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</si>
  <si>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</si>
  <si>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</si>
  <si>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</si>
  <si>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</si>
  <si>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</si>
  <si>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</si>
  <si>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</si>
  <si>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</si>
  <si>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</si>
  <si>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</si>
  <si>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</si>
  <si>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</si>
  <si>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</si>
  <si>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</si>
  <si>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</si>
  <si>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</si>
  <si>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</si>
  <si>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</si>
  <si>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</si>
  <si>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</si>
  <si>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</si>
  <si>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</si>
  <si>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</si>
  <si>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</si>
  <si>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</si>
  <si>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</si>
  <si>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</si>
  <si>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</si>
  <si>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</si>
  <si>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</si>
  <si>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</si>
  <si>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</si>
  <si>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</si>
  <si>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</si>
  <si>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</si>
  <si>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</si>
  <si>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</si>
  <si>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</si>
  <si>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</si>
  <si>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</si>
  <si>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</si>
  <si>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</si>
  <si>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</si>
  <si>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</si>
  <si>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</si>
  <si>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</si>
  <si>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</si>
  <si>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</si>
  <si>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</si>
  <si>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</si>
  <si>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</si>
  <si>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</si>
  <si>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</si>
  <si>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</si>
  <si>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</si>
  <si>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</si>
  <si>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</si>
  <si>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</si>
  <si>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</si>
  <si>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</si>
  <si>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</si>
  <si>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</si>
  <si>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</si>
  <si>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</si>
  <si>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</si>
  <si>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</si>
  <si>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</si>
  <si>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</si>
  <si>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</si>
  <si>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</si>
  <si>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</si>
  <si>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</si>
  <si>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</si>
  <si>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</si>
  <si>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</si>
  <si>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</si>
  <si>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</si>
  <si>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</si>
  <si>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</si>
  <si>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</si>
  <si>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</si>
  <si>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</si>
  <si>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</si>
  <si>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</si>
  <si>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</si>
  <si>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</si>
  <si>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</si>
  <si>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</si>
  <si>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</si>
  <si>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</si>
  <si>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</si>
  <si>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</si>
  <si>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</si>
  <si>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</si>
  <si>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</si>
  <si>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</si>
  <si>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</si>
  <si>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</si>
  <si>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</si>
  <si>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</si>
  <si>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</si>
  <si>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</si>
  <si>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</si>
  <si>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</si>
  <si>
    <t>Semana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</si>
</sst>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45" t="s">
        <v>18</v>
      </c>
      <c r="C4" s="546"/>
      <c r="D4" s="546"/>
      <c r="E4" s="546"/>
      <c r="F4" s="546"/>
      <c r="G4" s="546"/>
      <c r="H4" s="546"/>
      <c r="I4" s="546"/>
      <c r="J4" s="547"/>
      <c r="K4" s="545" t="s">
        <v>21</v>
      </c>
      <c r="L4" s="546"/>
      <c r="M4" s="546"/>
      <c r="N4" s="546"/>
      <c r="O4" s="546"/>
      <c r="P4" s="546"/>
      <c r="Q4" s="546"/>
      <c r="R4" s="546"/>
      <c r="S4" s="546"/>
      <c r="T4" s="54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45" t="s">
        <v>23</v>
      </c>
      <c r="C17" s="546"/>
      <c r="D17" s="546"/>
      <c r="E17" s="546"/>
      <c r="F17" s="54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37"/>
  <sheetViews>
    <sheetView showGridLines="0" tabSelected="1" topLeftCell="A707" zoomScale="80" zoomScaleNormal="80" workbookViewId="0">
      <selection activeCell="W729" sqref="W729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0" t="s">
        <v>53</v>
      </c>
      <c r="C9" s="551"/>
      <c r="D9" s="551"/>
      <c r="E9" s="551"/>
      <c r="F9" s="55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0" t="s">
        <v>72</v>
      </c>
      <c r="C22" s="551"/>
      <c r="D22" s="551"/>
      <c r="E22" s="551"/>
      <c r="F22" s="55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0" t="s">
        <v>72</v>
      </c>
      <c r="C35" s="551"/>
      <c r="D35" s="551"/>
      <c r="E35" s="551"/>
      <c r="F35" s="55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0" t="s">
        <v>72</v>
      </c>
      <c r="C48" s="551"/>
      <c r="D48" s="551"/>
      <c r="E48" s="551"/>
      <c r="F48" s="55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0" t="s">
        <v>72</v>
      </c>
      <c r="C61" s="551"/>
      <c r="D61" s="551"/>
      <c r="E61" s="551"/>
      <c r="F61" s="55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0" t="s">
        <v>72</v>
      </c>
      <c r="C74" s="551"/>
      <c r="D74" s="551"/>
      <c r="E74" s="551"/>
      <c r="F74" s="55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50" t="s">
        <v>72</v>
      </c>
      <c r="C87" s="551"/>
      <c r="D87" s="551"/>
      <c r="E87" s="551"/>
      <c r="F87" s="55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50" t="s">
        <v>72</v>
      </c>
      <c r="C100" s="551"/>
      <c r="D100" s="551"/>
      <c r="E100" s="551"/>
      <c r="F100" s="55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50" t="s">
        <v>72</v>
      </c>
      <c r="C113" s="551"/>
      <c r="D113" s="551"/>
      <c r="E113" s="551"/>
      <c r="F113" s="552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50" t="s">
        <v>72</v>
      </c>
      <c r="C126" s="551"/>
      <c r="D126" s="551"/>
      <c r="E126" s="551"/>
      <c r="F126" s="552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0" t="s">
        <v>72</v>
      </c>
      <c r="C139" s="551"/>
      <c r="D139" s="551"/>
      <c r="E139" s="551"/>
      <c r="F139" s="55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0" t="s">
        <v>72</v>
      </c>
      <c r="C152" s="551"/>
      <c r="D152" s="551"/>
      <c r="E152" s="551"/>
      <c r="F152" s="55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50" t="s">
        <v>72</v>
      </c>
      <c r="C165" s="551"/>
      <c r="D165" s="551"/>
      <c r="E165" s="551"/>
      <c r="F165" s="552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0" t="s">
        <v>72</v>
      </c>
      <c r="C178" s="551"/>
      <c r="D178" s="551"/>
      <c r="E178" s="551"/>
      <c r="F178" s="55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0" t="s">
        <v>72</v>
      </c>
      <c r="C191" s="551"/>
      <c r="D191" s="551"/>
      <c r="E191" s="551"/>
      <c r="F191" s="55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0" t="s">
        <v>72</v>
      </c>
      <c r="C204" s="551"/>
      <c r="D204" s="551"/>
      <c r="E204" s="551"/>
      <c r="F204" s="55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50" t="s">
        <v>72</v>
      </c>
      <c r="C217" s="551"/>
      <c r="D217" s="551"/>
      <c r="E217" s="551"/>
      <c r="F217" s="55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50" t="s">
        <v>72</v>
      </c>
      <c r="C230" s="551"/>
      <c r="D230" s="551"/>
      <c r="E230" s="551"/>
      <c r="F230" s="552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0" t="s">
        <v>72</v>
      </c>
      <c r="C243" s="551"/>
      <c r="D243" s="551"/>
      <c r="E243" s="551"/>
      <c r="F243" s="55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50" t="s">
        <v>72</v>
      </c>
      <c r="C256" s="551"/>
      <c r="D256" s="551"/>
      <c r="E256" s="551"/>
      <c r="F256" s="55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0" t="s">
        <v>72</v>
      </c>
      <c r="C269" s="551"/>
      <c r="D269" s="551"/>
      <c r="E269" s="551"/>
      <c r="F269" s="55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50" t="s">
        <v>72</v>
      </c>
      <c r="C282" s="551"/>
      <c r="D282" s="551"/>
      <c r="E282" s="551"/>
      <c r="F282" s="552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50" t="s">
        <v>53</v>
      </c>
      <c r="C298" s="551"/>
      <c r="D298" s="551"/>
      <c r="E298" s="551"/>
      <c r="F298" s="551"/>
      <c r="G298" s="552"/>
      <c r="H298" s="550" t="s">
        <v>72</v>
      </c>
      <c r="I298" s="551"/>
      <c r="J298" s="551"/>
      <c r="K298" s="551"/>
      <c r="L298" s="551"/>
      <c r="M298" s="552"/>
      <c r="N298" s="550" t="s">
        <v>63</v>
      </c>
      <c r="O298" s="551"/>
      <c r="P298" s="551"/>
      <c r="Q298" s="551"/>
      <c r="R298" s="551"/>
      <c r="S298" s="552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50" t="s">
        <v>53</v>
      </c>
      <c r="C311" s="551"/>
      <c r="D311" s="551"/>
      <c r="E311" s="551"/>
      <c r="F311" s="551"/>
      <c r="G311" s="552"/>
      <c r="H311" s="550" t="s">
        <v>72</v>
      </c>
      <c r="I311" s="551"/>
      <c r="J311" s="551"/>
      <c r="K311" s="551"/>
      <c r="L311" s="551"/>
      <c r="M311" s="552"/>
      <c r="N311" s="550" t="s">
        <v>63</v>
      </c>
      <c r="O311" s="551"/>
      <c r="P311" s="551"/>
      <c r="Q311" s="551"/>
      <c r="R311" s="551"/>
      <c r="S311" s="552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53" t="s">
        <v>53</v>
      </c>
      <c r="C324" s="554"/>
      <c r="D324" s="554"/>
      <c r="E324" s="554"/>
      <c r="F324" s="554"/>
      <c r="G324" s="555"/>
      <c r="H324" s="553" t="s">
        <v>72</v>
      </c>
      <c r="I324" s="554"/>
      <c r="J324" s="554"/>
      <c r="K324" s="554"/>
      <c r="L324" s="554"/>
      <c r="M324" s="555"/>
      <c r="N324" s="553" t="s">
        <v>63</v>
      </c>
      <c r="O324" s="554"/>
      <c r="P324" s="554"/>
      <c r="Q324" s="554"/>
      <c r="R324" s="554"/>
      <c r="S324" s="555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53" t="s">
        <v>53</v>
      </c>
      <c r="C337" s="554"/>
      <c r="D337" s="554"/>
      <c r="E337" s="554"/>
      <c r="F337" s="554"/>
      <c r="G337" s="555"/>
      <c r="H337" s="553" t="s">
        <v>72</v>
      </c>
      <c r="I337" s="554"/>
      <c r="J337" s="554"/>
      <c r="K337" s="554"/>
      <c r="L337" s="554"/>
      <c r="M337" s="555"/>
      <c r="N337" s="553" t="s">
        <v>63</v>
      </c>
      <c r="O337" s="554"/>
      <c r="P337" s="554"/>
      <c r="Q337" s="554"/>
      <c r="R337" s="554"/>
      <c r="S337" s="555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53" t="s">
        <v>53</v>
      </c>
      <c r="C350" s="554"/>
      <c r="D350" s="554"/>
      <c r="E350" s="554"/>
      <c r="F350" s="554"/>
      <c r="G350" s="555"/>
      <c r="H350" s="553" t="s">
        <v>72</v>
      </c>
      <c r="I350" s="554"/>
      <c r="J350" s="554"/>
      <c r="K350" s="554"/>
      <c r="L350" s="554"/>
      <c r="M350" s="555"/>
      <c r="N350" s="553" t="s">
        <v>63</v>
      </c>
      <c r="O350" s="554"/>
      <c r="P350" s="554"/>
      <c r="Q350" s="554"/>
      <c r="R350" s="554"/>
      <c r="S350" s="555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53" t="s">
        <v>53</v>
      </c>
      <c r="C363" s="554"/>
      <c r="D363" s="554"/>
      <c r="E363" s="554"/>
      <c r="F363" s="554"/>
      <c r="G363" s="555"/>
      <c r="H363" s="553" t="s">
        <v>72</v>
      </c>
      <c r="I363" s="554"/>
      <c r="J363" s="554"/>
      <c r="K363" s="554"/>
      <c r="L363" s="554"/>
      <c r="M363" s="555"/>
      <c r="N363" s="553" t="s">
        <v>63</v>
      </c>
      <c r="O363" s="554"/>
      <c r="P363" s="554"/>
      <c r="Q363" s="554"/>
      <c r="R363" s="554"/>
      <c r="S363" s="555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53" t="s">
        <v>53</v>
      </c>
      <c r="C376" s="554"/>
      <c r="D376" s="554"/>
      <c r="E376" s="554"/>
      <c r="F376" s="554"/>
      <c r="G376" s="555"/>
      <c r="H376" s="553" t="s">
        <v>72</v>
      </c>
      <c r="I376" s="554"/>
      <c r="J376" s="554"/>
      <c r="K376" s="554"/>
      <c r="L376" s="554"/>
      <c r="M376" s="555"/>
      <c r="N376" s="553" t="s">
        <v>63</v>
      </c>
      <c r="O376" s="554"/>
      <c r="P376" s="554"/>
      <c r="Q376" s="554"/>
      <c r="R376" s="554"/>
      <c r="S376" s="555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53" t="s">
        <v>53</v>
      </c>
      <c r="C389" s="554"/>
      <c r="D389" s="554"/>
      <c r="E389" s="554"/>
      <c r="F389" s="554"/>
      <c r="G389" s="555"/>
      <c r="H389" s="553" t="s">
        <v>72</v>
      </c>
      <c r="I389" s="554"/>
      <c r="J389" s="554"/>
      <c r="K389" s="554"/>
      <c r="L389" s="554"/>
      <c r="M389" s="555"/>
      <c r="N389" s="553" t="s">
        <v>63</v>
      </c>
      <c r="O389" s="554"/>
      <c r="P389" s="554"/>
      <c r="Q389" s="554"/>
      <c r="R389" s="554"/>
      <c r="S389" s="555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53" t="s">
        <v>53</v>
      </c>
      <c r="C402" s="554"/>
      <c r="D402" s="554"/>
      <c r="E402" s="554"/>
      <c r="F402" s="554"/>
      <c r="G402" s="555"/>
      <c r="H402" s="553" t="s">
        <v>72</v>
      </c>
      <c r="I402" s="554"/>
      <c r="J402" s="554"/>
      <c r="K402" s="554"/>
      <c r="L402" s="554"/>
      <c r="M402" s="555"/>
      <c r="N402" s="553" t="s">
        <v>63</v>
      </c>
      <c r="O402" s="554"/>
      <c r="P402" s="554"/>
      <c r="Q402" s="554"/>
      <c r="R402" s="554"/>
      <c r="S402" s="555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53" t="s">
        <v>53</v>
      </c>
      <c r="C415" s="554"/>
      <c r="D415" s="554"/>
      <c r="E415" s="554"/>
      <c r="F415" s="554"/>
      <c r="G415" s="555"/>
      <c r="H415" s="553" t="s">
        <v>72</v>
      </c>
      <c r="I415" s="554"/>
      <c r="J415" s="554"/>
      <c r="K415" s="554"/>
      <c r="L415" s="554"/>
      <c r="M415" s="555"/>
      <c r="N415" s="553" t="s">
        <v>63</v>
      </c>
      <c r="O415" s="554"/>
      <c r="P415" s="554"/>
      <c r="Q415" s="554"/>
      <c r="R415" s="554"/>
      <c r="S415" s="555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53" t="s">
        <v>53</v>
      </c>
      <c r="C428" s="554"/>
      <c r="D428" s="554"/>
      <c r="E428" s="554"/>
      <c r="F428" s="554"/>
      <c r="G428" s="555"/>
      <c r="H428" s="553" t="s">
        <v>72</v>
      </c>
      <c r="I428" s="554"/>
      <c r="J428" s="554"/>
      <c r="K428" s="554"/>
      <c r="L428" s="554"/>
      <c r="M428" s="555"/>
      <c r="N428" s="553" t="s">
        <v>63</v>
      </c>
      <c r="O428" s="554"/>
      <c r="P428" s="554"/>
      <c r="Q428" s="554"/>
      <c r="R428" s="554"/>
      <c r="S428" s="555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53" t="s">
        <v>53</v>
      </c>
      <c r="C441" s="554"/>
      <c r="D441" s="554"/>
      <c r="E441" s="554"/>
      <c r="F441" s="554"/>
      <c r="G441" s="555"/>
      <c r="H441" s="553" t="s">
        <v>72</v>
      </c>
      <c r="I441" s="554"/>
      <c r="J441" s="554"/>
      <c r="K441" s="554"/>
      <c r="L441" s="554"/>
      <c r="M441" s="555"/>
      <c r="N441" s="553" t="s">
        <v>63</v>
      </c>
      <c r="O441" s="554"/>
      <c r="P441" s="554"/>
      <c r="Q441" s="554"/>
      <c r="R441" s="554"/>
      <c r="S441" s="555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53" t="s">
        <v>53</v>
      </c>
      <c r="C454" s="554"/>
      <c r="D454" s="554"/>
      <c r="E454" s="554"/>
      <c r="F454" s="554"/>
      <c r="G454" s="555"/>
      <c r="H454" s="553" t="s">
        <v>72</v>
      </c>
      <c r="I454" s="554"/>
      <c r="J454" s="554"/>
      <c r="K454" s="554"/>
      <c r="L454" s="554"/>
      <c r="M454" s="555"/>
      <c r="N454" s="553" t="s">
        <v>63</v>
      </c>
      <c r="O454" s="554"/>
      <c r="P454" s="554"/>
      <c r="Q454" s="554"/>
      <c r="R454" s="554"/>
      <c r="S454" s="555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53" t="s">
        <v>53</v>
      </c>
      <c r="C467" s="554"/>
      <c r="D467" s="554"/>
      <c r="E467" s="554"/>
      <c r="F467" s="554"/>
      <c r="G467" s="555"/>
      <c r="H467" s="553" t="s">
        <v>72</v>
      </c>
      <c r="I467" s="554"/>
      <c r="J467" s="554"/>
      <c r="K467" s="554"/>
      <c r="L467" s="554"/>
      <c r="M467" s="555"/>
      <c r="N467" s="553" t="s">
        <v>63</v>
      </c>
      <c r="O467" s="554"/>
      <c r="P467" s="554"/>
      <c r="Q467" s="554"/>
      <c r="R467" s="554"/>
      <c r="S467" s="555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53" t="s">
        <v>53</v>
      </c>
      <c r="C480" s="554"/>
      <c r="D480" s="554"/>
      <c r="E480" s="554"/>
      <c r="F480" s="554"/>
      <c r="G480" s="555"/>
      <c r="H480" s="553" t="s">
        <v>72</v>
      </c>
      <c r="I480" s="554"/>
      <c r="J480" s="554"/>
      <c r="K480" s="554"/>
      <c r="L480" s="554"/>
      <c r="M480" s="555"/>
      <c r="N480" s="553" t="s">
        <v>63</v>
      </c>
      <c r="O480" s="554"/>
      <c r="P480" s="554"/>
      <c r="Q480" s="554"/>
      <c r="R480" s="554"/>
      <c r="S480" s="555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53" t="s">
        <v>53</v>
      </c>
      <c r="C493" s="554"/>
      <c r="D493" s="554"/>
      <c r="E493" s="554"/>
      <c r="F493" s="554"/>
      <c r="G493" s="555"/>
      <c r="H493" s="553" t="s">
        <v>72</v>
      </c>
      <c r="I493" s="554"/>
      <c r="J493" s="554"/>
      <c r="K493" s="554"/>
      <c r="L493" s="554"/>
      <c r="M493" s="555"/>
      <c r="N493" s="553" t="s">
        <v>63</v>
      </c>
      <c r="O493" s="554"/>
      <c r="P493" s="554"/>
      <c r="Q493" s="554"/>
      <c r="R493" s="554"/>
      <c r="S493" s="555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53" t="s">
        <v>53</v>
      </c>
      <c r="C506" s="554"/>
      <c r="D506" s="554"/>
      <c r="E506" s="554"/>
      <c r="F506" s="554"/>
      <c r="G506" s="555"/>
      <c r="H506" s="553" t="s">
        <v>72</v>
      </c>
      <c r="I506" s="554"/>
      <c r="J506" s="554"/>
      <c r="K506" s="554"/>
      <c r="L506" s="554"/>
      <c r="M506" s="555"/>
      <c r="N506" s="553" t="s">
        <v>63</v>
      </c>
      <c r="O506" s="554"/>
      <c r="P506" s="554"/>
      <c r="Q506" s="554"/>
      <c r="R506" s="554"/>
      <c r="S506" s="555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53" t="s">
        <v>53</v>
      </c>
      <c r="C519" s="554"/>
      <c r="D519" s="554"/>
      <c r="E519" s="554"/>
      <c r="F519" s="554"/>
      <c r="G519" s="555"/>
      <c r="H519" s="553" t="s">
        <v>72</v>
      </c>
      <c r="I519" s="554"/>
      <c r="J519" s="554"/>
      <c r="K519" s="554"/>
      <c r="L519" s="554"/>
      <c r="M519" s="555"/>
      <c r="N519" s="553" t="s">
        <v>63</v>
      </c>
      <c r="O519" s="554"/>
      <c r="P519" s="554"/>
      <c r="Q519" s="554"/>
      <c r="R519" s="554"/>
      <c r="S519" s="555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53" t="s">
        <v>53</v>
      </c>
      <c r="C532" s="554"/>
      <c r="D532" s="554"/>
      <c r="E532" s="554"/>
      <c r="F532" s="554"/>
      <c r="G532" s="555"/>
      <c r="H532" s="553" t="s">
        <v>72</v>
      </c>
      <c r="I532" s="554"/>
      <c r="J532" s="554"/>
      <c r="K532" s="554"/>
      <c r="L532" s="554"/>
      <c r="M532" s="555"/>
      <c r="N532" s="553" t="s">
        <v>63</v>
      </c>
      <c r="O532" s="554"/>
      <c r="P532" s="554"/>
      <c r="Q532" s="554"/>
      <c r="R532" s="554"/>
      <c r="S532" s="555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53" t="s">
        <v>53</v>
      </c>
      <c r="C545" s="554"/>
      <c r="D545" s="554"/>
      <c r="E545" s="554"/>
      <c r="F545" s="554"/>
      <c r="G545" s="555"/>
      <c r="H545" s="553" t="s">
        <v>72</v>
      </c>
      <c r="I545" s="554"/>
      <c r="J545" s="554"/>
      <c r="K545" s="554"/>
      <c r="L545" s="554"/>
      <c r="M545" s="555"/>
      <c r="N545" s="553" t="s">
        <v>63</v>
      </c>
      <c r="O545" s="554"/>
      <c r="P545" s="554"/>
      <c r="Q545" s="554"/>
      <c r="R545" s="554"/>
      <c r="S545" s="555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53" t="s">
        <v>53</v>
      </c>
      <c r="C558" s="554"/>
      <c r="D558" s="554"/>
      <c r="E558" s="554"/>
      <c r="F558" s="554"/>
      <c r="G558" s="555"/>
      <c r="H558" s="553" t="s">
        <v>72</v>
      </c>
      <c r="I558" s="554"/>
      <c r="J558" s="554"/>
      <c r="K558" s="554"/>
      <c r="L558" s="554"/>
      <c r="M558" s="555"/>
      <c r="N558" s="553" t="s">
        <v>63</v>
      </c>
      <c r="O558" s="554"/>
      <c r="P558" s="554"/>
      <c r="Q558" s="554"/>
      <c r="R558" s="554"/>
      <c r="S558" s="555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53" t="s">
        <v>53</v>
      </c>
      <c r="C571" s="554"/>
      <c r="D571" s="554"/>
      <c r="E571" s="554"/>
      <c r="F571" s="554"/>
      <c r="G571" s="555"/>
      <c r="H571" s="553" t="s">
        <v>72</v>
      </c>
      <c r="I571" s="554"/>
      <c r="J571" s="554"/>
      <c r="K571" s="554"/>
      <c r="L571" s="554"/>
      <c r="M571" s="555"/>
      <c r="N571" s="553" t="s">
        <v>63</v>
      </c>
      <c r="O571" s="554"/>
      <c r="P571" s="554"/>
      <c r="Q571" s="554"/>
      <c r="R571" s="554"/>
      <c r="S571" s="555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53" t="s">
        <v>53</v>
      </c>
      <c r="C584" s="554"/>
      <c r="D584" s="554"/>
      <c r="E584" s="554"/>
      <c r="F584" s="554"/>
      <c r="G584" s="555"/>
      <c r="H584" s="553" t="s">
        <v>72</v>
      </c>
      <c r="I584" s="554"/>
      <c r="J584" s="554"/>
      <c r="K584" s="554"/>
      <c r="L584" s="554"/>
      <c r="M584" s="555"/>
      <c r="N584" s="553" t="s">
        <v>63</v>
      </c>
      <c r="O584" s="554"/>
      <c r="P584" s="554"/>
      <c r="Q584" s="554"/>
      <c r="R584" s="554"/>
      <c r="S584" s="555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53" t="s">
        <v>53</v>
      </c>
      <c r="C597" s="554"/>
      <c r="D597" s="554"/>
      <c r="E597" s="554"/>
      <c r="F597" s="554"/>
      <c r="G597" s="555"/>
      <c r="H597" s="553" t="s">
        <v>72</v>
      </c>
      <c r="I597" s="554"/>
      <c r="J597" s="554"/>
      <c r="K597" s="554"/>
      <c r="L597" s="554"/>
      <c r="M597" s="555"/>
      <c r="N597" s="553" t="s">
        <v>63</v>
      </c>
      <c r="O597" s="554"/>
      <c r="P597" s="554"/>
      <c r="Q597" s="554"/>
      <c r="R597" s="554"/>
      <c r="S597" s="555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53" t="s">
        <v>53</v>
      </c>
      <c r="C610" s="554"/>
      <c r="D610" s="554"/>
      <c r="E610" s="554"/>
      <c r="F610" s="554"/>
      <c r="G610" s="555"/>
      <c r="H610" s="553" t="s">
        <v>72</v>
      </c>
      <c r="I610" s="554"/>
      <c r="J610" s="554"/>
      <c r="K610" s="554"/>
      <c r="L610" s="554"/>
      <c r="M610" s="555"/>
      <c r="N610" s="553" t="s">
        <v>63</v>
      </c>
      <c r="O610" s="554"/>
      <c r="P610" s="554"/>
      <c r="Q610" s="554"/>
      <c r="R610" s="554"/>
      <c r="S610" s="555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53" t="s">
        <v>53</v>
      </c>
      <c r="C623" s="554"/>
      <c r="D623" s="554"/>
      <c r="E623" s="554"/>
      <c r="F623" s="554"/>
      <c r="G623" s="555"/>
      <c r="H623" s="553" t="s">
        <v>72</v>
      </c>
      <c r="I623" s="554"/>
      <c r="J623" s="554"/>
      <c r="K623" s="554"/>
      <c r="L623" s="554"/>
      <c r="M623" s="555"/>
      <c r="N623" s="553" t="s">
        <v>63</v>
      </c>
      <c r="O623" s="554"/>
      <c r="P623" s="554"/>
      <c r="Q623" s="554"/>
      <c r="R623" s="554"/>
      <c r="S623" s="555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53" t="s">
        <v>53</v>
      </c>
      <c r="C636" s="554"/>
      <c r="D636" s="554"/>
      <c r="E636" s="554"/>
      <c r="F636" s="554"/>
      <c r="G636" s="555"/>
      <c r="H636" s="553" t="s">
        <v>72</v>
      </c>
      <c r="I636" s="554"/>
      <c r="J636" s="554"/>
      <c r="K636" s="554"/>
      <c r="L636" s="554"/>
      <c r="M636" s="555"/>
      <c r="N636" s="553" t="s">
        <v>63</v>
      </c>
      <c r="O636" s="554"/>
      <c r="P636" s="554"/>
      <c r="Q636" s="554"/>
      <c r="R636" s="554"/>
      <c r="S636" s="555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53" t="s">
        <v>53</v>
      </c>
      <c r="C649" s="554"/>
      <c r="D649" s="554"/>
      <c r="E649" s="554"/>
      <c r="F649" s="554"/>
      <c r="G649" s="555"/>
      <c r="H649" s="553" t="s">
        <v>72</v>
      </c>
      <c r="I649" s="554"/>
      <c r="J649" s="554"/>
      <c r="K649" s="554"/>
      <c r="L649" s="554"/>
      <c r="M649" s="555"/>
      <c r="N649" s="553" t="s">
        <v>63</v>
      </c>
      <c r="O649" s="554"/>
      <c r="P649" s="554"/>
      <c r="Q649" s="554"/>
      <c r="R649" s="554"/>
      <c r="S649" s="555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53" t="s">
        <v>53</v>
      </c>
      <c r="C662" s="554"/>
      <c r="D662" s="554"/>
      <c r="E662" s="554"/>
      <c r="F662" s="554"/>
      <c r="G662" s="555"/>
      <c r="H662" s="553" t="s">
        <v>72</v>
      </c>
      <c r="I662" s="554"/>
      <c r="J662" s="554"/>
      <c r="K662" s="554"/>
      <c r="L662" s="554"/>
      <c r="M662" s="555"/>
      <c r="N662" s="553" t="s">
        <v>63</v>
      </c>
      <c r="O662" s="554"/>
      <c r="P662" s="554"/>
      <c r="Q662" s="554"/>
      <c r="R662" s="554"/>
      <c r="S662" s="555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53" t="s">
        <v>53</v>
      </c>
      <c r="C675" s="554"/>
      <c r="D675" s="554"/>
      <c r="E675" s="554"/>
      <c r="F675" s="554"/>
      <c r="G675" s="555"/>
      <c r="H675" s="553" t="s">
        <v>72</v>
      </c>
      <c r="I675" s="554"/>
      <c r="J675" s="554"/>
      <c r="K675" s="554"/>
      <c r="L675" s="554"/>
      <c r="M675" s="555"/>
      <c r="N675" s="553" t="s">
        <v>63</v>
      </c>
      <c r="O675" s="554"/>
      <c r="P675" s="554"/>
      <c r="Q675" s="554"/>
      <c r="R675" s="554"/>
      <c r="S675" s="555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53" t="s">
        <v>53</v>
      </c>
      <c r="C688" s="554"/>
      <c r="D688" s="554"/>
      <c r="E688" s="554"/>
      <c r="F688" s="554"/>
      <c r="G688" s="555"/>
      <c r="H688" s="553" t="s">
        <v>72</v>
      </c>
      <c r="I688" s="554"/>
      <c r="J688" s="554"/>
      <c r="K688" s="554"/>
      <c r="L688" s="554"/>
      <c r="M688" s="555"/>
      <c r="N688" s="553" t="s">
        <v>63</v>
      </c>
      <c r="O688" s="554"/>
      <c r="P688" s="554"/>
      <c r="Q688" s="554"/>
      <c r="R688" s="554"/>
      <c r="S688" s="555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553" t="s">
        <v>53</v>
      </c>
      <c r="C701" s="554"/>
      <c r="D701" s="554"/>
      <c r="E701" s="554"/>
      <c r="F701" s="554"/>
      <c r="G701" s="555"/>
      <c r="H701" s="553" t="s">
        <v>72</v>
      </c>
      <c r="I701" s="554"/>
      <c r="J701" s="554"/>
      <c r="K701" s="554"/>
      <c r="L701" s="554"/>
      <c r="M701" s="555"/>
      <c r="N701" s="553" t="s">
        <v>63</v>
      </c>
      <c r="O701" s="554"/>
      <c r="P701" s="554"/>
      <c r="Q701" s="554"/>
      <c r="R701" s="554"/>
      <c r="S701" s="555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553" t="s">
        <v>53</v>
      </c>
      <c r="C714" s="554"/>
      <c r="D714" s="554"/>
      <c r="E714" s="554"/>
      <c r="F714" s="554"/>
      <c r="G714" s="555"/>
      <c r="H714" s="553" t="s">
        <v>72</v>
      </c>
      <c r="I714" s="554"/>
      <c r="J714" s="554"/>
      <c r="K714" s="554"/>
      <c r="L714" s="554"/>
      <c r="M714" s="555"/>
      <c r="N714" s="553" t="s">
        <v>63</v>
      </c>
      <c r="O714" s="554"/>
      <c r="P714" s="554"/>
      <c r="Q714" s="554"/>
      <c r="R714" s="554"/>
      <c r="S714" s="555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  <row r="726" spans="1:23" ht="13.5" thickBot="1" x14ac:dyDescent="0.25"/>
    <row r="727" spans="1:23" ht="13.5" thickBot="1" x14ac:dyDescent="0.25">
      <c r="A727" s="468" t="s">
        <v>167</v>
      </c>
      <c r="B727" s="553" t="s">
        <v>53</v>
      </c>
      <c r="C727" s="554"/>
      <c r="D727" s="554"/>
      <c r="E727" s="554"/>
      <c r="F727" s="554"/>
      <c r="G727" s="555"/>
      <c r="H727" s="553" t="s">
        <v>72</v>
      </c>
      <c r="I727" s="554"/>
      <c r="J727" s="554"/>
      <c r="K727" s="554"/>
      <c r="L727" s="554"/>
      <c r="M727" s="555"/>
      <c r="N727" s="553" t="s">
        <v>63</v>
      </c>
      <c r="O727" s="554"/>
      <c r="P727" s="554"/>
      <c r="Q727" s="554"/>
      <c r="R727" s="554"/>
      <c r="S727" s="555"/>
      <c r="T727" s="338" t="s">
        <v>55</v>
      </c>
      <c r="U727" s="544"/>
      <c r="V727" s="544"/>
      <c r="W727" s="544"/>
    </row>
    <row r="728" spans="1:23" x14ac:dyDescent="0.2">
      <c r="A728" s="469" t="s">
        <v>54</v>
      </c>
      <c r="B728" s="490">
        <v>1</v>
      </c>
      <c r="C728" s="329">
        <v>2</v>
      </c>
      <c r="D728" s="329">
        <v>3</v>
      </c>
      <c r="E728" s="329">
        <v>4</v>
      </c>
      <c r="F728" s="329">
        <v>5</v>
      </c>
      <c r="G728" s="483">
        <v>6</v>
      </c>
      <c r="H728" s="490">
        <v>7</v>
      </c>
      <c r="I728" s="329">
        <v>8</v>
      </c>
      <c r="J728" s="329">
        <v>9</v>
      </c>
      <c r="K728" s="329">
        <v>10</v>
      </c>
      <c r="L728" s="329">
        <v>11</v>
      </c>
      <c r="M728" s="483">
        <v>12</v>
      </c>
      <c r="N728" s="490">
        <v>13</v>
      </c>
      <c r="O728" s="329">
        <v>14</v>
      </c>
      <c r="P728" s="329">
        <v>15</v>
      </c>
      <c r="Q728" s="329">
        <v>16</v>
      </c>
      <c r="R728" s="329">
        <v>17</v>
      </c>
      <c r="S728" s="483">
        <v>18</v>
      </c>
      <c r="T728" s="459">
        <v>244</v>
      </c>
      <c r="U728" s="544"/>
      <c r="V728" s="544"/>
      <c r="W728" s="544"/>
    </row>
    <row r="729" spans="1:23" x14ac:dyDescent="0.2">
      <c r="A729" s="470" t="s">
        <v>3</v>
      </c>
      <c r="B729" s="473">
        <v>4550</v>
      </c>
      <c r="C729" s="254">
        <v>4550</v>
      </c>
      <c r="D729" s="473">
        <v>4550</v>
      </c>
      <c r="E729" s="254">
        <v>4550</v>
      </c>
      <c r="F729" s="473">
        <v>4550</v>
      </c>
      <c r="G729" s="254">
        <v>4550</v>
      </c>
      <c r="H729" s="473">
        <v>4550</v>
      </c>
      <c r="I729" s="254">
        <v>4550</v>
      </c>
      <c r="J729" s="473">
        <v>4550</v>
      </c>
      <c r="K729" s="254">
        <v>4550</v>
      </c>
      <c r="L729" s="473">
        <v>4550</v>
      </c>
      <c r="M729" s="254">
        <v>4550</v>
      </c>
      <c r="N729" s="473">
        <v>4550</v>
      </c>
      <c r="O729" s="254">
        <v>4550</v>
      </c>
      <c r="P729" s="473">
        <v>4550</v>
      </c>
      <c r="Q729" s="254">
        <v>4550</v>
      </c>
      <c r="R729" s="473">
        <v>4550</v>
      </c>
      <c r="S729" s="254">
        <v>4550</v>
      </c>
      <c r="T729" s="473">
        <v>4550</v>
      </c>
      <c r="U729" s="544"/>
      <c r="V729" s="544"/>
      <c r="W729" s="544"/>
    </row>
    <row r="730" spans="1:23" x14ac:dyDescent="0.2">
      <c r="A730" s="471" t="s">
        <v>6</v>
      </c>
      <c r="B730" s="256">
        <v>4732.2222222222226</v>
      </c>
      <c r="C730" s="257">
        <v>5018.333333333333</v>
      </c>
      <c r="D730" s="257">
        <v>5218.5714285714284</v>
      </c>
      <c r="E730" s="257">
        <v>4521.1111111111113</v>
      </c>
      <c r="F730" s="257">
        <v>5341.5384615384619</v>
      </c>
      <c r="G730" s="258">
        <v>5482</v>
      </c>
      <c r="H730" s="256">
        <v>5321.875</v>
      </c>
      <c r="I730" s="257">
        <v>5255.333333333333</v>
      </c>
      <c r="J730" s="257">
        <v>5330</v>
      </c>
      <c r="K730" s="257">
        <v>4695.7142857142853</v>
      </c>
      <c r="L730" s="257">
        <v>5364</v>
      </c>
      <c r="M730" s="258">
        <v>5085.2631578947367</v>
      </c>
      <c r="N730" s="256">
        <v>4930.588235294118</v>
      </c>
      <c r="O730" s="257">
        <v>5144.6153846153848</v>
      </c>
      <c r="P730" s="257">
        <v>5206.1538461538457</v>
      </c>
      <c r="Q730" s="257">
        <v>4688.5714285714284</v>
      </c>
      <c r="R730" s="257">
        <v>5298.4615384615381</v>
      </c>
      <c r="S730" s="258">
        <v>5739.2307692307695</v>
      </c>
      <c r="T730" s="342">
        <v>5161.4344262295081</v>
      </c>
      <c r="U730" s="544"/>
      <c r="V730" s="544"/>
      <c r="W730" s="544"/>
    </row>
    <row r="731" spans="1:23" x14ac:dyDescent="0.2">
      <c r="A731" s="469" t="s">
        <v>7</v>
      </c>
      <c r="B731" s="260">
        <v>94.444444444444443</v>
      </c>
      <c r="C731" s="261">
        <v>100</v>
      </c>
      <c r="D731" s="261">
        <v>100</v>
      </c>
      <c r="E731" s="261">
        <v>77.777777777777771</v>
      </c>
      <c r="F731" s="261">
        <v>92.307692307692307</v>
      </c>
      <c r="G731" s="262">
        <v>93.333333333333329</v>
      </c>
      <c r="H731" s="260">
        <v>93.75</v>
      </c>
      <c r="I731" s="261">
        <v>86.666666666666671</v>
      </c>
      <c r="J731" s="261">
        <v>93.333333333333329</v>
      </c>
      <c r="K731" s="261">
        <v>85.714285714285708</v>
      </c>
      <c r="L731" s="261">
        <v>100</v>
      </c>
      <c r="M731" s="262">
        <v>68.421052631578945</v>
      </c>
      <c r="N731" s="260">
        <v>88.235294117647058</v>
      </c>
      <c r="O731" s="261">
        <v>92.307692307692307</v>
      </c>
      <c r="P731" s="261">
        <v>84.615384615384613</v>
      </c>
      <c r="Q731" s="261">
        <v>85.714285714285708</v>
      </c>
      <c r="R731" s="261">
        <v>100</v>
      </c>
      <c r="S731" s="262">
        <v>100</v>
      </c>
      <c r="T731" s="343">
        <v>77.049180327868854</v>
      </c>
      <c r="U731" s="544"/>
      <c r="V731" s="227"/>
      <c r="W731" s="544"/>
    </row>
    <row r="732" spans="1:23" x14ac:dyDescent="0.2">
      <c r="A732" s="469" t="s">
        <v>8</v>
      </c>
      <c r="B732" s="263">
        <v>4.8636408324445081E-2</v>
      </c>
      <c r="C732" s="264">
        <v>4.785807348485345E-2</v>
      </c>
      <c r="D732" s="264">
        <v>3.3046449832644764E-2</v>
      </c>
      <c r="E732" s="264">
        <v>7.5220419508680567E-2</v>
      </c>
      <c r="F732" s="264">
        <v>4.2853813482490739E-2</v>
      </c>
      <c r="G732" s="265">
        <v>6.3092801254548053E-2</v>
      </c>
      <c r="H732" s="263">
        <v>5.7342265749387424E-2</v>
      </c>
      <c r="I732" s="264">
        <v>6.2168913470059303E-2</v>
      </c>
      <c r="J732" s="264">
        <v>6.7854188818105524E-2</v>
      </c>
      <c r="K732" s="264">
        <v>5.8164214642321029E-2</v>
      </c>
      <c r="L732" s="264">
        <v>4.3106419881141653E-2</v>
      </c>
      <c r="M732" s="265">
        <v>9.5814331168259742E-2</v>
      </c>
      <c r="N732" s="263">
        <v>6.0255119597154551E-2</v>
      </c>
      <c r="O732" s="264">
        <v>5.8881875104049262E-2</v>
      </c>
      <c r="P732" s="264">
        <v>6.2761254737833977E-2</v>
      </c>
      <c r="Q732" s="264">
        <v>7.6225454257364669E-2</v>
      </c>
      <c r="R732" s="264">
        <v>3.1010806394171274E-2</v>
      </c>
      <c r="S732" s="265">
        <v>2.4579123609329723E-2</v>
      </c>
      <c r="T732" s="344">
        <v>8.0009557680760443E-2</v>
      </c>
      <c r="U732" s="544"/>
      <c r="V732" s="227"/>
      <c r="W732" s="544"/>
    </row>
    <row r="733" spans="1:23" x14ac:dyDescent="0.2">
      <c r="A733" s="471" t="s">
        <v>1</v>
      </c>
      <c r="B733" s="266">
        <f>B730/B729*100-100</f>
        <v>4.0048840048840191</v>
      </c>
      <c r="C733" s="267">
        <f t="shared" ref="C733:R733" si="200">C730/C729*100-100</f>
        <v>10.293040293040278</v>
      </c>
      <c r="D733" s="267">
        <f t="shared" si="200"/>
        <v>14.693877551020407</v>
      </c>
      <c r="E733" s="267">
        <f t="shared" si="200"/>
        <v>-0.63492063492063266</v>
      </c>
      <c r="F733" s="267">
        <f t="shared" si="200"/>
        <v>17.396449704142029</v>
      </c>
      <c r="G733" s="268">
        <f t="shared" si="200"/>
        <v>20.483516483516468</v>
      </c>
      <c r="H733" s="266">
        <f t="shared" si="200"/>
        <v>16.964285714285722</v>
      </c>
      <c r="I733" s="267">
        <f t="shared" si="200"/>
        <v>15.501831501831489</v>
      </c>
      <c r="J733" s="267">
        <f t="shared" si="200"/>
        <v>17.142857142857153</v>
      </c>
      <c r="K733" s="267">
        <f t="shared" si="200"/>
        <v>3.2025117739403299</v>
      </c>
      <c r="L733" s="267">
        <f t="shared" si="200"/>
        <v>17.890109890109883</v>
      </c>
      <c r="M733" s="268">
        <f t="shared" si="200"/>
        <v>11.764025448235955</v>
      </c>
      <c r="N733" s="266">
        <f t="shared" si="200"/>
        <v>8.3645765998707304</v>
      </c>
      <c r="O733" s="267">
        <f t="shared" si="200"/>
        <v>13.06846999154692</v>
      </c>
      <c r="P733" s="267">
        <f t="shared" si="200"/>
        <v>14.420963651732862</v>
      </c>
      <c r="Q733" s="267">
        <f t="shared" si="200"/>
        <v>3.0455259026687571</v>
      </c>
      <c r="R733" s="267">
        <f t="shared" si="200"/>
        <v>16.449704142011839</v>
      </c>
      <c r="S733" s="268">
        <f>S730/S729*100-100</f>
        <v>26.136939983093839</v>
      </c>
      <c r="T733" s="345">
        <f t="shared" ref="T733" si="201">T730/T729*100-100</f>
        <v>13.438119257791385</v>
      </c>
      <c r="U733" s="544"/>
      <c r="V733" s="227"/>
      <c r="W733" s="544"/>
    </row>
    <row r="734" spans="1:23" ht="13.5" thickBot="1" x14ac:dyDescent="0.25">
      <c r="A734" s="472" t="s">
        <v>27</v>
      </c>
      <c r="B734" s="410">
        <f>B730-B717</f>
        <v>-747.77777777777737</v>
      </c>
      <c r="C734" s="415">
        <f t="shared" ref="C734:S734" si="202">C730-C717</f>
        <v>-349.66666666666697</v>
      </c>
      <c r="D734" s="415">
        <f t="shared" si="202"/>
        <v>757.57142857142844</v>
      </c>
      <c r="E734" s="415">
        <f t="shared" si="202"/>
        <v>-666.88888888888869</v>
      </c>
      <c r="F734" s="415">
        <f t="shared" si="202"/>
        <v>89.538461538461888</v>
      </c>
      <c r="G734" s="417">
        <f t="shared" si="202"/>
        <v>746</v>
      </c>
      <c r="H734" s="410">
        <f t="shared" si="202"/>
        <v>366.875</v>
      </c>
      <c r="I734" s="415">
        <f t="shared" si="202"/>
        <v>240.33333333333303</v>
      </c>
      <c r="J734" s="415">
        <f t="shared" si="202"/>
        <v>-4</v>
      </c>
      <c r="K734" s="415">
        <f t="shared" si="202"/>
        <v>240.71428571428532</v>
      </c>
      <c r="L734" s="415">
        <f t="shared" si="202"/>
        <v>53</v>
      </c>
      <c r="M734" s="417">
        <f t="shared" si="202"/>
        <v>-708.73684210526335</v>
      </c>
      <c r="N734" s="410">
        <f t="shared" si="202"/>
        <v>7.5882352941180216</v>
      </c>
      <c r="O734" s="415">
        <f t="shared" si="202"/>
        <v>96.615384615384755</v>
      </c>
      <c r="P734" s="415">
        <f t="shared" si="202"/>
        <v>14.153846153845734</v>
      </c>
      <c r="Q734" s="415">
        <f t="shared" si="202"/>
        <v>285.57142857142844</v>
      </c>
      <c r="R734" s="415">
        <f t="shared" si="202"/>
        <v>-39.538461538461888</v>
      </c>
      <c r="S734" s="417">
        <f t="shared" si="202"/>
        <v>79.230769230769511</v>
      </c>
      <c r="T734" s="478">
        <f>T730-T717</f>
        <v>18.434426229508063</v>
      </c>
      <c r="U734" s="544"/>
      <c r="V734" s="227"/>
      <c r="W734" s="544"/>
    </row>
    <row r="735" spans="1:23" x14ac:dyDescent="0.2">
      <c r="A735" s="370" t="s">
        <v>51</v>
      </c>
      <c r="B735" s="486">
        <v>58</v>
      </c>
      <c r="C735" s="487">
        <v>58</v>
      </c>
      <c r="D735" s="487">
        <v>60</v>
      </c>
      <c r="E735" s="487">
        <v>14</v>
      </c>
      <c r="F735" s="487">
        <v>60</v>
      </c>
      <c r="G735" s="489">
        <v>61</v>
      </c>
      <c r="H735" s="486">
        <v>56</v>
      </c>
      <c r="I735" s="487">
        <v>58</v>
      </c>
      <c r="J735" s="487">
        <v>59</v>
      </c>
      <c r="K735" s="487">
        <v>12</v>
      </c>
      <c r="L735" s="487">
        <v>60</v>
      </c>
      <c r="M735" s="489">
        <v>59</v>
      </c>
      <c r="N735" s="486">
        <v>58</v>
      </c>
      <c r="O735" s="487">
        <v>60</v>
      </c>
      <c r="P735" s="487">
        <v>60</v>
      </c>
      <c r="Q735" s="487">
        <v>8</v>
      </c>
      <c r="R735" s="487">
        <v>60</v>
      </c>
      <c r="S735" s="489">
        <v>60</v>
      </c>
      <c r="T735" s="347">
        <f>SUM(B735:S735)</f>
        <v>921</v>
      </c>
      <c r="U735" s="227" t="s">
        <v>56</v>
      </c>
      <c r="V735" s="278">
        <f>T722-T735</f>
        <v>2</v>
      </c>
      <c r="W735" s="279">
        <f>V735/T722</f>
        <v>2.1668472372697724E-3</v>
      </c>
    </row>
    <row r="736" spans="1:23" x14ac:dyDescent="0.2">
      <c r="A736" s="371" t="s">
        <v>28</v>
      </c>
      <c r="B736" s="323">
        <v>158</v>
      </c>
      <c r="C736" s="240">
        <v>157</v>
      </c>
      <c r="D736" s="240">
        <v>155</v>
      </c>
      <c r="E736" s="240">
        <v>159.5</v>
      </c>
      <c r="F736" s="240">
        <v>154.5</v>
      </c>
      <c r="G736" s="243">
        <v>153</v>
      </c>
      <c r="H736" s="242">
        <v>157</v>
      </c>
      <c r="I736" s="240">
        <v>156</v>
      </c>
      <c r="J736" s="240">
        <v>155</v>
      </c>
      <c r="K736" s="240">
        <v>159</v>
      </c>
      <c r="L736" s="240">
        <v>154.5</v>
      </c>
      <c r="M736" s="243">
        <v>153.5</v>
      </c>
      <c r="N736" s="242">
        <v>157.5</v>
      </c>
      <c r="O736" s="240">
        <v>155.5</v>
      </c>
      <c r="P736" s="240">
        <v>155</v>
      </c>
      <c r="Q736" s="240">
        <v>159</v>
      </c>
      <c r="R736" s="240">
        <v>154</v>
      </c>
      <c r="S736" s="243">
        <v>153.5</v>
      </c>
      <c r="T736" s="339"/>
      <c r="U736" s="227" t="s">
        <v>57</v>
      </c>
      <c r="V736" s="362">
        <v>154.66</v>
      </c>
      <c r="W736" s="544"/>
    </row>
    <row r="737" spans="1:23" ht="13.5" thickBot="1" x14ac:dyDescent="0.25">
      <c r="A737" s="372" t="s">
        <v>26</v>
      </c>
      <c r="B737" s="410">
        <f>B736-B723</f>
        <v>1.5</v>
      </c>
      <c r="C737" s="415">
        <f t="shared" ref="C737:S737" si="203">C736-C723</f>
        <v>1.5</v>
      </c>
      <c r="D737" s="415">
        <f t="shared" si="203"/>
        <v>1</v>
      </c>
      <c r="E737" s="415">
        <f t="shared" si="203"/>
        <v>1.5</v>
      </c>
      <c r="F737" s="415">
        <f t="shared" si="203"/>
        <v>1</v>
      </c>
      <c r="G737" s="417">
        <f t="shared" si="203"/>
        <v>1</v>
      </c>
      <c r="H737" s="410">
        <f t="shared" si="203"/>
        <v>1</v>
      </c>
      <c r="I737" s="415">
        <f t="shared" si="203"/>
        <v>1</v>
      </c>
      <c r="J737" s="415">
        <f t="shared" si="203"/>
        <v>1</v>
      </c>
      <c r="K737" s="415">
        <f t="shared" si="203"/>
        <v>1</v>
      </c>
      <c r="L737" s="415">
        <f t="shared" si="203"/>
        <v>1</v>
      </c>
      <c r="M737" s="417">
        <f t="shared" si="203"/>
        <v>1.5</v>
      </c>
      <c r="N737" s="410">
        <f t="shared" si="203"/>
        <v>1</v>
      </c>
      <c r="O737" s="415">
        <f t="shared" si="203"/>
        <v>1</v>
      </c>
      <c r="P737" s="415">
        <f t="shared" si="203"/>
        <v>1</v>
      </c>
      <c r="Q737" s="415">
        <f t="shared" si="203"/>
        <v>1</v>
      </c>
      <c r="R737" s="415">
        <f t="shared" si="203"/>
        <v>1</v>
      </c>
      <c r="S737" s="417">
        <f t="shared" si="203"/>
        <v>1</v>
      </c>
      <c r="T737" s="348"/>
      <c r="U737" s="227" t="s">
        <v>26</v>
      </c>
      <c r="V737" s="395">
        <f>V736-V723</f>
        <v>-0.68999999999999773</v>
      </c>
      <c r="W737" s="544"/>
    </row>
  </sheetData>
  <mergeCells count="124">
    <mergeCell ref="N454:S454"/>
    <mergeCell ref="N610:S610"/>
    <mergeCell ref="B636:G636"/>
    <mergeCell ref="B701:G701"/>
    <mergeCell ref="H701:M701"/>
    <mergeCell ref="N701:S701"/>
    <mergeCell ref="B688:G688"/>
    <mergeCell ref="H688:M688"/>
    <mergeCell ref="N688:S688"/>
    <mergeCell ref="B662:G662"/>
    <mergeCell ref="H662:M662"/>
    <mergeCell ref="N662:S662"/>
    <mergeCell ref="B675:G675"/>
    <mergeCell ref="H675:M675"/>
    <mergeCell ref="N675:S675"/>
    <mergeCell ref="B649:G649"/>
    <mergeCell ref="H649:M649"/>
    <mergeCell ref="N649:S649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N337:S337"/>
    <mergeCell ref="B493:G493"/>
    <mergeCell ref="H493:M493"/>
    <mergeCell ref="N493:S493"/>
    <mergeCell ref="B350:G350"/>
    <mergeCell ref="H350:M350"/>
    <mergeCell ref="N350:S350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H636:M636"/>
    <mergeCell ref="N636:S636"/>
    <mergeCell ref="B623:G623"/>
    <mergeCell ref="H623:M623"/>
    <mergeCell ref="N623:S623"/>
    <mergeCell ref="B610:G610"/>
    <mergeCell ref="H610:M610"/>
    <mergeCell ref="H506:M506"/>
    <mergeCell ref="N506:S506"/>
    <mergeCell ref="N480:S480"/>
    <mergeCell ref="B428:G428"/>
    <mergeCell ref="H428:M428"/>
    <mergeCell ref="N428:S428"/>
    <mergeCell ref="N363:S363"/>
    <mergeCell ref="B376:G376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B727:G727"/>
    <mergeCell ref="H727:M727"/>
    <mergeCell ref="N727:S727"/>
    <mergeCell ref="B714:G714"/>
    <mergeCell ref="H714:M714"/>
    <mergeCell ref="N714:S714"/>
    <mergeCell ref="B415:G415"/>
    <mergeCell ref="H415:M415"/>
    <mergeCell ref="N415:S415"/>
    <mergeCell ref="B480:G480"/>
    <mergeCell ref="H480:M480"/>
    <mergeCell ref="H571:M571"/>
    <mergeCell ref="N571:S571"/>
    <mergeCell ref="B597:G597"/>
    <mergeCell ref="H597:M597"/>
    <mergeCell ref="N597:S597"/>
    <mergeCell ref="B584:G584"/>
    <mergeCell ref="H584:M584"/>
    <mergeCell ref="N584:S584"/>
    <mergeCell ref="B558:G558"/>
    <mergeCell ref="H558:M558"/>
    <mergeCell ref="N558:S558"/>
    <mergeCell ref="B571:G571"/>
    <mergeCell ref="B506:G50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661"/>
  <sheetViews>
    <sheetView showGridLines="0" topLeftCell="A630" zoomScale="73" zoomScaleNormal="73" workbookViewId="0">
      <selection activeCell="H657" sqref="H65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50" t="s">
        <v>50</v>
      </c>
      <c r="C9" s="551"/>
      <c r="D9" s="551"/>
      <c r="E9" s="551"/>
      <c r="F9" s="551"/>
      <c r="G9" s="55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50" t="s">
        <v>50</v>
      </c>
      <c r="C23" s="551"/>
      <c r="D23" s="551"/>
      <c r="E23" s="551"/>
      <c r="F23" s="551"/>
      <c r="G23" s="552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50" t="s">
        <v>50</v>
      </c>
      <c r="C37" s="551"/>
      <c r="D37" s="551"/>
      <c r="E37" s="551"/>
      <c r="F37" s="551"/>
      <c r="G37" s="552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50" t="s">
        <v>50</v>
      </c>
      <c r="C53" s="551"/>
      <c r="D53" s="551"/>
      <c r="E53" s="551"/>
      <c r="F53" s="551"/>
      <c r="G53" s="552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50" t="s">
        <v>50</v>
      </c>
      <c r="C67" s="551"/>
      <c r="D67" s="551"/>
      <c r="E67" s="551"/>
      <c r="F67" s="551"/>
      <c r="G67" s="552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50" t="s">
        <v>50</v>
      </c>
      <c r="C81" s="551"/>
      <c r="D81" s="551"/>
      <c r="E81" s="551"/>
      <c r="F81" s="551"/>
      <c r="G81" s="552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50" t="s">
        <v>50</v>
      </c>
      <c r="C95" s="551"/>
      <c r="D95" s="551"/>
      <c r="E95" s="551"/>
      <c r="F95" s="551"/>
      <c r="G95" s="552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50" t="s">
        <v>50</v>
      </c>
      <c r="C111" s="551"/>
      <c r="D111" s="551"/>
      <c r="E111" s="551"/>
      <c r="F111" s="551"/>
      <c r="G111" s="552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50" t="s">
        <v>50</v>
      </c>
      <c r="C125" s="551"/>
      <c r="D125" s="551"/>
      <c r="E125" s="551"/>
      <c r="F125" s="551"/>
      <c r="G125" s="552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50" t="s">
        <v>50</v>
      </c>
      <c r="C139" s="551"/>
      <c r="D139" s="551"/>
      <c r="E139" s="551"/>
      <c r="F139" s="551"/>
      <c r="G139" s="552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50" t="s">
        <v>50</v>
      </c>
      <c r="C153" s="551"/>
      <c r="D153" s="551"/>
      <c r="E153" s="551"/>
      <c r="F153" s="551"/>
      <c r="G153" s="552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50" t="s">
        <v>50</v>
      </c>
      <c r="C167" s="551"/>
      <c r="D167" s="551"/>
      <c r="E167" s="551"/>
      <c r="F167" s="551"/>
      <c r="G167" s="552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50" t="s">
        <v>50</v>
      </c>
      <c r="C182" s="551"/>
      <c r="D182" s="551"/>
      <c r="E182" s="551"/>
      <c r="F182" s="551"/>
      <c r="G182" s="552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50" t="s">
        <v>50</v>
      </c>
      <c r="C196" s="551"/>
      <c r="D196" s="551"/>
      <c r="E196" s="551"/>
      <c r="F196" s="551"/>
      <c r="G196" s="552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50" t="s">
        <v>50</v>
      </c>
      <c r="C210" s="551"/>
      <c r="D210" s="551"/>
      <c r="E210" s="551"/>
      <c r="F210" s="551"/>
      <c r="G210" s="552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50" t="s">
        <v>50</v>
      </c>
      <c r="C224" s="551"/>
      <c r="D224" s="551"/>
      <c r="E224" s="551"/>
      <c r="F224" s="551"/>
      <c r="G224" s="552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50" t="s">
        <v>50</v>
      </c>
      <c r="C238" s="551"/>
      <c r="D238" s="551"/>
      <c r="E238" s="551"/>
      <c r="F238" s="551"/>
      <c r="G238" s="552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50" t="s">
        <v>50</v>
      </c>
      <c r="C252" s="551"/>
      <c r="D252" s="551"/>
      <c r="E252" s="551"/>
      <c r="F252" s="551"/>
      <c r="G252" s="552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50" t="s">
        <v>50</v>
      </c>
      <c r="C267" s="551"/>
      <c r="D267" s="551"/>
      <c r="E267" s="551"/>
      <c r="F267" s="551"/>
      <c r="G267" s="552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50" t="s">
        <v>50</v>
      </c>
      <c r="C281" s="551"/>
      <c r="D281" s="551"/>
      <c r="E281" s="551"/>
      <c r="F281" s="551"/>
      <c r="G281" s="552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50" t="s">
        <v>50</v>
      </c>
      <c r="C295" s="551"/>
      <c r="D295" s="551"/>
      <c r="E295" s="551"/>
      <c r="F295" s="551"/>
      <c r="G295" s="552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50" t="s">
        <v>50</v>
      </c>
      <c r="C309" s="551"/>
      <c r="D309" s="551"/>
      <c r="E309" s="551"/>
      <c r="F309" s="551"/>
      <c r="G309" s="552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50" t="s">
        <v>50</v>
      </c>
      <c r="C323" s="551"/>
      <c r="D323" s="551"/>
      <c r="E323" s="551"/>
      <c r="F323" s="551"/>
      <c r="G323" s="552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50" t="s">
        <v>50</v>
      </c>
      <c r="C339" s="551"/>
      <c r="D339" s="551"/>
      <c r="E339" s="551"/>
      <c r="F339" s="551"/>
      <c r="G339" s="552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50" t="s">
        <v>50</v>
      </c>
      <c r="C352" s="551"/>
      <c r="D352" s="551"/>
      <c r="E352" s="551"/>
      <c r="F352" s="551"/>
      <c r="G352" s="552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50" t="s">
        <v>50</v>
      </c>
      <c r="C365" s="551"/>
      <c r="D365" s="551"/>
      <c r="E365" s="551"/>
      <c r="F365" s="551"/>
      <c r="G365" s="552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50" t="s">
        <v>50</v>
      </c>
      <c r="C378" s="551"/>
      <c r="D378" s="551"/>
      <c r="E378" s="551"/>
      <c r="F378" s="551"/>
      <c r="G378" s="552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50" t="s">
        <v>50</v>
      </c>
      <c r="C391" s="551"/>
      <c r="D391" s="551"/>
      <c r="E391" s="551"/>
      <c r="F391" s="551"/>
      <c r="G391" s="552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50" t="s">
        <v>50</v>
      </c>
      <c r="C404" s="551"/>
      <c r="D404" s="551"/>
      <c r="E404" s="551"/>
      <c r="F404" s="551"/>
      <c r="G404" s="552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50" t="s">
        <v>50</v>
      </c>
      <c r="C417" s="551"/>
      <c r="D417" s="551"/>
      <c r="E417" s="551"/>
      <c r="F417" s="551"/>
      <c r="G417" s="552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50" t="s">
        <v>50</v>
      </c>
      <c r="C430" s="551"/>
      <c r="D430" s="551"/>
      <c r="E430" s="551"/>
      <c r="F430" s="551"/>
      <c r="G430" s="552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50" t="s">
        <v>50</v>
      </c>
      <c r="C443" s="551"/>
      <c r="D443" s="551"/>
      <c r="E443" s="551"/>
      <c r="F443" s="551"/>
      <c r="G443" s="552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50" t="s">
        <v>50</v>
      </c>
      <c r="C456" s="551"/>
      <c r="D456" s="551"/>
      <c r="E456" s="551"/>
      <c r="F456" s="551"/>
      <c r="G456" s="552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50" t="s">
        <v>50</v>
      </c>
      <c r="C469" s="551"/>
      <c r="D469" s="551"/>
      <c r="E469" s="551"/>
      <c r="F469" s="551"/>
      <c r="G469" s="552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50" t="s">
        <v>50</v>
      </c>
      <c r="C482" s="551"/>
      <c r="D482" s="551"/>
      <c r="E482" s="551"/>
      <c r="F482" s="551"/>
      <c r="G482" s="552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50" t="s">
        <v>50</v>
      </c>
      <c r="C495" s="551"/>
      <c r="D495" s="551"/>
      <c r="E495" s="551"/>
      <c r="F495" s="551"/>
      <c r="G495" s="552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50" t="s">
        <v>50</v>
      </c>
      <c r="C508" s="551"/>
      <c r="D508" s="551"/>
      <c r="E508" s="551"/>
      <c r="F508" s="551"/>
      <c r="G508" s="552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50" t="s">
        <v>50</v>
      </c>
      <c r="C521" s="551"/>
      <c r="D521" s="551"/>
      <c r="E521" s="551"/>
      <c r="F521" s="551"/>
      <c r="G521" s="552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50" t="s">
        <v>50</v>
      </c>
      <c r="C534" s="551"/>
      <c r="D534" s="551"/>
      <c r="E534" s="551"/>
      <c r="F534" s="551"/>
      <c r="G534" s="552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50" t="s">
        <v>50</v>
      </c>
      <c r="C547" s="551"/>
      <c r="D547" s="551"/>
      <c r="E547" s="551"/>
      <c r="F547" s="551"/>
      <c r="G547" s="552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50" t="s">
        <v>50</v>
      </c>
      <c r="C560" s="551"/>
      <c r="D560" s="551"/>
      <c r="E560" s="551"/>
      <c r="F560" s="551"/>
      <c r="G560" s="552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50" t="s">
        <v>50</v>
      </c>
      <c r="C573" s="551"/>
      <c r="D573" s="551"/>
      <c r="E573" s="551"/>
      <c r="F573" s="551"/>
      <c r="G573" s="552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50" t="s">
        <v>50</v>
      </c>
      <c r="C586" s="551"/>
      <c r="D586" s="551"/>
      <c r="E586" s="551"/>
      <c r="F586" s="551"/>
      <c r="G586" s="552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50" t="s">
        <v>50</v>
      </c>
      <c r="C599" s="551"/>
      <c r="D599" s="551"/>
      <c r="E599" s="551"/>
      <c r="F599" s="551"/>
      <c r="G599" s="552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50" t="s">
        <v>50</v>
      </c>
      <c r="C612" s="551"/>
      <c r="D612" s="551"/>
      <c r="E612" s="551"/>
      <c r="F612" s="551"/>
      <c r="G612" s="552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50" t="s">
        <v>50</v>
      </c>
      <c r="C625" s="551"/>
      <c r="D625" s="551"/>
      <c r="E625" s="551"/>
      <c r="F625" s="551"/>
      <c r="G625" s="552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164</v>
      </c>
      <c r="B638" s="550" t="s">
        <v>50</v>
      </c>
      <c r="C638" s="551"/>
      <c r="D638" s="551"/>
      <c r="E638" s="551"/>
      <c r="F638" s="551"/>
      <c r="G638" s="552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  <row r="650" spans="1:11" ht="13.5" thickBot="1" x14ac:dyDescent="0.25"/>
    <row r="651" spans="1:11" ht="13.5" thickBot="1" x14ac:dyDescent="0.25">
      <c r="A651" s="285" t="s">
        <v>167</v>
      </c>
      <c r="B651" s="550" t="s">
        <v>50</v>
      </c>
      <c r="C651" s="551"/>
      <c r="D651" s="551"/>
      <c r="E651" s="551"/>
      <c r="F651" s="551"/>
      <c r="G651" s="552"/>
      <c r="H651" s="313" t="s">
        <v>0</v>
      </c>
      <c r="I651" s="227"/>
      <c r="J651" s="544"/>
      <c r="K651" s="544"/>
    </row>
    <row r="652" spans="1:11" x14ac:dyDescent="0.2">
      <c r="A652" s="226" t="s">
        <v>54</v>
      </c>
      <c r="B652" s="453">
        <v>1</v>
      </c>
      <c r="C652" s="454">
        <v>2</v>
      </c>
      <c r="D652" s="455">
        <v>3</v>
      </c>
      <c r="E652" s="454">
        <v>4</v>
      </c>
      <c r="F652" s="455">
        <v>5</v>
      </c>
      <c r="G652" s="456">
        <v>6</v>
      </c>
      <c r="H652" s="460">
        <v>195</v>
      </c>
      <c r="I652" s="290"/>
      <c r="J652" s="544"/>
      <c r="K652" s="544"/>
    </row>
    <row r="653" spans="1:11" x14ac:dyDescent="0.2">
      <c r="A653" s="292" t="s">
        <v>3</v>
      </c>
      <c r="B653" s="253">
        <v>4385</v>
      </c>
      <c r="C653" s="254">
        <v>4385</v>
      </c>
      <c r="D653" s="253">
        <v>4385</v>
      </c>
      <c r="E653" s="254">
        <v>4385</v>
      </c>
      <c r="F653" s="253">
        <v>4385</v>
      </c>
      <c r="G653" s="254">
        <v>4385</v>
      </c>
      <c r="H653" s="253">
        <v>4385</v>
      </c>
      <c r="I653" s="294"/>
      <c r="J653" s="291"/>
      <c r="K653" s="544"/>
    </row>
    <row r="654" spans="1:11" x14ac:dyDescent="0.2">
      <c r="A654" s="295" t="s">
        <v>6</v>
      </c>
      <c r="B654" s="256">
        <v>4779.2682926829266</v>
      </c>
      <c r="C654" s="257">
        <v>5107.6190476190477</v>
      </c>
      <c r="D654" s="257">
        <v>4942.6315789473683</v>
      </c>
      <c r="E654" s="257">
        <v>4638.5714285714284</v>
      </c>
      <c r="F654" s="296">
        <v>5218.7179487179483</v>
      </c>
      <c r="G654" s="258">
        <v>4893.5</v>
      </c>
      <c r="H654" s="297">
        <v>4967.1282051282051</v>
      </c>
      <c r="I654" s="542"/>
      <c r="J654" s="291"/>
      <c r="K654" s="544"/>
    </row>
    <row r="655" spans="1:11" x14ac:dyDescent="0.2">
      <c r="A655" s="226" t="s">
        <v>7</v>
      </c>
      <c r="B655" s="260">
        <v>58.536585365853661</v>
      </c>
      <c r="C655" s="261">
        <v>71.428571428571431</v>
      </c>
      <c r="D655" s="261">
        <v>68.421052631578945</v>
      </c>
      <c r="E655" s="261">
        <v>50</v>
      </c>
      <c r="F655" s="509">
        <v>58.974358974358971</v>
      </c>
      <c r="G655" s="262">
        <v>72.5</v>
      </c>
      <c r="H655" s="300">
        <v>61.53846153846154</v>
      </c>
      <c r="I655" s="301"/>
      <c r="J655" s="291"/>
      <c r="K655" s="544"/>
    </row>
    <row r="656" spans="1:11" x14ac:dyDescent="0.2">
      <c r="A656" s="226" t="s">
        <v>8</v>
      </c>
      <c r="B656" s="263">
        <v>0.10440743209079285</v>
      </c>
      <c r="C656" s="264">
        <v>9.0010656088881577E-2</v>
      </c>
      <c r="D656" s="264">
        <v>0.11771638363649475</v>
      </c>
      <c r="E656" s="264">
        <v>9.8933376308996096E-2</v>
      </c>
      <c r="F656" s="302">
        <v>0.10517228020623251</v>
      </c>
      <c r="G656" s="265">
        <v>9.6428229227017909E-2</v>
      </c>
      <c r="H656" s="303">
        <v>0.10750695429076999</v>
      </c>
      <c r="I656" s="304"/>
      <c r="J656" s="305"/>
      <c r="K656" s="306"/>
    </row>
    <row r="657" spans="1:11" x14ac:dyDescent="0.2">
      <c r="A657" s="295" t="s">
        <v>1</v>
      </c>
      <c r="B657" s="266">
        <f t="shared" ref="B657:G657" si="149">B654/B653*100-100</f>
        <v>8.9912951581055012</v>
      </c>
      <c r="C657" s="267">
        <f t="shared" si="149"/>
        <v>16.479339740457192</v>
      </c>
      <c r="D657" s="267">
        <f t="shared" si="149"/>
        <v>12.716797695493014</v>
      </c>
      <c r="E657" s="267">
        <f t="shared" si="149"/>
        <v>5.7827007655969993</v>
      </c>
      <c r="F657" s="267">
        <f t="shared" si="149"/>
        <v>19.012952080226867</v>
      </c>
      <c r="G657" s="268">
        <f t="shared" si="149"/>
        <v>11.596351197263388</v>
      </c>
      <c r="H657" s="268">
        <f>H654/H653*100-100</f>
        <v>13.275443674531459</v>
      </c>
      <c r="I657" s="304"/>
      <c r="J657" s="305"/>
      <c r="K657" s="227"/>
    </row>
    <row r="658" spans="1:11" ht="13.5" thickBot="1" x14ac:dyDescent="0.25">
      <c r="A658" s="226" t="s">
        <v>27</v>
      </c>
      <c r="B658" s="270">
        <f t="shared" ref="B658:H658" si="150">B654-B641</f>
        <v>13.268292682926585</v>
      </c>
      <c r="C658" s="271">
        <f t="shared" si="150"/>
        <v>-33.380952380952294</v>
      </c>
      <c r="D658" s="271">
        <f t="shared" si="150"/>
        <v>-240.36842105263167</v>
      </c>
      <c r="E658" s="271">
        <f t="shared" si="150"/>
        <v>-487.42857142857156</v>
      </c>
      <c r="F658" s="271">
        <f t="shared" si="150"/>
        <v>-28.282051282051725</v>
      </c>
      <c r="G658" s="272">
        <f t="shared" si="150"/>
        <v>-307.5</v>
      </c>
      <c r="H658" s="307">
        <f t="shared" si="150"/>
        <v>-141.87179487179492</v>
      </c>
      <c r="I658" s="308"/>
      <c r="J658" s="305"/>
      <c r="K658" s="227"/>
    </row>
    <row r="659" spans="1:11" x14ac:dyDescent="0.2">
      <c r="A659" s="309" t="s">
        <v>51</v>
      </c>
      <c r="B659" s="274">
        <v>616</v>
      </c>
      <c r="C659" s="275">
        <v>597</v>
      </c>
      <c r="D659" s="275">
        <v>617</v>
      </c>
      <c r="E659" s="275">
        <v>41</v>
      </c>
      <c r="F659" s="275">
        <v>630</v>
      </c>
      <c r="G659" s="276">
        <v>610</v>
      </c>
      <c r="H659" s="277">
        <f>SUM(B659:G659)</f>
        <v>3111</v>
      </c>
      <c r="I659" s="310" t="s">
        <v>56</v>
      </c>
      <c r="J659" s="311">
        <f>H646-H659</f>
        <v>25</v>
      </c>
      <c r="K659" s="279">
        <f>J659/H646</f>
        <v>7.9719387755102043E-3</v>
      </c>
    </row>
    <row r="660" spans="1:11" x14ac:dyDescent="0.2">
      <c r="A660" s="309" t="s">
        <v>28</v>
      </c>
      <c r="B660" s="229"/>
      <c r="C660" s="281"/>
      <c r="D660" s="281"/>
      <c r="E660" s="281"/>
      <c r="F660" s="281"/>
      <c r="G660" s="230"/>
      <c r="H660" s="233"/>
      <c r="I660" s="227" t="s">
        <v>57</v>
      </c>
      <c r="J660" s="544">
        <v>153.81</v>
      </c>
      <c r="K660" s="544"/>
    </row>
    <row r="661" spans="1:11" ht="13.5" thickBot="1" x14ac:dyDescent="0.25">
      <c r="A661" s="312" t="s">
        <v>26</v>
      </c>
      <c r="B661" s="231">
        <f t="shared" ref="B661:G661" si="151">B660-B647</f>
        <v>0</v>
      </c>
      <c r="C661" s="232">
        <f t="shared" si="151"/>
        <v>0</v>
      </c>
      <c r="D661" s="232">
        <f t="shared" si="151"/>
        <v>0</v>
      </c>
      <c r="E661" s="232">
        <f t="shared" si="151"/>
        <v>0</v>
      </c>
      <c r="F661" s="232">
        <f t="shared" si="151"/>
        <v>0</v>
      </c>
      <c r="G661" s="238">
        <f t="shared" si="151"/>
        <v>0</v>
      </c>
      <c r="H661" s="234"/>
      <c r="I661" s="544" t="s">
        <v>26</v>
      </c>
      <c r="J661" s="544">
        <f>J660-J647</f>
        <v>-0.19999999999998863</v>
      </c>
      <c r="K661" s="544"/>
    </row>
  </sheetData>
  <mergeCells count="48">
    <mergeCell ref="B638:G638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  <mergeCell ref="B456:G456"/>
    <mergeCell ref="B378:G378"/>
    <mergeCell ref="B443:G443"/>
    <mergeCell ref="B365:G365"/>
    <mergeCell ref="B352:G352"/>
    <mergeCell ref="B9:G9"/>
    <mergeCell ref="B23:G23"/>
    <mergeCell ref="B37:G37"/>
    <mergeCell ref="B53:G53"/>
    <mergeCell ref="B67:G67"/>
    <mergeCell ref="B81:G81"/>
    <mergeCell ref="B167:G167"/>
    <mergeCell ref="B153:G153"/>
    <mergeCell ref="B139:G139"/>
    <mergeCell ref="B125:G125"/>
    <mergeCell ref="B111:G111"/>
    <mergeCell ref="B95:G95"/>
    <mergeCell ref="B651:G651"/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  <mergeCell ref="B469:G46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734"/>
  <sheetViews>
    <sheetView showGridLines="0" topLeftCell="A705" zoomScale="85" zoomScaleNormal="85" workbookViewId="0">
      <selection activeCell="K726" sqref="K726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50" t="s">
        <v>53</v>
      </c>
      <c r="C9" s="551"/>
      <c r="D9" s="551"/>
      <c r="E9" s="551"/>
      <c r="F9" s="55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50" t="s">
        <v>53</v>
      </c>
      <c r="C22" s="551"/>
      <c r="D22" s="551"/>
      <c r="E22" s="551"/>
      <c r="F22" s="55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50" t="s">
        <v>53</v>
      </c>
      <c r="C35" s="551"/>
      <c r="D35" s="551"/>
      <c r="E35" s="551"/>
      <c r="F35" s="55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50" t="s">
        <v>53</v>
      </c>
      <c r="C48" s="551"/>
      <c r="D48" s="551"/>
      <c r="E48" s="551"/>
      <c r="F48" s="55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50" t="s">
        <v>53</v>
      </c>
      <c r="C61" s="551"/>
      <c r="D61" s="551"/>
      <c r="E61" s="551"/>
      <c r="F61" s="55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50" t="s">
        <v>53</v>
      </c>
      <c r="C74" s="551"/>
      <c r="D74" s="551"/>
      <c r="E74" s="551"/>
      <c r="F74" s="55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50" t="s">
        <v>53</v>
      </c>
      <c r="C87" s="551"/>
      <c r="D87" s="551"/>
      <c r="E87" s="551"/>
      <c r="F87" s="55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50" t="s">
        <v>53</v>
      </c>
      <c r="C100" s="551"/>
      <c r="D100" s="551"/>
      <c r="E100" s="551"/>
      <c r="F100" s="55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50" t="s">
        <v>53</v>
      </c>
      <c r="C113" s="551"/>
      <c r="D113" s="551"/>
      <c r="E113" s="551"/>
      <c r="F113" s="552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50" t="s">
        <v>53</v>
      </c>
      <c r="C126" s="551"/>
      <c r="D126" s="551"/>
      <c r="E126" s="551"/>
      <c r="F126" s="552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50" t="s">
        <v>53</v>
      </c>
      <c r="C139" s="551"/>
      <c r="D139" s="551"/>
      <c r="E139" s="551"/>
      <c r="F139" s="55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50" t="s">
        <v>53</v>
      </c>
      <c r="C152" s="551"/>
      <c r="D152" s="551"/>
      <c r="E152" s="551"/>
      <c r="F152" s="55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50" t="s">
        <v>53</v>
      </c>
      <c r="C165" s="551"/>
      <c r="D165" s="551"/>
      <c r="E165" s="551"/>
      <c r="F165" s="552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50" t="s">
        <v>53</v>
      </c>
      <c r="C178" s="551"/>
      <c r="D178" s="551"/>
      <c r="E178" s="551"/>
      <c r="F178" s="55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50" t="s">
        <v>53</v>
      </c>
      <c r="C191" s="551"/>
      <c r="D191" s="551"/>
      <c r="E191" s="551"/>
      <c r="F191" s="55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50" t="s">
        <v>53</v>
      </c>
      <c r="C204" s="551"/>
      <c r="D204" s="551"/>
      <c r="E204" s="551"/>
      <c r="F204" s="55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50" t="s">
        <v>53</v>
      </c>
      <c r="C217" s="551"/>
      <c r="D217" s="551"/>
      <c r="E217" s="551"/>
      <c r="F217" s="55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50" t="s">
        <v>50</v>
      </c>
      <c r="C230" s="551"/>
      <c r="D230" s="551"/>
      <c r="E230" s="551"/>
      <c r="F230" s="552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50" t="s">
        <v>50</v>
      </c>
      <c r="C243" s="551"/>
      <c r="D243" s="551"/>
      <c r="E243" s="551"/>
      <c r="F243" s="552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50" t="s">
        <v>50</v>
      </c>
      <c r="C256" s="551"/>
      <c r="D256" s="551"/>
      <c r="E256" s="551"/>
      <c r="F256" s="552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50" t="s">
        <v>50</v>
      </c>
      <c r="C269" s="551"/>
      <c r="D269" s="551"/>
      <c r="E269" s="551"/>
      <c r="F269" s="552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50" t="s">
        <v>50</v>
      </c>
      <c r="C282" s="551"/>
      <c r="D282" s="551"/>
      <c r="E282" s="551"/>
      <c r="F282" s="552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50" t="s">
        <v>50</v>
      </c>
      <c r="C295" s="551"/>
      <c r="D295" s="551"/>
      <c r="E295" s="551"/>
      <c r="F295" s="552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50" t="s">
        <v>50</v>
      </c>
      <c r="C310" s="551"/>
      <c r="D310" s="551"/>
      <c r="E310" s="551"/>
      <c r="F310" s="551"/>
      <c r="G310" s="552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53" t="s">
        <v>50</v>
      </c>
      <c r="C323" s="554"/>
      <c r="D323" s="554"/>
      <c r="E323" s="554"/>
      <c r="F323" s="554"/>
      <c r="G323" s="555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53" t="s">
        <v>50</v>
      </c>
      <c r="C336" s="554"/>
      <c r="D336" s="554"/>
      <c r="E336" s="554"/>
      <c r="F336" s="554"/>
      <c r="G336" s="555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53" t="s">
        <v>50</v>
      </c>
      <c r="C349" s="554"/>
      <c r="D349" s="554"/>
      <c r="E349" s="554"/>
      <c r="F349" s="554"/>
      <c r="G349" s="555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53" t="s">
        <v>50</v>
      </c>
      <c r="C362" s="554"/>
      <c r="D362" s="554"/>
      <c r="E362" s="554"/>
      <c r="F362" s="554"/>
      <c r="G362" s="555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53" t="s">
        <v>50</v>
      </c>
      <c r="C375" s="554"/>
      <c r="D375" s="554"/>
      <c r="E375" s="554"/>
      <c r="F375" s="554"/>
      <c r="G375" s="555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53" t="s">
        <v>50</v>
      </c>
      <c r="C388" s="554"/>
      <c r="D388" s="554"/>
      <c r="E388" s="554"/>
      <c r="F388" s="554"/>
      <c r="G388" s="555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53" t="s">
        <v>50</v>
      </c>
      <c r="C401" s="554"/>
      <c r="D401" s="554"/>
      <c r="E401" s="554"/>
      <c r="F401" s="554"/>
      <c r="G401" s="555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53" t="s">
        <v>50</v>
      </c>
      <c r="C414" s="554"/>
      <c r="D414" s="554"/>
      <c r="E414" s="554"/>
      <c r="F414" s="554"/>
      <c r="G414" s="555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53" t="s">
        <v>50</v>
      </c>
      <c r="C427" s="554"/>
      <c r="D427" s="554"/>
      <c r="E427" s="554"/>
      <c r="F427" s="554"/>
      <c r="G427" s="555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53" t="s">
        <v>50</v>
      </c>
      <c r="C440" s="554"/>
      <c r="D440" s="554"/>
      <c r="E440" s="554"/>
      <c r="F440" s="554"/>
      <c r="G440" s="555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53" t="s">
        <v>50</v>
      </c>
      <c r="C453" s="554"/>
      <c r="D453" s="554"/>
      <c r="E453" s="554"/>
      <c r="F453" s="554"/>
      <c r="G453" s="555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53" t="s">
        <v>50</v>
      </c>
      <c r="C466" s="554"/>
      <c r="D466" s="554"/>
      <c r="E466" s="554"/>
      <c r="F466" s="554"/>
      <c r="G466" s="555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53" t="s">
        <v>50</v>
      </c>
      <c r="C479" s="554"/>
      <c r="D479" s="554"/>
      <c r="E479" s="554"/>
      <c r="F479" s="554"/>
      <c r="G479" s="555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53" t="s">
        <v>50</v>
      </c>
      <c r="C492" s="554"/>
      <c r="D492" s="554"/>
      <c r="E492" s="554"/>
      <c r="F492" s="554"/>
      <c r="G492" s="555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53" t="s">
        <v>50</v>
      </c>
      <c r="C505" s="554"/>
      <c r="D505" s="554"/>
      <c r="E505" s="554"/>
      <c r="F505" s="554"/>
      <c r="G505" s="555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53" t="s">
        <v>50</v>
      </c>
      <c r="C518" s="554"/>
      <c r="D518" s="554"/>
      <c r="E518" s="554"/>
      <c r="F518" s="554"/>
      <c r="G518" s="555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53" t="s">
        <v>50</v>
      </c>
      <c r="C531" s="554"/>
      <c r="D531" s="554"/>
      <c r="E531" s="554"/>
      <c r="F531" s="554"/>
      <c r="G531" s="555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53" t="s">
        <v>50</v>
      </c>
      <c r="C544" s="554"/>
      <c r="D544" s="554"/>
      <c r="E544" s="554"/>
      <c r="F544" s="554"/>
      <c r="G544" s="555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53" t="s">
        <v>50</v>
      </c>
      <c r="C557" s="554"/>
      <c r="D557" s="554"/>
      <c r="E557" s="554"/>
      <c r="F557" s="554"/>
      <c r="G557" s="555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53" t="s">
        <v>50</v>
      </c>
      <c r="C570" s="554"/>
      <c r="D570" s="554"/>
      <c r="E570" s="554"/>
      <c r="F570" s="554"/>
      <c r="G570" s="555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53" t="s">
        <v>50</v>
      </c>
      <c r="C583" s="554"/>
      <c r="D583" s="554"/>
      <c r="E583" s="554"/>
      <c r="F583" s="554"/>
      <c r="G583" s="555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53" t="s">
        <v>50</v>
      </c>
      <c r="C596" s="554"/>
      <c r="D596" s="554"/>
      <c r="E596" s="554"/>
      <c r="F596" s="554"/>
      <c r="G596" s="555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53" t="s">
        <v>50</v>
      </c>
      <c r="C609" s="554"/>
      <c r="D609" s="554"/>
      <c r="E609" s="554"/>
      <c r="F609" s="554"/>
      <c r="G609" s="555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53" t="s">
        <v>50</v>
      </c>
      <c r="C622" s="554"/>
      <c r="D622" s="554"/>
      <c r="E622" s="554"/>
      <c r="F622" s="554"/>
      <c r="G622" s="555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53" t="s">
        <v>50</v>
      </c>
      <c r="C635" s="554"/>
      <c r="D635" s="554"/>
      <c r="E635" s="554"/>
      <c r="F635" s="554"/>
      <c r="G635" s="555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53" t="s">
        <v>50</v>
      </c>
      <c r="C648" s="554"/>
      <c r="D648" s="554"/>
      <c r="E648" s="554"/>
      <c r="F648" s="554"/>
      <c r="G648" s="555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53" t="s">
        <v>50</v>
      </c>
      <c r="C661" s="554"/>
      <c r="D661" s="554"/>
      <c r="E661" s="554"/>
      <c r="F661" s="554"/>
      <c r="G661" s="555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53" t="s">
        <v>50</v>
      </c>
      <c r="C674" s="554"/>
      <c r="D674" s="554"/>
      <c r="E674" s="554"/>
      <c r="F674" s="554"/>
      <c r="G674" s="555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53" t="s">
        <v>50</v>
      </c>
      <c r="C687" s="554"/>
      <c r="D687" s="554"/>
      <c r="E687" s="554"/>
      <c r="F687" s="554"/>
      <c r="G687" s="555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553" t="s">
        <v>50</v>
      </c>
      <c r="C700" s="554"/>
      <c r="D700" s="554"/>
      <c r="E700" s="554"/>
      <c r="F700" s="554"/>
      <c r="G700" s="555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1" spans="1:11" ht="13.5" thickBot="1" x14ac:dyDescent="0.25"/>
    <row r="712" spans="1:11" ht="13.5" thickBot="1" x14ac:dyDescent="0.25">
      <c r="A712" s="285" t="s">
        <v>166</v>
      </c>
      <c r="B712" s="553" t="s">
        <v>50</v>
      </c>
      <c r="C712" s="554"/>
      <c r="D712" s="554"/>
      <c r="E712" s="554"/>
      <c r="F712" s="554"/>
      <c r="G712" s="555"/>
      <c r="H712" s="314" t="s">
        <v>0</v>
      </c>
      <c r="I712" s="543"/>
      <c r="J712" s="543"/>
      <c r="K712" s="543"/>
    </row>
    <row r="713" spans="1:11" x14ac:dyDescent="0.2">
      <c r="A713" s="469" t="s">
        <v>2</v>
      </c>
      <c r="B713" s="316">
        <v>1</v>
      </c>
      <c r="C713" s="236">
        <v>2</v>
      </c>
      <c r="D713" s="236">
        <v>3</v>
      </c>
      <c r="E713" s="236">
        <v>4</v>
      </c>
      <c r="F713" s="236">
        <v>5</v>
      </c>
      <c r="G713" s="495">
        <v>6</v>
      </c>
      <c r="H713" s="491">
        <v>78</v>
      </c>
      <c r="I713" s="543"/>
      <c r="J713" s="543"/>
      <c r="K713" s="543"/>
    </row>
    <row r="714" spans="1:11" x14ac:dyDescent="0.2">
      <c r="A714" s="470" t="s">
        <v>3</v>
      </c>
      <c r="B714" s="462">
        <v>4760</v>
      </c>
      <c r="C714" s="463">
        <v>4760</v>
      </c>
      <c r="D714" s="462">
        <v>4760</v>
      </c>
      <c r="E714" s="463">
        <v>4760</v>
      </c>
      <c r="F714" s="462">
        <v>4760</v>
      </c>
      <c r="G714" s="463">
        <v>4760</v>
      </c>
      <c r="H714" s="462">
        <v>4760</v>
      </c>
      <c r="I714" s="543"/>
      <c r="J714" s="543"/>
      <c r="K714" s="543"/>
    </row>
    <row r="715" spans="1:11" x14ac:dyDescent="0.2">
      <c r="A715" s="471" t="s">
        <v>6</v>
      </c>
      <c r="B715" s="321">
        <v>4658</v>
      </c>
      <c r="C715" s="322">
        <v>5064</v>
      </c>
      <c r="D715" s="322">
        <v>5053</v>
      </c>
      <c r="E715" s="322">
        <v>4114</v>
      </c>
      <c r="F715" s="322">
        <v>5399</v>
      </c>
      <c r="G715" s="497">
        <v>5421</v>
      </c>
      <c r="H715" s="342">
        <v>5080</v>
      </c>
      <c r="I715" s="543"/>
      <c r="J715" s="543"/>
      <c r="K715" s="543"/>
    </row>
    <row r="716" spans="1:11" x14ac:dyDescent="0.2">
      <c r="A716" s="469" t="s">
        <v>7</v>
      </c>
      <c r="B716" s="323">
        <v>80.3</v>
      </c>
      <c r="C716" s="324">
        <v>100</v>
      </c>
      <c r="D716" s="325">
        <v>100</v>
      </c>
      <c r="E716" s="325">
        <v>100</v>
      </c>
      <c r="F716" s="325">
        <v>93.3</v>
      </c>
      <c r="G716" s="498">
        <v>100</v>
      </c>
      <c r="H716" s="493">
        <v>80.8</v>
      </c>
      <c r="I716" s="543"/>
      <c r="J716" s="543"/>
      <c r="K716" s="543"/>
    </row>
    <row r="717" spans="1:11" x14ac:dyDescent="0.2">
      <c r="A717" s="469" t="s">
        <v>8</v>
      </c>
      <c r="B717" s="263">
        <v>5.6000000000000001E-2</v>
      </c>
      <c r="C717" s="264">
        <v>3.9E-2</v>
      </c>
      <c r="D717" s="327">
        <v>3.2000000000000001E-2</v>
      </c>
      <c r="E717" s="327">
        <v>1.4999999999999999E-2</v>
      </c>
      <c r="F717" s="327">
        <v>4.8000000000000001E-2</v>
      </c>
      <c r="G717" s="499">
        <v>4.5999999999999999E-2</v>
      </c>
      <c r="H717" s="494">
        <v>7.9000000000000001E-2</v>
      </c>
      <c r="I717" s="543"/>
      <c r="J717" s="543"/>
      <c r="K717" s="543"/>
    </row>
    <row r="718" spans="1:11" x14ac:dyDescent="0.2">
      <c r="A718" s="471" t="s">
        <v>1</v>
      </c>
      <c r="B718" s="266">
        <f t="shared" ref="B718:H718" si="153">B715/B714*100-100</f>
        <v>-2.142857142857153</v>
      </c>
      <c r="C718" s="267">
        <f t="shared" si="153"/>
        <v>6.3865546218487452</v>
      </c>
      <c r="D718" s="267">
        <f t="shared" si="153"/>
        <v>6.1554621848739544</v>
      </c>
      <c r="E718" s="267">
        <f t="shared" si="153"/>
        <v>-13.571428571428569</v>
      </c>
      <c r="F718" s="267">
        <f t="shared" si="153"/>
        <v>13.424369747899163</v>
      </c>
      <c r="G718" s="268">
        <f t="shared" si="153"/>
        <v>13.886554621848731</v>
      </c>
      <c r="H718" s="345">
        <f t="shared" si="153"/>
        <v>6.7226890756302566</v>
      </c>
      <c r="I718" s="543"/>
      <c r="J718" s="543"/>
      <c r="K718" s="543"/>
    </row>
    <row r="719" spans="1:11" ht="13.5" thickBot="1" x14ac:dyDescent="0.25">
      <c r="A719" s="469" t="s">
        <v>27</v>
      </c>
      <c r="B719" s="500">
        <f>B715-B703</f>
        <v>-130</v>
      </c>
      <c r="C719" s="501">
        <f>C715-C703</f>
        <v>15</v>
      </c>
      <c r="D719" s="501">
        <f>D715-D703</f>
        <v>-114</v>
      </c>
      <c r="E719" s="501">
        <f>E715-E703</f>
        <v>-794</v>
      </c>
      <c r="F719" s="501">
        <f>F715-F703</f>
        <v>583</v>
      </c>
      <c r="G719" s="502">
        <f>G715-G703</f>
        <v>97</v>
      </c>
      <c r="H719" s="346">
        <f>H715-H703</f>
        <v>56</v>
      </c>
      <c r="I719" s="543"/>
      <c r="J719" s="543"/>
      <c r="K719" s="543"/>
    </row>
    <row r="720" spans="1:11" x14ac:dyDescent="0.2">
      <c r="A720" s="371" t="s">
        <v>52</v>
      </c>
      <c r="B720" s="486">
        <v>47</v>
      </c>
      <c r="C720" s="487">
        <v>46</v>
      </c>
      <c r="D720" s="487">
        <v>48</v>
      </c>
      <c r="E720" s="487">
        <v>4</v>
      </c>
      <c r="F720" s="487">
        <v>50</v>
      </c>
      <c r="G720" s="451">
        <v>48</v>
      </c>
      <c r="H720" s="482">
        <f>SUM(B720:G720)</f>
        <v>243</v>
      </c>
      <c r="I720" s="543" t="s">
        <v>56</v>
      </c>
      <c r="J720" s="331">
        <f>H708-H720</f>
        <v>3</v>
      </c>
      <c r="K720" s="332">
        <f>J720/H708</f>
        <v>1.2195121951219513E-2</v>
      </c>
    </row>
    <row r="721" spans="1:11" x14ac:dyDescent="0.2">
      <c r="A721" s="371" t="s">
        <v>28</v>
      </c>
      <c r="B721" s="229">
        <v>159.5</v>
      </c>
      <c r="C721" s="281">
        <v>159</v>
      </c>
      <c r="D721" s="281">
        <v>155</v>
      </c>
      <c r="E721" s="281">
        <v>160.5</v>
      </c>
      <c r="F721" s="281">
        <v>152.5</v>
      </c>
      <c r="G721" s="230">
        <v>152.5</v>
      </c>
      <c r="H721" s="339"/>
      <c r="I721" s="543" t="s">
        <v>57</v>
      </c>
      <c r="J721" s="228">
        <v>157.08000000000001</v>
      </c>
      <c r="K721" s="543"/>
    </row>
    <row r="722" spans="1:11" ht="13.5" thickBot="1" x14ac:dyDescent="0.25">
      <c r="A722" s="372" t="s">
        <v>26</v>
      </c>
      <c r="B722" s="336">
        <f>B721-B709</f>
        <v>0</v>
      </c>
      <c r="C722" s="337">
        <f>C721-C709</f>
        <v>0</v>
      </c>
      <c r="D722" s="337">
        <f>D721-D709</f>
        <v>0</v>
      </c>
      <c r="E722" s="337">
        <f>E721-E709</f>
        <v>0</v>
      </c>
      <c r="F722" s="337">
        <f>F721-F709</f>
        <v>0</v>
      </c>
      <c r="G722" s="484">
        <f>G721-G709</f>
        <v>0</v>
      </c>
      <c r="H722" s="348"/>
      <c r="I722" s="543" t="s">
        <v>26</v>
      </c>
      <c r="J722" s="239">
        <f>J721-J709</f>
        <v>1.5600000000000023</v>
      </c>
      <c r="K722" s="543"/>
    </row>
    <row r="723" spans="1:11" ht="13.5" thickBot="1" x14ac:dyDescent="0.25"/>
    <row r="724" spans="1:11" ht="13.5" thickBot="1" x14ac:dyDescent="0.25">
      <c r="A724" s="285" t="s">
        <v>167</v>
      </c>
      <c r="B724" s="553" t="s">
        <v>50</v>
      </c>
      <c r="C724" s="554"/>
      <c r="D724" s="554"/>
      <c r="E724" s="554"/>
      <c r="F724" s="554"/>
      <c r="G724" s="555"/>
      <c r="H724" s="314" t="s">
        <v>0</v>
      </c>
      <c r="I724" s="544"/>
      <c r="J724" s="544"/>
      <c r="K724" s="544"/>
    </row>
    <row r="725" spans="1:11" x14ac:dyDescent="0.2">
      <c r="A725" s="469" t="s">
        <v>2</v>
      </c>
      <c r="B725" s="316">
        <v>1</v>
      </c>
      <c r="C725" s="236">
        <v>2</v>
      </c>
      <c r="D725" s="236">
        <v>3</v>
      </c>
      <c r="E725" s="236">
        <v>4</v>
      </c>
      <c r="F725" s="236">
        <v>5</v>
      </c>
      <c r="G725" s="495">
        <v>6</v>
      </c>
      <c r="H725" s="491">
        <v>84</v>
      </c>
      <c r="I725" s="544"/>
      <c r="J725" s="544"/>
      <c r="K725" s="544"/>
    </row>
    <row r="726" spans="1:11" x14ac:dyDescent="0.2">
      <c r="A726" s="470" t="s">
        <v>3</v>
      </c>
      <c r="B726" s="462">
        <v>4780</v>
      </c>
      <c r="C726" s="463">
        <v>4780</v>
      </c>
      <c r="D726" s="462">
        <v>4780</v>
      </c>
      <c r="E726" s="463">
        <v>4780</v>
      </c>
      <c r="F726" s="462">
        <v>4780</v>
      </c>
      <c r="G726" s="463">
        <v>4780</v>
      </c>
      <c r="H726" s="462">
        <v>4780</v>
      </c>
      <c r="I726" s="544"/>
      <c r="J726" s="544"/>
      <c r="K726" s="544"/>
    </row>
    <row r="727" spans="1:11" x14ac:dyDescent="0.2">
      <c r="A727" s="471" t="s">
        <v>6</v>
      </c>
      <c r="B727" s="321">
        <v>4831.5384615384619</v>
      </c>
      <c r="C727" s="322">
        <v>5005.333333333333</v>
      </c>
      <c r="D727" s="322">
        <v>4856.666666666667</v>
      </c>
      <c r="E727" s="322">
        <v>4310</v>
      </c>
      <c r="F727" s="322">
        <v>5155.333333333333</v>
      </c>
      <c r="G727" s="497">
        <v>5193.8888888888887</v>
      </c>
      <c r="H727" s="342">
        <v>4972.3809523809523</v>
      </c>
      <c r="I727" s="544"/>
      <c r="J727" s="544"/>
      <c r="K727" s="544"/>
    </row>
    <row r="728" spans="1:11" x14ac:dyDescent="0.2">
      <c r="A728" s="469" t="s">
        <v>7</v>
      </c>
      <c r="B728" s="323">
        <v>92.307692307692307</v>
      </c>
      <c r="C728" s="324">
        <v>100</v>
      </c>
      <c r="D728" s="325">
        <v>88.888888888888886</v>
      </c>
      <c r="E728" s="325">
        <v>100</v>
      </c>
      <c r="F728" s="325">
        <v>93.333333333333329</v>
      </c>
      <c r="G728" s="498">
        <v>94.444444444444443</v>
      </c>
      <c r="H728" s="493">
        <v>85.714285714285708</v>
      </c>
      <c r="I728" s="544"/>
      <c r="J728" s="544"/>
      <c r="K728" s="544"/>
    </row>
    <row r="729" spans="1:11" x14ac:dyDescent="0.2">
      <c r="A729" s="469" t="s">
        <v>8</v>
      </c>
      <c r="B729" s="263">
        <v>6.2213150198368324E-2</v>
      </c>
      <c r="C729" s="264">
        <v>5.0809629980775033E-2</v>
      </c>
      <c r="D729" s="327">
        <v>5.6426312722215731E-2</v>
      </c>
      <c r="E729" s="327">
        <v>4.6403712296983757E-3</v>
      </c>
      <c r="F729" s="327">
        <v>4.5407384140394629E-2</v>
      </c>
      <c r="G729" s="499">
        <v>4.4381010182975203E-2</v>
      </c>
      <c r="H729" s="494">
        <v>6.717254465220357E-2</v>
      </c>
      <c r="I729" s="544"/>
      <c r="J729" s="544"/>
      <c r="K729" s="544"/>
    </row>
    <row r="730" spans="1:11" x14ac:dyDescent="0.2">
      <c r="A730" s="471" t="s">
        <v>1</v>
      </c>
      <c r="B730" s="266">
        <f t="shared" ref="B730:H730" si="154">B727/B726*100-100</f>
        <v>1.0782104924364404</v>
      </c>
      <c r="C730" s="267">
        <f t="shared" si="154"/>
        <v>4.714086471408649</v>
      </c>
      <c r="D730" s="267">
        <f t="shared" si="154"/>
        <v>1.603905160390525</v>
      </c>
      <c r="E730" s="267">
        <f t="shared" si="154"/>
        <v>-9.8326359832636001</v>
      </c>
      <c r="F730" s="267">
        <f t="shared" si="154"/>
        <v>7.8521617852161683</v>
      </c>
      <c r="G730" s="268">
        <f t="shared" si="154"/>
        <v>8.6587633658763394</v>
      </c>
      <c r="H730" s="345">
        <f t="shared" si="154"/>
        <v>4.0247061167563203</v>
      </c>
      <c r="I730" s="544"/>
      <c r="J730" s="544"/>
      <c r="K730" s="544"/>
    </row>
    <row r="731" spans="1:11" ht="13.5" thickBot="1" x14ac:dyDescent="0.25">
      <c r="A731" s="469" t="s">
        <v>27</v>
      </c>
      <c r="B731" s="500">
        <f>B727-B715</f>
        <v>173.53846153846189</v>
      </c>
      <c r="C731" s="501">
        <f>C727-C715</f>
        <v>-58.66666666666697</v>
      </c>
      <c r="D731" s="501">
        <f>D727-D715</f>
        <v>-196.33333333333303</v>
      </c>
      <c r="E731" s="501">
        <f>E727-E715</f>
        <v>196</v>
      </c>
      <c r="F731" s="501">
        <f>F727-F715</f>
        <v>-243.66666666666697</v>
      </c>
      <c r="G731" s="502">
        <f>G727-G715</f>
        <v>-227.11111111111131</v>
      </c>
      <c r="H731" s="346">
        <f>H727-H715</f>
        <v>-107.61904761904771</v>
      </c>
      <c r="I731" s="544"/>
      <c r="J731" s="544"/>
      <c r="K731" s="544"/>
    </row>
    <row r="732" spans="1:11" x14ac:dyDescent="0.2">
      <c r="A732" s="371" t="s">
        <v>52</v>
      </c>
      <c r="B732" s="486">
        <v>47</v>
      </c>
      <c r="C732" s="487">
        <v>46</v>
      </c>
      <c r="D732" s="487">
        <v>48</v>
      </c>
      <c r="E732" s="487">
        <v>4</v>
      </c>
      <c r="F732" s="487">
        <v>50</v>
      </c>
      <c r="G732" s="451">
        <v>47</v>
      </c>
      <c r="H732" s="482">
        <f>SUM(B732:G732)</f>
        <v>242</v>
      </c>
      <c r="I732" s="544" t="s">
        <v>56</v>
      </c>
      <c r="J732" s="331">
        <f>H720-H732</f>
        <v>1</v>
      </c>
      <c r="K732" s="332">
        <f>J732/H720</f>
        <v>4.11522633744856E-3</v>
      </c>
    </row>
    <row r="733" spans="1:11" x14ac:dyDescent="0.2">
      <c r="A733" s="371" t="s">
        <v>28</v>
      </c>
      <c r="B733" s="229">
        <v>161</v>
      </c>
      <c r="C733" s="281">
        <v>160.5</v>
      </c>
      <c r="D733" s="281">
        <v>156.5</v>
      </c>
      <c r="E733" s="281">
        <v>161.5</v>
      </c>
      <c r="F733" s="281">
        <v>154</v>
      </c>
      <c r="G733" s="230">
        <v>154</v>
      </c>
      <c r="H733" s="339"/>
      <c r="I733" s="544" t="s">
        <v>57</v>
      </c>
      <c r="J733" s="228">
        <v>155.91999999999999</v>
      </c>
      <c r="K733" s="544"/>
    </row>
    <row r="734" spans="1:11" ht="13.5" thickBot="1" x14ac:dyDescent="0.25">
      <c r="A734" s="372" t="s">
        <v>26</v>
      </c>
      <c r="B734" s="336">
        <f>B733-B721</f>
        <v>1.5</v>
      </c>
      <c r="C734" s="337">
        <f>C733-C721</f>
        <v>1.5</v>
      </c>
      <c r="D734" s="337">
        <f>D733-D721</f>
        <v>1.5</v>
      </c>
      <c r="E734" s="337">
        <f>E733-E721</f>
        <v>1</v>
      </c>
      <c r="F734" s="337">
        <f>F733-F721</f>
        <v>1.5</v>
      </c>
      <c r="G734" s="484">
        <f>G733-G721</f>
        <v>1.5</v>
      </c>
      <c r="H734" s="348"/>
      <c r="I734" s="544" t="s">
        <v>26</v>
      </c>
      <c r="J734" s="239">
        <f>J733-J721</f>
        <v>-1.160000000000025</v>
      </c>
      <c r="K734" s="544"/>
    </row>
  </sheetData>
  <mergeCells count="56">
    <mergeCell ref="B191:F191"/>
    <mergeCell ref="B674:G674"/>
    <mergeCell ref="B492:G492"/>
    <mergeCell ref="B557:G557"/>
    <mergeCell ref="B531:G531"/>
    <mergeCell ref="B661:G661"/>
    <mergeCell ref="B648:G648"/>
    <mergeCell ref="B635:G635"/>
    <mergeCell ref="B518:G518"/>
    <mergeCell ref="B505:G505"/>
    <mergeCell ref="B596:G596"/>
    <mergeCell ref="B583:G583"/>
    <mergeCell ref="B336:G336"/>
    <mergeCell ref="B9:F9"/>
    <mergeCell ref="B22:F22"/>
    <mergeCell ref="B35:F35"/>
    <mergeCell ref="B48:F48"/>
    <mergeCell ref="B61:F61"/>
    <mergeCell ref="B165:F165"/>
    <mergeCell ref="B243:F243"/>
    <mergeCell ref="B401:G401"/>
    <mergeCell ref="B388:G388"/>
    <mergeCell ref="B375:G375"/>
    <mergeCell ref="B362:G362"/>
    <mergeCell ref="B178:F178"/>
    <mergeCell ref="B256:F256"/>
    <mergeCell ref="B295:F295"/>
    <mergeCell ref="B349:G349"/>
    <mergeCell ref="B204:F204"/>
    <mergeCell ref="B217:F217"/>
    <mergeCell ref="B310:G310"/>
    <mergeCell ref="B230:F230"/>
    <mergeCell ref="B323:G323"/>
    <mergeCell ref="B282:F282"/>
    <mergeCell ref="B74:F74"/>
    <mergeCell ref="B152:F152"/>
    <mergeCell ref="B139:F139"/>
    <mergeCell ref="B126:F126"/>
    <mergeCell ref="B113:F113"/>
    <mergeCell ref="B100:F100"/>
    <mergeCell ref="B87:F87"/>
    <mergeCell ref="B724:G724"/>
    <mergeCell ref="B712:G712"/>
    <mergeCell ref="B269:F269"/>
    <mergeCell ref="B570:G570"/>
    <mergeCell ref="B544:G544"/>
    <mergeCell ref="B479:G479"/>
    <mergeCell ref="B414:G414"/>
    <mergeCell ref="B440:G440"/>
    <mergeCell ref="B466:G466"/>
    <mergeCell ref="B453:G453"/>
    <mergeCell ref="B427:G427"/>
    <mergeCell ref="B700:G700"/>
    <mergeCell ref="B687:G687"/>
    <mergeCell ref="B622:G622"/>
    <mergeCell ref="B609:G60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5" t="s">
        <v>18</v>
      </c>
      <c r="C4" s="546"/>
      <c r="D4" s="546"/>
      <c r="E4" s="546"/>
      <c r="F4" s="546"/>
      <c r="G4" s="546"/>
      <c r="H4" s="546"/>
      <c r="I4" s="546"/>
      <c r="J4" s="547"/>
      <c r="K4" s="545" t="s">
        <v>21</v>
      </c>
      <c r="L4" s="546"/>
      <c r="M4" s="546"/>
      <c r="N4" s="546"/>
      <c r="O4" s="546"/>
      <c r="P4" s="546"/>
      <c r="Q4" s="546"/>
      <c r="R4" s="546"/>
      <c r="S4" s="546"/>
      <c r="T4" s="546"/>
      <c r="U4" s="546"/>
      <c r="V4" s="546"/>
      <c r="W4" s="54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5" t="s">
        <v>23</v>
      </c>
      <c r="C17" s="546"/>
      <c r="D17" s="546"/>
      <c r="E17" s="546"/>
      <c r="F17" s="54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5" t="s">
        <v>18</v>
      </c>
      <c r="C4" s="546"/>
      <c r="D4" s="546"/>
      <c r="E4" s="546"/>
      <c r="F4" s="546"/>
      <c r="G4" s="546"/>
      <c r="H4" s="546"/>
      <c r="I4" s="546"/>
      <c r="J4" s="547"/>
      <c r="K4" s="545" t="s">
        <v>21</v>
      </c>
      <c r="L4" s="546"/>
      <c r="M4" s="546"/>
      <c r="N4" s="546"/>
      <c r="O4" s="546"/>
      <c r="P4" s="546"/>
      <c r="Q4" s="546"/>
      <c r="R4" s="546"/>
      <c r="S4" s="546"/>
      <c r="T4" s="546"/>
      <c r="U4" s="546"/>
      <c r="V4" s="546"/>
      <c r="W4" s="54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5" t="s">
        <v>23</v>
      </c>
      <c r="C17" s="546"/>
      <c r="D17" s="546"/>
      <c r="E17" s="546"/>
      <c r="F17" s="54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45" t="s">
        <v>18</v>
      </c>
      <c r="C4" s="546"/>
      <c r="D4" s="546"/>
      <c r="E4" s="546"/>
      <c r="F4" s="546"/>
      <c r="G4" s="546"/>
      <c r="H4" s="546"/>
      <c r="I4" s="546"/>
      <c r="J4" s="547"/>
      <c r="K4" s="545" t="s">
        <v>21</v>
      </c>
      <c r="L4" s="546"/>
      <c r="M4" s="546"/>
      <c r="N4" s="546"/>
      <c r="O4" s="546"/>
      <c r="P4" s="546"/>
      <c r="Q4" s="546"/>
      <c r="R4" s="546"/>
      <c r="S4" s="546"/>
      <c r="T4" s="546"/>
      <c r="U4" s="546"/>
      <c r="V4" s="546"/>
      <c r="W4" s="54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45" t="s">
        <v>23</v>
      </c>
      <c r="C17" s="546"/>
      <c r="D17" s="546"/>
      <c r="E17" s="546"/>
      <c r="F17" s="54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8" t="s">
        <v>42</v>
      </c>
      <c r="B1" s="54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48" t="s">
        <v>42</v>
      </c>
      <c r="B1" s="54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49" t="s">
        <v>42</v>
      </c>
      <c r="B1" s="54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48" t="s">
        <v>42</v>
      </c>
      <c r="B1" s="54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661"/>
  <sheetViews>
    <sheetView showGridLines="0" topLeftCell="A628" zoomScale="73" zoomScaleNormal="73" workbookViewId="0">
      <selection activeCell="T668" sqref="T668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59"/>
      <c r="G2" s="559"/>
      <c r="H2" s="559"/>
      <c r="I2" s="559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50" t="s">
        <v>53</v>
      </c>
      <c r="C9" s="551"/>
      <c r="D9" s="551"/>
      <c r="E9" s="551"/>
      <c r="F9" s="551"/>
      <c r="G9" s="551"/>
      <c r="H9" s="551"/>
      <c r="I9" s="551"/>
      <c r="J9" s="551"/>
      <c r="K9" s="551"/>
      <c r="L9" s="551"/>
      <c r="M9" s="552"/>
      <c r="N9" s="550" t="s">
        <v>63</v>
      </c>
      <c r="O9" s="551"/>
      <c r="P9" s="551"/>
      <c r="Q9" s="551"/>
      <c r="R9" s="551"/>
      <c r="S9" s="551"/>
      <c r="T9" s="551"/>
      <c r="U9" s="552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50" t="s">
        <v>53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2"/>
      <c r="N23" s="550" t="s">
        <v>63</v>
      </c>
      <c r="O23" s="551"/>
      <c r="P23" s="551"/>
      <c r="Q23" s="551"/>
      <c r="R23" s="551"/>
      <c r="S23" s="551"/>
      <c r="T23" s="551"/>
      <c r="U23" s="552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50" t="s">
        <v>53</v>
      </c>
      <c r="C37" s="551"/>
      <c r="D37" s="551"/>
      <c r="E37" s="551"/>
      <c r="F37" s="551"/>
      <c r="G37" s="551"/>
      <c r="H37" s="551"/>
      <c r="I37" s="551"/>
      <c r="J37" s="551"/>
      <c r="K37" s="551"/>
      <c r="L37" s="551"/>
      <c r="M37" s="552"/>
      <c r="N37" s="550" t="s">
        <v>63</v>
      </c>
      <c r="O37" s="551"/>
      <c r="P37" s="551"/>
      <c r="Q37" s="551"/>
      <c r="R37" s="551"/>
      <c r="S37" s="551"/>
      <c r="T37" s="551"/>
      <c r="U37" s="552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50" t="s">
        <v>53</v>
      </c>
      <c r="C53" s="551"/>
      <c r="D53" s="551"/>
      <c r="E53" s="551"/>
      <c r="F53" s="551"/>
      <c r="G53" s="551"/>
      <c r="H53" s="551"/>
      <c r="I53" s="551"/>
      <c r="J53" s="551"/>
      <c r="K53" s="551"/>
      <c r="L53" s="552"/>
      <c r="M53" s="550" t="s">
        <v>63</v>
      </c>
      <c r="N53" s="551"/>
      <c r="O53" s="551"/>
      <c r="P53" s="551"/>
      <c r="Q53" s="551"/>
      <c r="R53" s="551"/>
      <c r="S53" s="551"/>
      <c r="T53" s="551"/>
      <c r="U53" s="551"/>
      <c r="V53" s="551"/>
      <c r="W53" s="552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50" t="s">
        <v>53</v>
      </c>
      <c r="C67" s="551"/>
      <c r="D67" s="551"/>
      <c r="E67" s="551"/>
      <c r="F67" s="551"/>
      <c r="G67" s="551"/>
      <c r="H67" s="551"/>
      <c r="I67" s="551"/>
      <c r="J67" s="551"/>
      <c r="K67" s="551"/>
      <c r="L67" s="552"/>
      <c r="M67" s="550" t="s">
        <v>63</v>
      </c>
      <c r="N67" s="551"/>
      <c r="O67" s="551"/>
      <c r="P67" s="551"/>
      <c r="Q67" s="551"/>
      <c r="R67" s="551"/>
      <c r="S67" s="551"/>
      <c r="T67" s="551"/>
      <c r="U67" s="551"/>
      <c r="V67" s="551"/>
      <c r="W67" s="552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50" t="s">
        <v>53</v>
      </c>
      <c r="C81" s="551"/>
      <c r="D81" s="551"/>
      <c r="E81" s="551"/>
      <c r="F81" s="551"/>
      <c r="G81" s="551"/>
      <c r="H81" s="551"/>
      <c r="I81" s="551"/>
      <c r="J81" s="551"/>
      <c r="K81" s="551"/>
      <c r="L81" s="552"/>
      <c r="M81" s="550" t="s">
        <v>63</v>
      </c>
      <c r="N81" s="551"/>
      <c r="O81" s="551"/>
      <c r="P81" s="551"/>
      <c r="Q81" s="551"/>
      <c r="R81" s="551"/>
      <c r="S81" s="551"/>
      <c r="T81" s="551"/>
      <c r="U81" s="551"/>
      <c r="V81" s="551"/>
      <c r="W81" s="552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50" t="s">
        <v>53</v>
      </c>
      <c r="C95" s="551"/>
      <c r="D95" s="551"/>
      <c r="E95" s="551"/>
      <c r="F95" s="551"/>
      <c r="G95" s="551"/>
      <c r="H95" s="551"/>
      <c r="I95" s="551"/>
      <c r="J95" s="551"/>
      <c r="K95" s="551"/>
      <c r="L95" s="552"/>
      <c r="M95" s="550" t="s">
        <v>63</v>
      </c>
      <c r="N95" s="551"/>
      <c r="O95" s="551"/>
      <c r="P95" s="551"/>
      <c r="Q95" s="551"/>
      <c r="R95" s="551"/>
      <c r="S95" s="551"/>
      <c r="T95" s="551"/>
      <c r="U95" s="551"/>
      <c r="V95" s="551"/>
      <c r="W95" s="552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50" t="s">
        <v>53</v>
      </c>
      <c r="C109" s="551"/>
      <c r="D109" s="551"/>
      <c r="E109" s="551"/>
      <c r="F109" s="551"/>
      <c r="G109" s="551"/>
      <c r="H109" s="551"/>
      <c r="I109" s="551"/>
      <c r="J109" s="551"/>
      <c r="K109" s="551"/>
      <c r="L109" s="552"/>
      <c r="M109" s="550" t="s">
        <v>63</v>
      </c>
      <c r="N109" s="551"/>
      <c r="O109" s="551"/>
      <c r="P109" s="551"/>
      <c r="Q109" s="551"/>
      <c r="R109" s="551"/>
      <c r="S109" s="551"/>
      <c r="T109" s="551"/>
      <c r="U109" s="551"/>
      <c r="V109" s="551"/>
      <c r="W109" s="552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50" t="s">
        <v>53</v>
      </c>
      <c r="C123" s="551"/>
      <c r="D123" s="551"/>
      <c r="E123" s="551"/>
      <c r="F123" s="551"/>
      <c r="G123" s="551"/>
      <c r="H123" s="551"/>
      <c r="I123" s="551"/>
      <c r="J123" s="560" t="s">
        <v>72</v>
      </c>
      <c r="K123" s="561"/>
      <c r="L123" s="561"/>
      <c r="M123" s="562"/>
      <c r="N123" s="550" t="s">
        <v>63</v>
      </c>
      <c r="O123" s="551"/>
      <c r="P123" s="551"/>
      <c r="Q123" s="551"/>
      <c r="R123" s="551"/>
      <c r="S123" s="551"/>
      <c r="T123" s="551"/>
      <c r="U123" s="551"/>
      <c r="V123" s="551"/>
      <c r="W123" s="552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50" t="s">
        <v>53</v>
      </c>
      <c r="C137" s="551"/>
      <c r="D137" s="551"/>
      <c r="E137" s="551"/>
      <c r="F137" s="551"/>
      <c r="G137" s="551"/>
      <c r="H137" s="551"/>
      <c r="I137" s="551"/>
      <c r="J137" s="556" t="s">
        <v>72</v>
      </c>
      <c r="K137" s="557"/>
      <c r="L137" s="557"/>
      <c r="M137" s="558"/>
      <c r="N137" s="551" t="s">
        <v>63</v>
      </c>
      <c r="O137" s="551"/>
      <c r="P137" s="551"/>
      <c r="Q137" s="551"/>
      <c r="R137" s="551"/>
      <c r="S137" s="551"/>
      <c r="T137" s="551"/>
      <c r="U137" s="551"/>
      <c r="V137" s="551"/>
      <c r="W137" s="552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50" t="s">
        <v>53</v>
      </c>
      <c r="C151" s="551"/>
      <c r="D151" s="551"/>
      <c r="E151" s="551"/>
      <c r="F151" s="551"/>
      <c r="G151" s="551"/>
      <c r="H151" s="551"/>
      <c r="I151" s="551"/>
      <c r="J151" s="556" t="s">
        <v>72</v>
      </c>
      <c r="K151" s="557"/>
      <c r="L151" s="557"/>
      <c r="M151" s="558"/>
      <c r="N151" s="551" t="s">
        <v>63</v>
      </c>
      <c r="O151" s="551"/>
      <c r="P151" s="551"/>
      <c r="Q151" s="551"/>
      <c r="R151" s="551"/>
      <c r="S151" s="551"/>
      <c r="T151" s="551"/>
      <c r="U151" s="551"/>
      <c r="V151" s="551"/>
      <c r="W151" s="552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50" t="s">
        <v>53</v>
      </c>
      <c r="C165" s="551"/>
      <c r="D165" s="551"/>
      <c r="E165" s="551"/>
      <c r="F165" s="551"/>
      <c r="G165" s="551"/>
      <c r="H165" s="551"/>
      <c r="I165" s="551"/>
      <c r="J165" s="556" t="s">
        <v>72</v>
      </c>
      <c r="K165" s="557"/>
      <c r="L165" s="557"/>
      <c r="M165" s="558"/>
      <c r="N165" s="551" t="s">
        <v>63</v>
      </c>
      <c r="O165" s="551"/>
      <c r="P165" s="551"/>
      <c r="Q165" s="551"/>
      <c r="R165" s="551"/>
      <c r="S165" s="551"/>
      <c r="T165" s="551"/>
      <c r="U165" s="551"/>
      <c r="V165" s="551"/>
      <c r="W165" s="552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50" t="s">
        <v>53</v>
      </c>
      <c r="C181" s="551"/>
      <c r="D181" s="551"/>
      <c r="E181" s="551"/>
      <c r="F181" s="551"/>
      <c r="G181" s="551"/>
      <c r="H181" s="551"/>
      <c r="I181" s="551"/>
      <c r="J181" s="556" t="s">
        <v>72</v>
      </c>
      <c r="K181" s="557"/>
      <c r="L181" s="557"/>
      <c r="M181" s="558"/>
      <c r="N181" s="550" t="s">
        <v>63</v>
      </c>
      <c r="O181" s="551"/>
      <c r="P181" s="551"/>
      <c r="Q181" s="551"/>
      <c r="R181" s="551"/>
      <c r="S181" s="551"/>
      <c r="T181" s="551"/>
      <c r="U181" s="551"/>
      <c r="V181" s="551"/>
      <c r="W181" s="551"/>
      <c r="X181" s="552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50" t="s">
        <v>53</v>
      </c>
      <c r="C195" s="551"/>
      <c r="D195" s="551"/>
      <c r="E195" s="551"/>
      <c r="F195" s="551"/>
      <c r="G195" s="551"/>
      <c r="H195" s="551"/>
      <c r="I195" s="551"/>
      <c r="J195" s="556" t="s">
        <v>72</v>
      </c>
      <c r="K195" s="557"/>
      <c r="L195" s="557"/>
      <c r="M195" s="558"/>
      <c r="N195" s="550" t="s">
        <v>63</v>
      </c>
      <c r="O195" s="551"/>
      <c r="P195" s="551"/>
      <c r="Q195" s="551"/>
      <c r="R195" s="551"/>
      <c r="S195" s="551"/>
      <c r="T195" s="551"/>
      <c r="U195" s="551"/>
      <c r="V195" s="551"/>
      <c r="W195" s="551"/>
      <c r="X195" s="552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50" t="s">
        <v>53</v>
      </c>
      <c r="C209" s="551"/>
      <c r="D209" s="551"/>
      <c r="E209" s="551"/>
      <c r="F209" s="551"/>
      <c r="G209" s="551"/>
      <c r="H209" s="551"/>
      <c r="I209" s="551"/>
      <c r="J209" s="556" t="s">
        <v>72</v>
      </c>
      <c r="K209" s="557"/>
      <c r="L209" s="557"/>
      <c r="M209" s="558"/>
      <c r="N209" s="550" t="s">
        <v>63</v>
      </c>
      <c r="O209" s="551"/>
      <c r="P209" s="551"/>
      <c r="Q209" s="551"/>
      <c r="R209" s="551"/>
      <c r="S209" s="551"/>
      <c r="T209" s="551"/>
      <c r="U209" s="551"/>
      <c r="V209" s="551"/>
      <c r="W209" s="551"/>
      <c r="X209" s="552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50" t="s">
        <v>53</v>
      </c>
      <c r="C223" s="551"/>
      <c r="D223" s="551"/>
      <c r="E223" s="551"/>
      <c r="F223" s="551"/>
      <c r="G223" s="551"/>
      <c r="H223" s="551"/>
      <c r="I223" s="551"/>
      <c r="J223" s="556" t="s">
        <v>72</v>
      </c>
      <c r="K223" s="557"/>
      <c r="L223" s="557"/>
      <c r="M223" s="558"/>
      <c r="N223" s="550" t="s">
        <v>63</v>
      </c>
      <c r="O223" s="551"/>
      <c r="P223" s="551"/>
      <c r="Q223" s="551"/>
      <c r="R223" s="551"/>
      <c r="S223" s="551"/>
      <c r="T223" s="551"/>
      <c r="U223" s="551"/>
      <c r="V223" s="551"/>
      <c r="W223" s="551"/>
      <c r="X223" s="552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50" t="s">
        <v>53</v>
      </c>
      <c r="C237" s="551"/>
      <c r="D237" s="551"/>
      <c r="E237" s="551"/>
      <c r="F237" s="551"/>
      <c r="G237" s="551"/>
      <c r="H237" s="551"/>
      <c r="I237" s="551"/>
      <c r="J237" s="556" t="s">
        <v>72</v>
      </c>
      <c r="K237" s="557"/>
      <c r="L237" s="557"/>
      <c r="M237" s="558"/>
      <c r="N237" s="550" t="s">
        <v>63</v>
      </c>
      <c r="O237" s="551"/>
      <c r="P237" s="551"/>
      <c r="Q237" s="551"/>
      <c r="R237" s="551"/>
      <c r="S237" s="551"/>
      <c r="T237" s="551"/>
      <c r="U237" s="551"/>
      <c r="V237" s="551"/>
      <c r="W237" s="551"/>
      <c r="X237" s="552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50" t="s">
        <v>53</v>
      </c>
      <c r="C251" s="551"/>
      <c r="D251" s="551"/>
      <c r="E251" s="551"/>
      <c r="F251" s="551"/>
      <c r="G251" s="551"/>
      <c r="H251" s="551"/>
      <c r="I251" s="551"/>
      <c r="J251" s="556" t="s">
        <v>72</v>
      </c>
      <c r="K251" s="557"/>
      <c r="L251" s="557"/>
      <c r="M251" s="558"/>
      <c r="N251" s="550" t="s">
        <v>63</v>
      </c>
      <c r="O251" s="551"/>
      <c r="P251" s="551"/>
      <c r="Q251" s="551"/>
      <c r="R251" s="551"/>
      <c r="S251" s="551"/>
      <c r="T251" s="551"/>
      <c r="U251" s="551"/>
      <c r="V251" s="551"/>
      <c r="W251" s="551"/>
      <c r="X251" s="552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50" t="s">
        <v>53</v>
      </c>
      <c r="C266" s="551"/>
      <c r="D266" s="551"/>
      <c r="E266" s="551"/>
      <c r="F266" s="551"/>
      <c r="G266" s="551"/>
      <c r="H266" s="551"/>
      <c r="I266" s="551"/>
      <c r="J266" s="556" t="s">
        <v>72</v>
      </c>
      <c r="K266" s="557"/>
      <c r="L266" s="557"/>
      <c r="M266" s="558"/>
      <c r="N266" s="550" t="s">
        <v>63</v>
      </c>
      <c r="O266" s="551"/>
      <c r="P266" s="551"/>
      <c r="Q266" s="551"/>
      <c r="R266" s="551"/>
      <c r="S266" s="551"/>
      <c r="T266" s="551"/>
      <c r="U266" s="551"/>
      <c r="V266" s="551"/>
      <c r="W266" s="551"/>
      <c r="X266" s="552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50" t="s">
        <v>53</v>
      </c>
      <c r="C280" s="551"/>
      <c r="D280" s="551"/>
      <c r="E280" s="551"/>
      <c r="F280" s="551"/>
      <c r="G280" s="551"/>
      <c r="H280" s="551"/>
      <c r="I280" s="551"/>
      <c r="J280" s="556" t="s">
        <v>72</v>
      </c>
      <c r="K280" s="557"/>
      <c r="L280" s="557"/>
      <c r="M280" s="558"/>
      <c r="N280" s="550" t="s">
        <v>63</v>
      </c>
      <c r="O280" s="551"/>
      <c r="P280" s="551"/>
      <c r="Q280" s="551"/>
      <c r="R280" s="551"/>
      <c r="S280" s="551"/>
      <c r="T280" s="551"/>
      <c r="U280" s="551"/>
      <c r="V280" s="551"/>
      <c r="W280" s="551"/>
      <c r="X280" s="552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50" t="s">
        <v>53</v>
      </c>
      <c r="C294" s="551"/>
      <c r="D294" s="551"/>
      <c r="E294" s="551"/>
      <c r="F294" s="551"/>
      <c r="G294" s="551"/>
      <c r="H294" s="551"/>
      <c r="I294" s="551"/>
      <c r="J294" s="556" t="s">
        <v>72</v>
      </c>
      <c r="K294" s="557"/>
      <c r="L294" s="557"/>
      <c r="M294" s="558"/>
      <c r="N294" s="550" t="s">
        <v>63</v>
      </c>
      <c r="O294" s="551"/>
      <c r="P294" s="551"/>
      <c r="Q294" s="551"/>
      <c r="R294" s="551"/>
      <c r="S294" s="551"/>
      <c r="T294" s="551"/>
      <c r="U294" s="551"/>
      <c r="V294" s="551"/>
      <c r="W294" s="551"/>
      <c r="X294" s="552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50" t="s">
        <v>53</v>
      </c>
      <c r="C308" s="551"/>
      <c r="D308" s="551"/>
      <c r="E308" s="551"/>
      <c r="F308" s="551"/>
      <c r="G308" s="551"/>
      <c r="H308" s="551"/>
      <c r="I308" s="551"/>
      <c r="J308" s="556" t="s">
        <v>72</v>
      </c>
      <c r="K308" s="557"/>
      <c r="L308" s="557"/>
      <c r="M308" s="558"/>
      <c r="N308" s="550" t="s">
        <v>63</v>
      </c>
      <c r="O308" s="551"/>
      <c r="P308" s="551"/>
      <c r="Q308" s="551"/>
      <c r="R308" s="551"/>
      <c r="S308" s="551"/>
      <c r="T308" s="551"/>
      <c r="U308" s="551"/>
      <c r="V308" s="551"/>
      <c r="W308" s="551"/>
      <c r="X308" s="552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50" t="s">
        <v>53</v>
      </c>
      <c r="C324" s="551"/>
      <c r="D324" s="551"/>
      <c r="E324" s="551"/>
      <c r="F324" s="551"/>
      <c r="G324" s="552"/>
      <c r="H324" s="550" t="s">
        <v>72</v>
      </c>
      <c r="I324" s="551"/>
      <c r="J324" s="551"/>
      <c r="K324" s="551"/>
      <c r="L324" s="551"/>
      <c r="M324" s="552"/>
      <c r="N324" s="550" t="s">
        <v>63</v>
      </c>
      <c r="O324" s="551"/>
      <c r="P324" s="551"/>
      <c r="Q324" s="551"/>
      <c r="R324" s="551"/>
      <c r="S324" s="552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50" t="s">
        <v>53</v>
      </c>
      <c r="C338" s="551"/>
      <c r="D338" s="551"/>
      <c r="E338" s="551"/>
      <c r="F338" s="551"/>
      <c r="G338" s="552"/>
      <c r="H338" s="550" t="s">
        <v>72</v>
      </c>
      <c r="I338" s="551"/>
      <c r="J338" s="551"/>
      <c r="K338" s="551"/>
      <c r="L338" s="551"/>
      <c r="M338" s="552"/>
      <c r="N338" s="550" t="s">
        <v>63</v>
      </c>
      <c r="O338" s="551"/>
      <c r="P338" s="551"/>
      <c r="Q338" s="551"/>
      <c r="R338" s="551"/>
      <c r="S338" s="552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53" t="s">
        <v>53</v>
      </c>
      <c r="C352" s="554"/>
      <c r="D352" s="554"/>
      <c r="E352" s="554"/>
      <c r="F352" s="554"/>
      <c r="G352" s="555"/>
      <c r="H352" s="553" t="s">
        <v>72</v>
      </c>
      <c r="I352" s="554"/>
      <c r="J352" s="554"/>
      <c r="K352" s="554"/>
      <c r="L352" s="554"/>
      <c r="M352" s="555"/>
      <c r="N352" s="553" t="s">
        <v>63</v>
      </c>
      <c r="O352" s="554"/>
      <c r="P352" s="554"/>
      <c r="Q352" s="554"/>
      <c r="R352" s="554"/>
      <c r="S352" s="555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50" t="s">
        <v>53</v>
      </c>
      <c r="C365" s="551"/>
      <c r="D365" s="551"/>
      <c r="E365" s="551"/>
      <c r="F365" s="551"/>
      <c r="G365" s="552"/>
      <c r="H365" s="550" t="s">
        <v>72</v>
      </c>
      <c r="I365" s="551"/>
      <c r="J365" s="551"/>
      <c r="K365" s="551"/>
      <c r="L365" s="551"/>
      <c r="M365" s="552"/>
      <c r="N365" s="550" t="s">
        <v>63</v>
      </c>
      <c r="O365" s="551"/>
      <c r="P365" s="551"/>
      <c r="Q365" s="551"/>
      <c r="R365" s="551"/>
      <c r="S365" s="552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50" t="s">
        <v>53</v>
      </c>
      <c r="C378" s="551"/>
      <c r="D378" s="551"/>
      <c r="E378" s="551"/>
      <c r="F378" s="551"/>
      <c r="G378" s="552"/>
      <c r="H378" s="550" t="s">
        <v>72</v>
      </c>
      <c r="I378" s="551"/>
      <c r="J378" s="551"/>
      <c r="K378" s="551"/>
      <c r="L378" s="551"/>
      <c r="M378" s="552"/>
      <c r="N378" s="550" t="s">
        <v>63</v>
      </c>
      <c r="O378" s="551"/>
      <c r="P378" s="551"/>
      <c r="Q378" s="551"/>
      <c r="R378" s="551"/>
      <c r="S378" s="552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50" t="s">
        <v>53</v>
      </c>
      <c r="C391" s="551"/>
      <c r="D391" s="551"/>
      <c r="E391" s="551"/>
      <c r="F391" s="551"/>
      <c r="G391" s="552"/>
      <c r="H391" s="550" t="s">
        <v>72</v>
      </c>
      <c r="I391" s="551"/>
      <c r="J391" s="551"/>
      <c r="K391" s="551"/>
      <c r="L391" s="551"/>
      <c r="M391" s="552"/>
      <c r="N391" s="550" t="s">
        <v>63</v>
      </c>
      <c r="O391" s="551"/>
      <c r="P391" s="551"/>
      <c r="Q391" s="551"/>
      <c r="R391" s="551"/>
      <c r="S391" s="552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50" t="s">
        <v>53</v>
      </c>
      <c r="C404" s="551"/>
      <c r="D404" s="551"/>
      <c r="E404" s="551"/>
      <c r="F404" s="551"/>
      <c r="G404" s="552"/>
      <c r="H404" s="550" t="s">
        <v>72</v>
      </c>
      <c r="I404" s="551"/>
      <c r="J404" s="551"/>
      <c r="K404" s="551"/>
      <c r="L404" s="551"/>
      <c r="M404" s="552"/>
      <c r="N404" s="550" t="s">
        <v>63</v>
      </c>
      <c r="O404" s="551"/>
      <c r="P404" s="551"/>
      <c r="Q404" s="551"/>
      <c r="R404" s="551"/>
      <c r="S404" s="552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50" t="s">
        <v>53</v>
      </c>
      <c r="C417" s="551"/>
      <c r="D417" s="551"/>
      <c r="E417" s="551"/>
      <c r="F417" s="551"/>
      <c r="G417" s="552"/>
      <c r="H417" s="550" t="s">
        <v>72</v>
      </c>
      <c r="I417" s="551"/>
      <c r="J417" s="551"/>
      <c r="K417" s="551"/>
      <c r="L417" s="551"/>
      <c r="M417" s="552"/>
      <c r="N417" s="550" t="s">
        <v>63</v>
      </c>
      <c r="O417" s="551"/>
      <c r="P417" s="551"/>
      <c r="Q417" s="551"/>
      <c r="R417" s="551"/>
      <c r="S417" s="552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50" t="s">
        <v>53</v>
      </c>
      <c r="C430" s="551"/>
      <c r="D430" s="551"/>
      <c r="E430" s="551"/>
      <c r="F430" s="551"/>
      <c r="G430" s="552"/>
      <c r="H430" s="550" t="s">
        <v>72</v>
      </c>
      <c r="I430" s="551"/>
      <c r="J430" s="551"/>
      <c r="K430" s="551"/>
      <c r="L430" s="551"/>
      <c r="M430" s="552"/>
      <c r="N430" s="550" t="s">
        <v>63</v>
      </c>
      <c r="O430" s="551"/>
      <c r="P430" s="551"/>
      <c r="Q430" s="551"/>
      <c r="R430" s="551"/>
      <c r="S430" s="552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50" t="s">
        <v>53</v>
      </c>
      <c r="C443" s="551"/>
      <c r="D443" s="551"/>
      <c r="E443" s="551"/>
      <c r="F443" s="551"/>
      <c r="G443" s="552"/>
      <c r="H443" s="550" t="s">
        <v>72</v>
      </c>
      <c r="I443" s="551"/>
      <c r="J443" s="551"/>
      <c r="K443" s="551"/>
      <c r="L443" s="551"/>
      <c r="M443" s="552"/>
      <c r="N443" s="550" t="s">
        <v>63</v>
      </c>
      <c r="O443" s="551"/>
      <c r="P443" s="551"/>
      <c r="Q443" s="551"/>
      <c r="R443" s="551"/>
      <c r="S443" s="552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50" t="s">
        <v>53</v>
      </c>
      <c r="C456" s="551"/>
      <c r="D456" s="551"/>
      <c r="E456" s="551"/>
      <c r="F456" s="551"/>
      <c r="G456" s="552"/>
      <c r="H456" s="550" t="s">
        <v>72</v>
      </c>
      <c r="I456" s="551"/>
      <c r="J456" s="551"/>
      <c r="K456" s="551"/>
      <c r="L456" s="551"/>
      <c r="M456" s="552"/>
      <c r="N456" s="550" t="s">
        <v>63</v>
      </c>
      <c r="O456" s="551"/>
      <c r="P456" s="551"/>
      <c r="Q456" s="551"/>
      <c r="R456" s="551"/>
      <c r="S456" s="552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50" t="s">
        <v>53</v>
      </c>
      <c r="C469" s="551"/>
      <c r="D469" s="551"/>
      <c r="E469" s="551"/>
      <c r="F469" s="551"/>
      <c r="G469" s="552"/>
      <c r="H469" s="550" t="s">
        <v>72</v>
      </c>
      <c r="I469" s="551"/>
      <c r="J469" s="551"/>
      <c r="K469" s="551"/>
      <c r="L469" s="551"/>
      <c r="M469" s="552"/>
      <c r="N469" s="550" t="s">
        <v>63</v>
      </c>
      <c r="O469" s="551"/>
      <c r="P469" s="551"/>
      <c r="Q469" s="551"/>
      <c r="R469" s="551"/>
      <c r="S469" s="552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50" t="s">
        <v>53</v>
      </c>
      <c r="C482" s="551"/>
      <c r="D482" s="551"/>
      <c r="E482" s="551"/>
      <c r="F482" s="551"/>
      <c r="G482" s="552"/>
      <c r="H482" s="550" t="s">
        <v>72</v>
      </c>
      <c r="I482" s="551"/>
      <c r="J482" s="551"/>
      <c r="K482" s="551"/>
      <c r="L482" s="551"/>
      <c r="M482" s="552"/>
      <c r="N482" s="550" t="s">
        <v>63</v>
      </c>
      <c r="O482" s="551"/>
      <c r="P482" s="551"/>
      <c r="Q482" s="551"/>
      <c r="R482" s="551"/>
      <c r="S482" s="552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50" t="s">
        <v>53</v>
      </c>
      <c r="C495" s="551"/>
      <c r="D495" s="551"/>
      <c r="E495" s="551"/>
      <c r="F495" s="551"/>
      <c r="G495" s="552"/>
      <c r="H495" s="550" t="s">
        <v>72</v>
      </c>
      <c r="I495" s="551"/>
      <c r="J495" s="551"/>
      <c r="K495" s="551"/>
      <c r="L495" s="551"/>
      <c r="M495" s="552"/>
      <c r="N495" s="550" t="s">
        <v>63</v>
      </c>
      <c r="O495" s="551"/>
      <c r="P495" s="551"/>
      <c r="Q495" s="551"/>
      <c r="R495" s="551"/>
      <c r="S495" s="552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50" t="s">
        <v>53</v>
      </c>
      <c r="C508" s="551"/>
      <c r="D508" s="551"/>
      <c r="E508" s="551"/>
      <c r="F508" s="551"/>
      <c r="G508" s="552"/>
      <c r="H508" s="550" t="s">
        <v>72</v>
      </c>
      <c r="I508" s="551"/>
      <c r="J508" s="551"/>
      <c r="K508" s="551"/>
      <c r="L508" s="551"/>
      <c r="M508" s="552"/>
      <c r="N508" s="550" t="s">
        <v>63</v>
      </c>
      <c r="O508" s="551"/>
      <c r="P508" s="551"/>
      <c r="Q508" s="551"/>
      <c r="R508" s="551"/>
      <c r="S508" s="552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50" t="s">
        <v>53</v>
      </c>
      <c r="C521" s="551"/>
      <c r="D521" s="551"/>
      <c r="E521" s="551"/>
      <c r="F521" s="551"/>
      <c r="G521" s="552"/>
      <c r="H521" s="550" t="s">
        <v>72</v>
      </c>
      <c r="I521" s="551"/>
      <c r="J521" s="551"/>
      <c r="K521" s="551"/>
      <c r="L521" s="551"/>
      <c r="M521" s="552"/>
      <c r="N521" s="550" t="s">
        <v>63</v>
      </c>
      <c r="O521" s="551"/>
      <c r="P521" s="551"/>
      <c r="Q521" s="551"/>
      <c r="R521" s="551"/>
      <c r="S521" s="552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50" t="s">
        <v>53</v>
      </c>
      <c r="C534" s="551"/>
      <c r="D534" s="551"/>
      <c r="E534" s="551"/>
      <c r="F534" s="551"/>
      <c r="G534" s="552"/>
      <c r="H534" s="550" t="s">
        <v>72</v>
      </c>
      <c r="I534" s="551"/>
      <c r="J534" s="551"/>
      <c r="K534" s="551"/>
      <c r="L534" s="551"/>
      <c r="M534" s="552"/>
      <c r="N534" s="550" t="s">
        <v>63</v>
      </c>
      <c r="O534" s="551"/>
      <c r="P534" s="551"/>
      <c r="Q534" s="551"/>
      <c r="R534" s="551"/>
      <c r="S534" s="552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50" t="s">
        <v>53</v>
      </c>
      <c r="C547" s="551"/>
      <c r="D547" s="551"/>
      <c r="E547" s="551"/>
      <c r="F547" s="551"/>
      <c r="G547" s="552"/>
      <c r="H547" s="550" t="s">
        <v>72</v>
      </c>
      <c r="I547" s="551"/>
      <c r="J547" s="551"/>
      <c r="K547" s="551"/>
      <c r="L547" s="551"/>
      <c r="M547" s="552"/>
      <c r="N547" s="550" t="s">
        <v>63</v>
      </c>
      <c r="O547" s="551"/>
      <c r="P547" s="551"/>
      <c r="Q547" s="551"/>
      <c r="R547" s="551"/>
      <c r="S547" s="552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50" t="s">
        <v>53</v>
      </c>
      <c r="C560" s="551"/>
      <c r="D560" s="551"/>
      <c r="E560" s="551"/>
      <c r="F560" s="551"/>
      <c r="G560" s="552"/>
      <c r="H560" s="550" t="s">
        <v>72</v>
      </c>
      <c r="I560" s="551"/>
      <c r="J560" s="551"/>
      <c r="K560" s="551"/>
      <c r="L560" s="551"/>
      <c r="M560" s="552"/>
      <c r="N560" s="550" t="s">
        <v>63</v>
      </c>
      <c r="O560" s="551"/>
      <c r="P560" s="551"/>
      <c r="Q560" s="551"/>
      <c r="R560" s="551"/>
      <c r="S560" s="552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50" t="s">
        <v>53</v>
      </c>
      <c r="C573" s="551"/>
      <c r="D573" s="551"/>
      <c r="E573" s="551"/>
      <c r="F573" s="551"/>
      <c r="G573" s="552"/>
      <c r="H573" s="550" t="s">
        <v>72</v>
      </c>
      <c r="I573" s="551"/>
      <c r="J573" s="551"/>
      <c r="K573" s="551"/>
      <c r="L573" s="551"/>
      <c r="M573" s="552"/>
      <c r="N573" s="550" t="s">
        <v>63</v>
      </c>
      <c r="O573" s="551"/>
      <c r="P573" s="551"/>
      <c r="Q573" s="551"/>
      <c r="R573" s="551"/>
      <c r="S573" s="552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50" t="s">
        <v>53</v>
      </c>
      <c r="C586" s="551"/>
      <c r="D586" s="551"/>
      <c r="E586" s="551"/>
      <c r="F586" s="551"/>
      <c r="G586" s="552"/>
      <c r="H586" s="550" t="s">
        <v>72</v>
      </c>
      <c r="I586" s="551"/>
      <c r="J586" s="551"/>
      <c r="K586" s="551"/>
      <c r="L586" s="551"/>
      <c r="M586" s="552"/>
      <c r="N586" s="550" t="s">
        <v>63</v>
      </c>
      <c r="O586" s="551"/>
      <c r="P586" s="551"/>
      <c r="Q586" s="551"/>
      <c r="R586" s="551"/>
      <c r="S586" s="552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50" t="s">
        <v>53</v>
      </c>
      <c r="C599" s="551"/>
      <c r="D599" s="551"/>
      <c r="E599" s="551"/>
      <c r="F599" s="551"/>
      <c r="G599" s="552"/>
      <c r="H599" s="550" t="s">
        <v>72</v>
      </c>
      <c r="I599" s="551"/>
      <c r="J599" s="551"/>
      <c r="K599" s="551"/>
      <c r="L599" s="551"/>
      <c r="M599" s="552"/>
      <c r="N599" s="550" t="s">
        <v>63</v>
      </c>
      <c r="O599" s="551"/>
      <c r="P599" s="551"/>
      <c r="Q599" s="551"/>
      <c r="R599" s="551"/>
      <c r="S599" s="552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50" t="s">
        <v>53</v>
      </c>
      <c r="C612" s="551"/>
      <c r="D612" s="551"/>
      <c r="E612" s="551"/>
      <c r="F612" s="551"/>
      <c r="G612" s="552"/>
      <c r="H612" s="550" t="s">
        <v>72</v>
      </c>
      <c r="I612" s="551"/>
      <c r="J612" s="551"/>
      <c r="K612" s="551"/>
      <c r="L612" s="551"/>
      <c r="M612" s="552"/>
      <c r="N612" s="550" t="s">
        <v>63</v>
      </c>
      <c r="O612" s="551"/>
      <c r="P612" s="551"/>
      <c r="Q612" s="551"/>
      <c r="R612" s="551"/>
      <c r="S612" s="552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50" t="s">
        <v>53</v>
      </c>
      <c r="C625" s="551"/>
      <c r="D625" s="551"/>
      <c r="E625" s="551"/>
      <c r="F625" s="551"/>
      <c r="G625" s="552"/>
      <c r="H625" s="550" t="s">
        <v>72</v>
      </c>
      <c r="I625" s="551"/>
      <c r="J625" s="551"/>
      <c r="K625" s="551"/>
      <c r="L625" s="551"/>
      <c r="M625" s="552"/>
      <c r="N625" s="550" t="s">
        <v>63</v>
      </c>
      <c r="O625" s="551"/>
      <c r="P625" s="551"/>
      <c r="Q625" s="551"/>
      <c r="R625" s="551"/>
      <c r="S625" s="552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550" t="s">
        <v>53</v>
      </c>
      <c r="C638" s="551"/>
      <c r="D638" s="551"/>
      <c r="E638" s="551"/>
      <c r="F638" s="551"/>
      <c r="G638" s="552"/>
      <c r="H638" s="550" t="s">
        <v>72</v>
      </c>
      <c r="I638" s="551"/>
      <c r="J638" s="551"/>
      <c r="K638" s="551"/>
      <c r="L638" s="551"/>
      <c r="M638" s="552"/>
      <c r="N638" s="550" t="s">
        <v>63</v>
      </c>
      <c r="O638" s="551"/>
      <c r="P638" s="551"/>
      <c r="Q638" s="551"/>
      <c r="R638" s="551"/>
      <c r="S638" s="552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  <row r="650" spans="1:23" ht="13.5" thickBot="1" x14ac:dyDescent="0.25"/>
    <row r="651" spans="1:23" ht="13.5" thickBot="1" x14ac:dyDescent="0.25">
      <c r="A651" s="468" t="s">
        <v>167</v>
      </c>
      <c r="B651" s="550" t="s">
        <v>53</v>
      </c>
      <c r="C651" s="551"/>
      <c r="D651" s="551"/>
      <c r="E651" s="551"/>
      <c r="F651" s="551"/>
      <c r="G651" s="552"/>
      <c r="H651" s="550" t="s">
        <v>72</v>
      </c>
      <c r="I651" s="551"/>
      <c r="J651" s="551"/>
      <c r="K651" s="551"/>
      <c r="L651" s="551"/>
      <c r="M651" s="552"/>
      <c r="N651" s="550" t="s">
        <v>63</v>
      </c>
      <c r="O651" s="551"/>
      <c r="P651" s="551"/>
      <c r="Q651" s="551"/>
      <c r="R651" s="551"/>
      <c r="S651" s="552"/>
      <c r="T651" s="338" t="s">
        <v>55</v>
      </c>
      <c r="U651" s="544"/>
      <c r="V651" s="544"/>
      <c r="W651" s="544"/>
    </row>
    <row r="652" spans="1:23" x14ac:dyDescent="0.2">
      <c r="A652" s="469" t="s">
        <v>54</v>
      </c>
      <c r="B652" s="448">
        <v>1</v>
      </c>
      <c r="C652" s="449">
        <v>2</v>
      </c>
      <c r="D652" s="449">
        <v>3</v>
      </c>
      <c r="E652" s="449">
        <v>4</v>
      </c>
      <c r="F652" s="449">
        <v>5</v>
      </c>
      <c r="G652" s="450">
        <v>6</v>
      </c>
      <c r="H652" s="448">
        <v>7</v>
      </c>
      <c r="I652" s="449">
        <v>8</v>
      </c>
      <c r="J652" s="449">
        <v>9</v>
      </c>
      <c r="K652" s="449">
        <v>10</v>
      </c>
      <c r="L652" s="449">
        <v>11</v>
      </c>
      <c r="M652" s="451">
        <v>12</v>
      </c>
      <c r="N652" s="448">
        <v>13</v>
      </c>
      <c r="O652" s="449">
        <v>14</v>
      </c>
      <c r="P652" s="449">
        <v>15</v>
      </c>
      <c r="Q652" s="449">
        <v>16</v>
      </c>
      <c r="R652" s="449">
        <v>17</v>
      </c>
      <c r="S652" s="451">
        <v>18</v>
      </c>
      <c r="T652" s="459">
        <v>625</v>
      </c>
      <c r="U652" s="544"/>
      <c r="V652" s="544"/>
      <c r="W652" s="544"/>
    </row>
    <row r="653" spans="1:23" x14ac:dyDescent="0.2">
      <c r="A653" s="470" t="s">
        <v>3</v>
      </c>
      <c r="B653" s="473">
        <v>4320</v>
      </c>
      <c r="C653" s="473">
        <v>4320</v>
      </c>
      <c r="D653" s="473">
        <v>4320</v>
      </c>
      <c r="E653" s="473">
        <v>4320</v>
      </c>
      <c r="F653" s="473">
        <v>4320</v>
      </c>
      <c r="G653" s="473">
        <v>4320</v>
      </c>
      <c r="H653" s="473">
        <v>4320</v>
      </c>
      <c r="I653" s="473">
        <v>4320</v>
      </c>
      <c r="J653" s="473">
        <v>4320</v>
      </c>
      <c r="K653" s="473">
        <v>4320</v>
      </c>
      <c r="L653" s="473">
        <v>4320</v>
      </c>
      <c r="M653" s="473">
        <v>4320</v>
      </c>
      <c r="N653" s="473">
        <v>4320</v>
      </c>
      <c r="O653" s="473">
        <v>4320</v>
      </c>
      <c r="P653" s="473">
        <v>4320</v>
      </c>
      <c r="Q653" s="473">
        <v>4320</v>
      </c>
      <c r="R653" s="473">
        <v>4320</v>
      </c>
      <c r="S653" s="473">
        <v>4320</v>
      </c>
      <c r="T653" s="473">
        <v>4320</v>
      </c>
      <c r="U653" s="544"/>
      <c r="V653" s="544"/>
      <c r="W653" s="544"/>
    </row>
    <row r="654" spans="1:23" x14ac:dyDescent="0.2">
      <c r="A654" s="471" t="s">
        <v>6</v>
      </c>
      <c r="B654" s="256">
        <v>4622.5641025641025</v>
      </c>
      <c r="C654" s="257">
        <v>4811.75</v>
      </c>
      <c r="D654" s="257">
        <v>4832.3076923076924</v>
      </c>
      <c r="E654" s="257">
        <v>4949.2857142857147</v>
      </c>
      <c r="F654" s="257">
        <v>4889.75</v>
      </c>
      <c r="G654" s="296">
        <v>4858.7179487179483</v>
      </c>
      <c r="H654" s="256">
        <v>4765.3658536585363</v>
      </c>
      <c r="I654" s="257">
        <v>4773.1707317073169</v>
      </c>
      <c r="J654" s="257">
        <v>4830.7894736842109</v>
      </c>
      <c r="K654" s="257">
        <v>5001.666666666667</v>
      </c>
      <c r="L654" s="257">
        <v>4956.333333333333</v>
      </c>
      <c r="M654" s="258">
        <v>5035</v>
      </c>
      <c r="N654" s="256">
        <v>4861.3157894736842</v>
      </c>
      <c r="O654" s="257">
        <v>4935.6097560975613</v>
      </c>
      <c r="P654" s="257">
        <v>4964.318181818182</v>
      </c>
      <c r="Q654" s="257">
        <v>4970</v>
      </c>
      <c r="R654" s="257">
        <v>4692.9729729729734</v>
      </c>
      <c r="S654" s="258">
        <v>4967.4358974358975</v>
      </c>
      <c r="T654" s="342">
        <v>4860.5439999999999</v>
      </c>
      <c r="U654" s="544"/>
      <c r="V654" s="544"/>
      <c r="W654" s="544"/>
    </row>
    <row r="655" spans="1:23" x14ac:dyDescent="0.2">
      <c r="A655" s="469" t="s">
        <v>7</v>
      </c>
      <c r="B655" s="260">
        <v>64.102564102564102</v>
      </c>
      <c r="C655" s="261">
        <v>72.5</v>
      </c>
      <c r="D655" s="261">
        <v>53.846153846153847</v>
      </c>
      <c r="E655" s="261">
        <v>57.142857142857146</v>
      </c>
      <c r="F655" s="261">
        <v>57.5</v>
      </c>
      <c r="G655" s="509">
        <v>82.051282051282058</v>
      </c>
      <c r="H655" s="260">
        <v>63.414634146341463</v>
      </c>
      <c r="I655" s="261">
        <v>68.292682926829272</v>
      </c>
      <c r="J655" s="261">
        <v>68.421052631578945</v>
      </c>
      <c r="K655" s="261">
        <v>41.666666666666664</v>
      </c>
      <c r="L655" s="261">
        <v>63.333333333333336</v>
      </c>
      <c r="M655" s="262">
        <v>75</v>
      </c>
      <c r="N655" s="260">
        <v>57.89473684210526</v>
      </c>
      <c r="O655" s="261">
        <v>80.487804878048777</v>
      </c>
      <c r="P655" s="261">
        <v>75</v>
      </c>
      <c r="Q655" s="261">
        <v>61.53846153846154</v>
      </c>
      <c r="R655" s="261">
        <v>78.378378378378372</v>
      </c>
      <c r="S655" s="262">
        <v>69.230769230769226</v>
      </c>
      <c r="T655" s="343">
        <v>64.48</v>
      </c>
      <c r="U655" s="544"/>
      <c r="V655" s="227"/>
      <c r="W655" s="544"/>
    </row>
    <row r="656" spans="1:23" x14ac:dyDescent="0.2">
      <c r="A656" s="469" t="s">
        <v>8</v>
      </c>
      <c r="B656" s="263">
        <v>0.10097790213128463</v>
      </c>
      <c r="C656" s="264">
        <v>0.10502124278646151</v>
      </c>
      <c r="D656" s="264">
        <v>0.11438116941762543</v>
      </c>
      <c r="E656" s="264">
        <v>9.6200184222863527E-2</v>
      </c>
      <c r="F656" s="264">
        <v>0.11320062425854596</v>
      </c>
      <c r="G656" s="302">
        <v>8.6081410356127402E-2</v>
      </c>
      <c r="H656" s="263">
        <v>0.11218606923269829</v>
      </c>
      <c r="I656" s="264">
        <v>9.976201815676243E-2</v>
      </c>
      <c r="J656" s="264">
        <v>9.4382014135249825E-2</v>
      </c>
      <c r="K656" s="264">
        <v>0.11998453968238021</v>
      </c>
      <c r="L656" s="264">
        <v>9.8761077695982219E-2</v>
      </c>
      <c r="M656" s="265">
        <v>8.9977003980816581E-2</v>
      </c>
      <c r="N656" s="263">
        <v>0.10448248359378337</v>
      </c>
      <c r="O656" s="264">
        <v>8.144303759012729E-2</v>
      </c>
      <c r="P656" s="264">
        <v>8.7618903663742712E-2</v>
      </c>
      <c r="Q656" s="264">
        <v>9.7758882372328729E-2</v>
      </c>
      <c r="R656" s="264">
        <v>7.9217622960430709E-2</v>
      </c>
      <c r="S656" s="265">
        <v>0.10235261458994614</v>
      </c>
      <c r="T656" s="344">
        <v>0.10139477998572616</v>
      </c>
      <c r="U656" s="544"/>
      <c r="V656" s="227"/>
      <c r="W656" s="544"/>
    </row>
    <row r="657" spans="1:23" x14ac:dyDescent="0.2">
      <c r="A657" s="471" t="s">
        <v>1</v>
      </c>
      <c r="B657" s="266">
        <f>B654/H653*100-100</f>
        <v>7.0037986704653434</v>
      </c>
      <c r="C657" s="267">
        <f t="shared" ref="C657:E657" si="258">C654/C653*100-100</f>
        <v>11.383101851851848</v>
      </c>
      <c r="D657" s="267">
        <f t="shared" si="258"/>
        <v>11.858974358974365</v>
      </c>
      <c r="E657" s="267">
        <f t="shared" si="258"/>
        <v>14.56679894179895</v>
      </c>
      <c r="F657" s="267">
        <f>F654/F653*100-100</f>
        <v>13.188657407407405</v>
      </c>
      <c r="G657" s="405">
        <f t="shared" ref="G657:L657" si="259">G654/G653*100-100</f>
        <v>12.47032288698955</v>
      </c>
      <c r="H657" s="266">
        <f t="shared" si="259"/>
        <v>10.309394760614254</v>
      </c>
      <c r="I657" s="267">
        <f t="shared" si="259"/>
        <v>10.490063233965657</v>
      </c>
      <c r="J657" s="267">
        <f t="shared" si="259"/>
        <v>11.823830409356731</v>
      </c>
      <c r="K657" s="267">
        <f t="shared" si="259"/>
        <v>15.77932098765433</v>
      </c>
      <c r="L657" s="267">
        <f t="shared" si="259"/>
        <v>14.729938271604937</v>
      </c>
      <c r="M657" s="268">
        <f>M654/M653*100-100</f>
        <v>16.550925925925924</v>
      </c>
      <c r="N657" s="266">
        <f t="shared" ref="N657:T657" si="260">N654/N653*100-100</f>
        <v>12.530458089668613</v>
      </c>
      <c r="O657" s="267">
        <f t="shared" si="260"/>
        <v>14.250225835591706</v>
      </c>
      <c r="P657" s="267">
        <f t="shared" si="260"/>
        <v>14.914772727272734</v>
      </c>
      <c r="Q657" s="267">
        <f t="shared" si="260"/>
        <v>15.046296296296305</v>
      </c>
      <c r="R657" s="267">
        <f t="shared" si="260"/>
        <v>8.6336336336336501</v>
      </c>
      <c r="S657" s="268">
        <f t="shared" si="260"/>
        <v>14.986942070275404</v>
      </c>
      <c r="T657" s="345">
        <f t="shared" si="260"/>
        <v>12.512592592592583</v>
      </c>
      <c r="U657" s="544"/>
      <c r="V657" s="227"/>
      <c r="W657" s="544"/>
    </row>
    <row r="658" spans="1:23" ht="13.5" thickBot="1" x14ac:dyDescent="0.25">
      <c r="A658" s="472" t="s">
        <v>27</v>
      </c>
      <c r="B658" s="474">
        <f t="shared" ref="B658:T658" si="261">B654-B641</f>
        <v>-145.43589743589746</v>
      </c>
      <c r="C658" s="475">
        <f t="shared" si="261"/>
        <v>16.75</v>
      </c>
      <c r="D658" s="475">
        <f t="shared" si="261"/>
        <v>54.307692307692378</v>
      </c>
      <c r="E658" s="475">
        <f t="shared" si="261"/>
        <v>-262.71428571428532</v>
      </c>
      <c r="F658" s="475">
        <f t="shared" si="261"/>
        <v>-93.25</v>
      </c>
      <c r="G658" s="476">
        <f t="shared" si="261"/>
        <v>48.717948717948275</v>
      </c>
      <c r="H658" s="474">
        <f t="shared" si="261"/>
        <v>-77.634146341463747</v>
      </c>
      <c r="I658" s="475">
        <f t="shared" si="261"/>
        <v>-143.82926829268308</v>
      </c>
      <c r="J658" s="475">
        <f t="shared" si="261"/>
        <v>108.78947368421086</v>
      </c>
      <c r="K658" s="475">
        <f t="shared" si="261"/>
        <v>332.66666666666697</v>
      </c>
      <c r="L658" s="475">
        <f t="shared" si="261"/>
        <v>113.33333333333303</v>
      </c>
      <c r="M658" s="477">
        <f t="shared" si="261"/>
        <v>-151</v>
      </c>
      <c r="N658" s="474">
        <f t="shared" si="261"/>
        <v>-34.684210526315837</v>
      </c>
      <c r="O658" s="475">
        <f t="shared" si="261"/>
        <v>-135.39024390243867</v>
      </c>
      <c r="P658" s="475">
        <f t="shared" si="261"/>
        <v>-13.681818181818016</v>
      </c>
      <c r="Q658" s="475">
        <f t="shared" si="261"/>
        <v>159</v>
      </c>
      <c r="R658" s="475">
        <f t="shared" si="261"/>
        <v>72.972972972973366</v>
      </c>
      <c r="S658" s="477">
        <f t="shared" si="261"/>
        <v>-207.56410256410254</v>
      </c>
      <c r="T658" s="478">
        <f t="shared" si="261"/>
        <v>-32.456000000000131</v>
      </c>
      <c r="U658" s="544"/>
      <c r="V658" s="227"/>
      <c r="W658" s="544"/>
    </row>
    <row r="659" spans="1:23" x14ac:dyDescent="0.2">
      <c r="A659" s="370" t="s">
        <v>51</v>
      </c>
      <c r="B659" s="274">
        <v>706</v>
      </c>
      <c r="C659" s="275">
        <v>708</v>
      </c>
      <c r="D659" s="275">
        <v>714</v>
      </c>
      <c r="E659" s="275">
        <v>155</v>
      </c>
      <c r="F659" s="275">
        <v>724</v>
      </c>
      <c r="G659" s="407">
        <v>725</v>
      </c>
      <c r="H659" s="274">
        <v>688</v>
      </c>
      <c r="I659" s="275">
        <v>706</v>
      </c>
      <c r="J659" s="275">
        <v>702</v>
      </c>
      <c r="K659" s="275">
        <v>148</v>
      </c>
      <c r="L659" s="275">
        <v>715</v>
      </c>
      <c r="M659" s="276">
        <v>704</v>
      </c>
      <c r="N659" s="274">
        <v>709</v>
      </c>
      <c r="O659" s="275">
        <v>731</v>
      </c>
      <c r="P659" s="275">
        <v>729</v>
      </c>
      <c r="Q659" s="275">
        <v>105</v>
      </c>
      <c r="R659" s="275">
        <v>734</v>
      </c>
      <c r="S659" s="276">
        <v>721</v>
      </c>
      <c r="T659" s="347">
        <f>SUM(B659:S659)</f>
        <v>11124</v>
      </c>
      <c r="U659" s="227" t="s">
        <v>56</v>
      </c>
      <c r="V659" s="278">
        <f>T646-T659</f>
        <v>61</v>
      </c>
      <c r="W659" s="279">
        <f>V659/T646</f>
        <v>5.4537326776933391E-3</v>
      </c>
    </row>
    <row r="660" spans="1:23" x14ac:dyDescent="0.2">
      <c r="A660" s="371" t="s">
        <v>28</v>
      </c>
      <c r="B660" s="323"/>
      <c r="C660" s="240"/>
      <c r="D660" s="240"/>
      <c r="E660" s="240"/>
      <c r="F660" s="240"/>
      <c r="G660" s="408"/>
      <c r="H660" s="242"/>
      <c r="I660" s="240"/>
      <c r="J660" s="240"/>
      <c r="K660" s="240"/>
      <c r="L660" s="240"/>
      <c r="M660" s="243"/>
      <c r="N660" s="242"/>
      <c r="O660" s="240"/>
      <c r="P660" s="240"/>
      <c r="Q660" s="240"/>
      <c r="R660" s="240"/>
      <c r="S660" s="243"/>
      <c r="T660" s="339"/>
      <c r="U660" s="227" t="s">
        <v>57</v>
      </c>
      <c r="V660" s="362">
        <v>152.54</v>
      </c>
      <c r="W660" s="544"/>
    </row>
    <row r="661" spans="1:23" ht="13.5" thickBot="1" x14ac:dyDescent="0.25">
      <c r="A661" s="372" t="s">
        <v>26</v>
      </c>
      <c r="B661" s="410">
        <f t="shared" ref="B661:S661" si="262">B660-B647</f>
        <v>0</v>
      </c>
      <c r="C661" s="415">
        <f t="shared" si="262"/>
        <v>0</v>
      </c>
      <c r="D661" s="415">
        <f t="shared" si="262"/>
        <v>0</v>
      </c>
      <c r="E661" s="415">
        <f t="shared" si="262"/>
        <v>0</v>
      </c>
      <c r="F661" s="415">
        <f t="shared" si="262"/>
        <v>0</v>
      </c>
      <c r="G661" s="416">
        <f t="shared" si="262"/>
        <v>0</v>
      </c>
      <c r="H661" s="410">
        <f t="shared" si="262"/>
        <v>0</v>
      </c>
      <c r="I661" s="415">
        <f t="shared" si="262"/>
        <v>0</v>
      </c>
      <c r="J661" s="415">
        <f t="shared" si="262"/>
        <v>0</v>
      </c>
      <c r="K661" s="415">
        <f t="shared" si="262"/>
        <v>0</v>
      </c>
      <c r="L661" s="415">
        <f t="shared" si="262"/>
        <v>0</v>
      </c>
      <c r="M661" s="417">
        <f t="shared" si="262"/>
        <v>0</v>
      </c>
      <c r="N661" s="410">
        <f t="shared" si="262"/>
        <v>0</v>
      </c>
      <c r="O661" s="415">
        <f t="shared" si="262"/>
        <v>0</v>
      </c>
      <c r="P661" s="415">
        <f t="shared" si="262"/>
        <v>0</v>
      </c>
      <c r="Q661" s="415">
        <f t="shared" si="262"/>
        <v>0</v>
      </c>
      <c r="R661" s="415">
        <f t="shared" si="262"/>
        <v>0</v>
      </c>
      <c r="S661" s="417">
        <f t="shared" si="262"/>
        <v>0</v>
      </c>
      <c r="T661" s="348"/>
      <c r="U661" s="227" t="s">
        <v>26</v>
      </c>
      <c r="V661" s="227">
        <f>V660-V647</f>
        <v>-0.12999999999999545</v>
      </c>
      <c r="W661" s="544"/>
    </row>
  </sheetData>
  <mergeCells count="137">
    <mergeCell ref="B638:G638"/>
    <mergeCell ref="H638:M638"/>
    <mergeCell ref="N638:S638"/>
    <mergeCell ref="B612:G612"/>
    <mergeCell ref="H612:M612"/>
    <mergeCell ref="N612:S612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651:G651"/>
    <mergeCell ref="H651:M651"/>
    <mergeCell ref="N651:S651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2023-12-26T20:38:03Z</dcterms:modified>
</cp:coreProperties>
</file>