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60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H784" i="251" l="1"/>
  <c r="H783" i="251"/>
  <c r="G783" i="251"/>
  <c r="F783" i="251"/>
  <c r="E783" i="251"/>
  <c r="D783" i="251"/>
  <c r="C783" i="251"/>
  <c r="B783" i="251"/>
  <c r="H782" i="251"/>
  <c r="G782" i="251"/>
  <c r="F782" i="251"/>
  <c r="E782" i="251"/>
  <c r="D782" i="251"/>
  <c r="C782" i="251"/>
  <c r="B782" i="251"/>
  <c r="J786" i="251" l="1"/>
  <c r="J687" i="250"/>
  <c r="G687" i="250"/>
  <c r="F687" i="250"/>
  <c r="E687" i="250"/>
  <c r="D687" i="250"/>
  <c r="C687" i="250"/>
  <c r="B687" i="250"/>
  <c r="H685" i="250"/>
  <c r="J685" i="250" s="1"/>
  <c r="K685" i="250" s="1"/>
  <c r="H684" i="250"/>
  <c r="G684" i="250"/>
  <c r="F684" i="250"/>
  <c r="E684" i="250"/>
  <c r="D684" i="250"/>
  <c r="C684" i="250"/>
  <c r="B684" i="250"/>
  <c r="H683" i="250"/>
  <c r="G683" i="250"/>
  <c r="F683" i="250"/>
  <c r="E683" i="250"/>
  <c r="D683" i="250"/>
  <c r="C683" i="250"/>
  <c r="B683" i="250"/>
  <c r="V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5" i="248"/>
  <c r="V685" i="248" s="1"/>
  <c r="W685" i="248" s="1"/>
  <c r="T684" i="248"/>
  <c r="S684" i="248"/>
  <c r="R684" i="248"/>
  <c r="Q684" i="248"/>
  <c r="P684" i="248"/>
  <c r="O684" i="248"/>
  <c r="N684" i="248"/>
  <c r="M684" i="248"/>
  <c r="L684" i="248"/>
  <c r="K684" i="248"/>
  <c r="J684" i="248"/>
  <c r="I684" i="248"/>
  <c r="H684" i="248"/>
  <c r="G684" i="248"/>
  <c r="F684" i="248"/>
  <c r="E684" i="248"/>
  <c r="D684" i="248"/>
  <c r="C684" i="248"/>
  <c r="B684" i="248"/>
  <c r="T683" i="248"/>
  <c r="S683" i="248"/>
  <c r="R683" i="248"/>
  <c r="Q683" i="248"/>
  <c r="P683" i="248"/>
  <c r="O683" i="248"/>
  <c r="N683" i="248"/>
  <c r="M683" i="248"/>
  <c r="L683" i="248"/>
  <c r="K683" i="248"/>
  <c r="J683" i="248"/>
  <c r="I683" i="248"/>
  <c r="H683" i="248"/>
  <c r="G683" i="248"/>
  <c r="F683" i="248"/>
  <c r="E683" i="248"/>
  <c r="D683" i="248"/>
  <c r="C683" i="248"/>
  <c r="B683" i="248"/>
  <c r="V789" i="249"/>
  <c r="S789" i="249"/>
  <c r="R789" i="249"/>
  <c r="Q789" i="249"/>
  <c r="P789" i="249"/>
  <c r="O789" i="249"/>
  <c r="N789" i="249"/>
  <c r="M789" i="249"/>
  <c r="L789" i="249"/>
  <c r="K789" i="249"/>
  <c r="J789" i="249"/>
  <c r="I789" i="249"/>
  <c r="H789" i="249"/>
  <c r="G789" i="249"/>
  <c r="F789" i="249"/>
  <c r="E789" i="249"/>
  <c r="D789" i="249"/>
  <c r="C789" i="249"/>
  <c r="B789" i="249"/>
  <c r="T787" i="249"/>
  <c r="V787" i="249" s="1"/>
  <c r="W787" i="249" s="1"/>
  <c r="T786" i="249"/>
  <c r="S786" i="249"/>
  <c r="R786" i="249"/>
  <c r="Q786" i="249"/>
  <c r="P786" i="249"/>
  <c r="O786" i="249"/>
  <c r="N786" i="249"/>
  <c r="M786" i="249"/>
  <c r="L786" i="249"/>
  <c r="K786" i="249"/>
  <c r="J786" i="249"/>
  <c r="I786" i="249"/>
  <c r="H786" i="249"/>
  <c r="G786" i="249"/>
  <c r="F786" i="249"/>
  <c r="E786" i="249"/>
  <c r="D786" i="249"/>
  <c r="C786" i="249"/>
  <c r="B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J773" i="251" l="1"/>
  <c r="G771" i="251"/>
  <c r="F771" i="251"/>
  <c r="E771" i="251"/>
  <c r="D771" i="251"/>
  <c r="C771" i="251"/>
  <c r="B771" i="251"/>
  <c r="H770" i="251"/>
  <c r="G770" i="251"/>
  <c r="F770" i="251"/>
  <c r="E770" i="251"/>
  <c r="D770" i="251"/>
  <c r="C770" i="251"/>
  <c r="B770" i="251"/>
  <c r="H769" i="251"/>
  <c r="G769" i="251"/>
  <c r="F769" i="251"/>
  <c r="E769" i="251"/>
  <c r="D769" i="251"/>
  <c r="C769" i="251"/>
  <c r="B769" i="251"/>
  <c r="H771" i="251" l="1"/>
  <c r="J784" i="251" s="1"/>
  <c r="K784" i="251" s="1"/>
  <c r="V776" i="249"/>
  <c r="S776" i="249"/>
  <c r="R776" i="249"/>
  <c r="Q776" i="249"/>
  <c r="P776" i="249"/>
  <c r="O776" i="249"/>
  <c r="N776" i="249"/>
  <c r="M776" i="249"/>
  <c r="L776" i="249"/>
  <c r="K776" i="249"/>
  <c r="J776" i="249"/>
  <c r="I776" i="249"/>
  <c r="H776" i="249"/>
  <c r="G776" i="249"/>
  <c r="F776" i="249"/>
  <c r="E776" i="249"/>
  <c r="D776" i="249"/>
  <c r="C776" i="249"/>
  <c r="B776" i="249"/>
  <c r="T774" i="249"/>
  <c r="V774" i="249" s="1"/>
  <c r="W774" i="249" s="1"/>
  <c r="T773" i="249"/>
  <c r="S773" i="249"/>
  <c r="R773" i="249"/>
  <c r="Q773" i="249"/>
  <c r="P773" i="249"/>
  <c r="O773" i="249"/>
  <c r="N773" i="249"/>
  <c r="M773" i="249"/>
  <c r="L773" i="249"/>
  <c r="K773" i="249"/>
  <c r="J773" i="249"/>
  <c r="I773" i="249"/>
  <c r="H773" i="249"/>
  <c r="G773" i="249"/>
  <c r="F773" i="249"/>
  <c r="E773" i="249"/>
  <c r="D773" i="249"/>
  <c r="C773" i="249"/>
  <c r="B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G758" i="251" l="1"/>
  <c r="F758" i="251"/>
  <c r="E758" i="251"/>
  <c r="D758" i="251"/>
  <c r="C758" i="251"/>
  <c r="B758" i="251"/>
  <c r="V763" i="249" l="1"/>
  <c r="S763" i="249"/>
  <c r="R763" i="249"/>
  <c r="Q763" i="249"/>
  <c r="P763" i="249"/>
  <c r="O763" i="249"/>
  <c r="N763" i="249"/>
  <c r="M763" i="249"/>
  <c r="L763" i="249"/>
  <c r="K763" i="249"/>
  <c r="J763" i="249"/>
  <c r="I763" i="249"/>
  <c r="H763" i="249"/>
  <c r="G763" i="249"/>
  <c r="F763" i="249"/>
  <c r="E763" i="249"/>
  <c r="D763" i="249"/>
  <c r="C763" i="249"/>
  <c r="B763" i="249"/>
  <c r="T761" i="249"/>
  <c r="V761" i="249" s="1"/>
  <c r="W761" i="249" s="1"/>
  <c r="T760" i="249"/>
  <c r="S760" i="249"/>
  <c r="R760" i="249"/>
  <c r="Q760" i="249"/>
  <c r="P760" i="249"/>
  <c r="O760" i="249"/>
  <c r="N760" i="249"/>
  <c r="M760" i="249"/>
  <c r="L760" i="249"/>
  <c r="K760" i="249"/>
  <c r="J760" i="249"/>
  <c r="I760" i="249"/>
  <c r="H760" i="249"/>
  <c r="G760" i="249"/>
  <c r="F760" i="249"/>
  <c r="E760" i="249"/>
  <c r="D760" i="249"/>
  <c r="C760" i="249"/>
  <c r="B760" i="249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V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2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T670" i="248"/>
  <c r="S670" i="248"/>
  <c r="R670" i="248"/>
  <c r="Q670" i="248"/>
  <c r="P670" i="248"/>
  <c r="O670" i="248"/>
  <c r="N670" i="248"/>
  <c r="M670" i="248"/>
  <c r="L670" i="248"/>
  <c r="K670" i="248"/>
  <c r="J670" i="248"/>
  <c r="I670" i="248"/>
  <c r="H670" i="248"/>
  <c r="G670" i="248"/>
  <c r="F670" i="248"/>
  <c r="E670" i="248"/>
  <c r="D670" i="248"/>
  <c r="C670" i="248"/>
  <c r="B670" i="248"/>
  <c r="B670" i="250"/>
  <c r="C670" i="250"/>
  <c r="D670" i="250"/>
  <c r="E670" i="250"/>
  <c r="F670" i="250"/>
  <c r="G670" i="250"/>
  <c r="H670" i="250"/>
  <c r="J674" i="250"/>
  <c r="G674" i="250"/>
  <c r="F674" i="250"/>
  <c r="E674" i="250"/>
  <c r="D674" i="250"/>
  <c r="C674" i="250"/>
  <c r="B674" i="250"/>
  <c r="H672" i="250"/>
  <c r="H671" i="250"/>
  <c r="G671" i="250"/>
  <c r="F671" i="250"/>
  <c r="E671" i="250"/>
  <c r="D671" i="250"/>
  <c r="C671" i="250"/>
  <c r="B671" i="250"/>
  <c r="J760" i="251"/>
  <c r="H758" i="251"/>
  <c r="J771" i="251" s="1"/>
  <c r="K771" i="251" s="1"/>
  <c r="H757" i="251"/>
  <c r="G757" i="251"/>
  <c r="F757" i="251"/>
  <c r="E757" i="251"/>
  <c r="D757" i="251"/>
  <c r="C757" i="251"/>
  <c r="B757" i="251"/>
  <c r="H756" i="251"/>
  <c r="G756" i="251"/>
  <c r="F756" i="251"/>
  <c r="E756" i="251"/>
  <c r="D756" i="251"/>
  <c r="C756" i="251"/>
  <c r="B756" i="251"/>
  <c r="B743" i="251" l="1"/>
  <c r="C743" i="251"/>
  <c r="D743" i="251"/>
  <c r="E743" i="251"/>
  <c r="F743" i="251"/>
  <c r="B744" i="251"/>
  <c r="C744" i="251"/>
  <c r="D744" i="251"/>
  <c r="E744" i="251"/>
  <c r="F744" i="251"/>
  <c r="G744" i="251"/>
  <c r="H744" i="251"/>
  <c r="J747" i="251"/>
  <c r="H745" i="251" l="1"/>
  <c r="J758" i="251" s="1"/>
  <c r="K758" i="251" s="1"/>
  <c r="H743" i="251"/>
  <c r="G743" i="251"/>
  <c r="V750" i="249"/>
  <c r="S750" i="249"/>
  <c r="R750" i="249"/>
  <c r="Q750" i="249"/>
  <c r="P750" i="249"/>
  <c r="O750" i="249"/>
  <c r="N750" i="249"/>
  <c r="M750" i="249"/>
  <c r="L750" i="249"/>
  <c r="K750" i="249"/>
  <c r="J750" i="249"/>
  <c r="I750" i="249"/>
  <c r="H750" i="249"/>
  <c r="G750" i="249"/>
  <c r="F750" i="249"/>
  <c r="E750" i="249"/>
  <c r="D750" i="249"/>
  <c r="C750" i="249"/>
  <c r="B750" i="249"/>
  <c r="T748" i="249"/>
  <c r="V748" i="249" s="1"/>
  <c r="W748" i="249" s="1"/>
  <c r="T747" i="249"/>
  <c r="S747" i="249"/>
  <c r="R747" i="249"/>
  <c r="Q747" i="249"/>
  <c r="P747" i="249"/>
  <c r="O747" i="249"/>
  <c r="N747" i="249"/>
  <c r="M747" i="249"/>
  <c r="L747" i="249"/>
  <c r="K747" i="249"/>
  <c r="J747" i="249"/>
  <c r="I747" i="249"/>
  <c r="H747" i="249"/>
  <c r="G747" i="249"/>
  <c r="F747" i="249"/>
  <c r="E747" i="249"/>
  <c r="D747" i="249"/>
  <c r="C747" i="249"/>
  <c r="B747" i="249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J734" i="251" l="1"/>
  <c r="G734" i="251"/>
  <c r="G747" i="251" s="1"/>
  <c r="G760" i="251" s="1"/>
  <c r="G773" i="251" s="1"/>
  <c r="G786" i="251" s="1"/>
  <c r="F734" i="251"/>
  <c r="F747" i="251" s="1"/>
  <c r="F760" i="251" s="1"/>
  <c r="F773" i="251" s="1"/>
  <c r="F786" i="251" s="1"/>
  <c r="E734" i="251"/>
  <c r="E747" i="251" s="1"/>
  <c r="E760" i="251" s="1"/>
  <c r="E773" i="251" s="1"/>
  <c r="E786" i="251" s="1"/>
  <c r="D734" i="251"/>
  <c r="D747" i="251" s="1"/>
  <c r="D760" i="251" s="1"/>
  <c r="D773" i="251" s="1"/>
  <c r="D786" i="251" s="1"/>
  <c r="C734" i="251"/>
  <c r="C747" i="251" s="1"/>
  <c r="C760" i="251" s="1"/>
  <c r="C773" i="251" s="1"/>
  <c r="C786" i="251" s="1"/>
  <c r="B734" i="251"/>
  <c r="B747" i="251" s="1"/>
  <c r="B760" i="251" s="1"/>
  <c r="B773" i="251" s="1"/>
  <c r="B786" i="251" s="1"/>
  <c r="H732" i="251"/>
  <c r="J745" i="251" s="1"/>
  <c r="K745" i="251" s="1"/>
  <c r="H731" i="251"/>
  <c r="G731" i="251"/>
  <c r="F731" i="251"/>
  <c r="E731" i="251"/>
  <c r="D731" i="251"/>
  <c r="C731" i="251"/>
  <c r="B731" i="251"/>
  <c r="H730" i="251"/>
  <c r="G730" i="251"/>
  <c r="F730" i="251"/>
  <c r="E730" i="251"/>
  <c r="D730" i="251"/>
  <c r="C730" i="251"/>
  <c r="B730" i="251"/>
  <c r="J661" i="250"/>
  <c r="G661" i="250"/>
  <c r="F661" i="250"/>
  <c r="E661" i="250"/>
  <c r="D661" i="250"/>
  <c r="C661" i="250"/>
  <c r="B661" i="250"/>
  <c r="H659" i="250"/>
  <c r="J672" i="250" s="1"/>
  <c r="K672" i="250" s="1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V737" i="249"/>
  <c r="S737" i="249"/>
  <c r="R737" i="249"/>
  <c r="Q737" i="249"/>
  <c r="P737" i="249"/>
  <c r="O737" i="249"/>
  <c r="N737" i="249"/>
  <c r="M737" i="249"/>
  <c r="L737" i="249"/>
  <c r="K737" i="249"/>
  <c r="J737" i="249"/>
  <c r="I737" i="249"/>
  <c r="H737" i="249"/>
  <c r="G737" i="249"/>
  <c r="F737" i="249"/>
  <c r="E737" i="249"/>
  <c r="D737" i="249"/>
  <c r="C737" i="249"/>
  <c r="B737" i="249"/>
  <c r="T735" i="249"/>
  <c r="T734" i="249"/>
  <c r="S734" i="249"/>
  <c r="R734" i="249"/>
  <c r="Q734" i="249"/>
  <c r="P734" i="249"/>
  <c r="O734" i="249"/>
  <c r="N734" i="249"/>
  <c r="M734" i="249"/>
  <c r="L734" i="249"/>
  <c r="K734" i="249"/>
  <c r="J734" i="249"/>
  <c r="I734" i="249"/>
  <c r="H734" i="249"/>
  <c r="G734" i="249"/>
  <c r="F734" i="249"/>
  <c r="E734" i="249"/>
  <c r="D734" i="249"/>
  <c r="C734" i="249"/>
  <c r="B734" i="249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V672" i="248" s="1"/>
  <c r="W672" i="248" s="1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735" i="249" l="1"/>
  <c r="W735" i="249" s="1"/>
  <c r="J722" i="251"/>
  <c r="G722" i="251"/>
  <c r="F722" i="251"/>
  <c r="E722" i="251"/>
  <c r="D722" i="251"/>
  <c r="C722" i="251"/>
  <c r="B722" i="251"/>
  <c r="H720" i="251"/>
  <c r="H719" i="251"/>
  <c r="G719" i="251"/>
  <c r="F719" i="251"/>
  <c r="E719" i="251"/>
  <c r="D719" i="251"/>
  <c r="C719" i="251"/>
  <c r="B719" i="251"/>
  <c r="H718" i="251"/>
  <c r="G718" i="251"/>
  <c r="F718" i="251"/>
  <c r="E718" i="251"/>
  <c r="D718" i="251"/>
  <c r="C718" i="251"/>
  <c r="B718" i="251"/>
  <c r="V724" i="249"/>
  <c r="S724" i="249"/>
  <c r="R724" i="249"/>
  <c r="Q724" i="249"/>
  <c r="P724" i="249"/>
  <c r="O724" i="249"/>
  <c r="N724" i="249"/>
  <c r="M724" i="249"/>
  <c r="L724" i="249"/>
  <c r="K724" i="249"/>
  <c r="J724" i="249"/>
  <c r="I724" i="249"/>
  <c r="H724" i="249"/>
  <c r="G724" i="249"/>
  <c r="F724" i="249"/>
  <c r="E724" i="249"/>
  <c r="D724" i="249"/>
  <c r="C724" i="249"/>
  <c r="B724" i="249"/>
  <c r="T722" i="249"/>
  <c r="T721" i="249"/>
  <c r="S721" i="249"/>
  <c r="R721" i="249"/>
  <c r="Q721" i="249"/>
  <c r="P721" i="249"/>
  <c r="O721" i="249"/>
  <c r="N721" i="249"/>
  <c r="M721" i="249"/>
  <c r="L721" i="249"/>
  <c r="K721" i="249"/>
  <c r="J721" i="249"/>
  <c r="I721" i="249"/>
  <c r="H721" i="249"/>
  <c r="G721" i="249"/>
  <c r="F721" i="249"/>
  <c r="E721" i="249"/>
  <c r="D721" i="249"/>
  <c r="C721" i="249"/>
  <c r="B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J732" i="251" l="1"/>
  <c r="K732" i="251" s="1"/>
  <c r="J710" i="25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8" i="250"/>
  <c r="G648" i="250"/>
  <c r="F648" i="250"/>
  <c r="E648" i="250"/>
  <c r="D648" i="250"/>
  <c r="C648" i="250"/>
  <c r="B648" i="250"/>
  <c r="H646" i="250"/>
  <c r="H645" i="250"/>
  <c r="G645" i="250"/>
  <c r="F645" i="250"/>
  <c r="E645" i="250"/>
  <c r="D645" i="250"/>
  <c r="C645" i="250"/>
  <c r="B645" i="250"/>
  <c r="H644" i="250"/>
  <c r="G644" i="250"/>
  <c r="F644" i="250"/>
  <c r="E644" i="250"/>
  <c r="D644" i="250"/>
  <c r="C644" i="250"/>
  <c r="B644" i="250"/>
  <c r="J720" i="251" l="1"/>
  <c r="K720" i="251" s="1"/>
  <c r="J659" i="250"/>
  <c r="K659" i="250" s="1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722" i="249" l="1"/>
  <c r="W722" i="249" s="1"/>
  <c r="V659" i="248"/>
  <c r="W659" i="248" s="1"/>
  <c r="J697" i="251"/>
  <c r="G697" i="251"/>
  <c r="F697" i="251"/>
  <c r="E697" i="251"/>
  <c r="D697" i="251"/>
  <c r="C697" i="251"/>
  <c r="B697" i="251"/>
  <c r="H695" i="251"/>
  <c r="J708" i="251" s="1"/>
  <c r="K708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8" i="249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709" i="249" s="1"/>
  <c r="W709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H631" i="250" l="1"/>
  <c r="V635" i="248" l="1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46" i="248" s="1"/>
  <c r="W646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96" i="249" s="1"/>
  <c r="W696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J635" i="250"/>
  <c r="G635" i="250"/>
  <c r="F635" i="250"/>
  <c r="E635" i="250"/>
  <c r="D635" i="250"/>
  <c r="C635" i="250"/>
  <c r="B635" i="250"/>
  <c r="H633" i="250"/>
  <c r="J646" i="250" s="1"/>
  <c r="K646" i="250" s="1"/>
  <c r="H632" i="250"/>
  <c r="G632" i="250"/>
  <c r="F632" i="250"/>
  <c r="E632" i="250"/>
  <c r="D632" i="250"/>
  <c r="C632" i="250"/>
  <c r="B632" i="250"/>
  <c r="G631" i="250"/>
  <c r="F631" i="250"/>
  <c r="E631" i="250"/>
  <c r="D631" i="250"/>
  <c r="C631" i="250"/>
  <c r="B631" i="250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71" i="251" l="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J682" i="251" l="1"/>
  <c r="K682" i="251" s="1"/>
  <c r="V683" i="249"/>
  <c r="W683" i="249" s="1"/>
  <c r="D658" i="251"/>
  <c r="C658" i="251"/>
  <c r="S659" i="249"/>
  <c r="Q659" i="249"/>
  <c r="O659" i="249"/>
  <c r="N659" i="249"/>
  <c r="M659" i="249"/>
  <c r="L659" i="249"/>
  <c r="K659" i="249"/>
  <c r="I659" i="249"/>
  <c r="G659" i="249"/>
  <c r="F659" i="249"/>
  <c r="E659" i="249"/>
  <c r="D659" i="249"/>
  <c r="C659" i="249"/>
  <c r="B659" i="249"/>
  <c r="J658" i="251"/>
  <c r="G658" i="251"/>
  <c r="F658" i="251"/>
  <c r="E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2" i="250"/>
  <c r="G622" i="250"/>
  <c r="F622" i="250"/>
  <c r="E622" i="250"/>
  <c r="D622" i="250"/>
  <c r="C622" i="250"/>
  <c r="B622" i="250"/>
  <c r="H620" i="250"/>
  <c r="H619" i="250"/>
  <c r="G619" i="250"/>
  <c r="F619" i="250"/>
  <c r="E619" i="250"/>
  <c r="D619" i="250"/>
  <c r="C619" i="250"/>
  <c r="B619" i="250"/>
  <c r="H618" i="250"/>
  <c r="G618" i="250"/>
  <c r="F618" i="250"/>
  <c r="E618" i="250"/>
  <c r="D618" i="250"/>
  <c r="C618" i="250"/>
  <c r="B618" i="250"/>
  <c r="V659" i="249"/>
  <c r="R659" i="249"/>
  <c r="P659" i="249"/>
  <c r="J659" i="249"/>
  <c r="H659" i="249"/>
  <c r="T657" i="249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J633" i="250" l="1"/>
  <c r="K633" i="250" s="1"/>
  <c r="V633" i="248"/>
  <c r="W633" i="248" s="1"/>
  <c r="J669" i="251"/>
  <c r="K669" i="251" s="1"/>
  <c r="V670" i="249"/>
  <c r="W670" i="249" s="1"/>
  <c r="J645" i="251"/>
  <c r="G645" i="251"/>
  <c r="F645" i="251"/>
  <c r="D645" i="251"/>
  <c r="B645" i="251"/>
  <c r="H643" i="251"/>
  <c r="J656" i="251" s="1"/>
  <c r="K656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57" i="249" s="1"/>
  <c r="W657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J632" i="251" l="1"/>
  <c r="G632" i="251"/>
  <c r="F632" i="251"/>
  <c r="D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9" i="250"/>
  <c r="G609" i="250"/>
  <c r="F609" i="250"/>
  <c r="E609" i="250"/>
  <c r="D609" i="250"/>
  <c r="C609" i="250"/>
  <c r="B609" i="250"/>
  <c r="H607" i="250"/>
  <c r="J620" i="250" s="1"/>
  <c r="K620" i="250" s="1"/>
  <c r="H606" i="250"/>
  <c r="G606" i="250"/>
  <c r="F606" i="250"/>
  <c r="E606" i="250"/>
  <c r="D606" i="250"/>
  <c r="C606" i="250"/>
  <c r="B606" i="250"/>
  <c r="H605" i="250"/>
  <c r="G605" i="250"/>
  <c r="F605" i="250"/>
  <c r="E605" i="250"/>
  <c r="D605" i="250"/>
  <c r="C605" i="250"/>
  <c r="B605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44" i="249" s="1"/>
  <c r="W644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V620" i="248" s="1"/>
  <c r="W620" i="248" s="1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E618" i="251" l="1"/>
  <c r="C618" i="251"/>
  <c r="C631" i="251" l="1"/>
  <c r="C645" i="251" s="1"/>
  <c r="E631" i="251"/>
  <c r="E645" i="251" s="1"/>
  <c r="J619" i="25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31" i="249" s="1"/>
  <c r="W631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E632" i="251" l="1"/>
  <c r="C632" i="251"/>
  <c r="T526" i="249"/>
  <c r="T539" i="249"/>
  <c r="T552" i="249"/>
  <c r="T565" i="249"/>
  <c r="T578" i="249"/>
  <c r="T591" i="249"/>
  <c r="T577" i="249"/>
  <c r="T579" i="249"/>
  <c r="T564" i="249"/>
  <c r="T566" i="249"/>
  <c r="T604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6" i="250"/>
  <c r="G596" i="250"/>
  <c r="F596" i="250"/>
  <c r="E596" i="250"/>
  <c r="D596" i="250"/>
  <c r="C596" i="250"/>
  <c r="B596" i="250"/>
  <c r="H594" i="250"/>
  <c r="J607" i="250" s="1"/>
  <c r="K607" i="250" s="1"/>
  <c r="H593" i="250"/>
  <c r="G593" i="250"/>
  <c r="F593" i="250"/>
  <c r="E593" i="250"/>
  <c r="D593" i="250"/>
  <c r="C593" i="250"/>
  <c r="B593" i="250"/>
  <c r="H592" i="250"/>
  <c r="G592" i="250"/>
  <c r="F592" i="250"/>
  <c r="E592" i="250"/>
  <c r="D592" i="250"/>
  <c r="C592" i="250"/>
  <c r="B592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J617" i="251" l="1"/>
  <c r="K617" i="251" s="1"/>
  <c r="V618" i="249"/>
  <c r="W618" i="249" s="1"/>
  <c r="G593" i="251"/>
  <c r="F593" i="251"/>
  <c r="E593" i="251"/>
  <c r="D593" i="251"/>
  <c r="C593" i="251"/>
  <c r="B593" i="251"/>
  <c r="J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J604" i="251" l="1"/>
  <c r="K604" i="251" s="1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V592" i="249" l="1"/>
  <c r="W592" i="249" s="1"/>
  <c r="V605" i="249"/>
  <c r="W605" i="249" s="1"/>
  <c r="G580" i="25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J594" i="250" s="1"/>
  <c r="K594" i="250" s="1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V594" i="248" s="1"/>
  <c r="W594" i="248" s="1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53" i="249" s="1"/>
  <c r="W553" i="249" s="1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318" i="251" l="1"/>
  <c r="K318" i="251" s="1"/>
  <c r="V360" i="248"/>
  <c r="W360" i="248" s="1"/>
  <c r="U291" i="248"/>
  <c r="J373" i="250"/>
  <c r="K373" i="250" s="1"/>
  <c r="I277" i="251"/>
  <c r="J277" i="251" s="1"/>
  <c r="J120" i="250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6" i="237" s="1"/>
  <c r="H5" i="239"/>
  <c r="B6" i="238"/>
  <c r="D5" i="238"/>
  <c r="F175" i="249"/>
  <c r="H5" i="240"/>
  <c r="G6" i="240"/>
  <c r="D10" i="240"/>
  <c r="B11" i="240"/>
  <c r="G7" i="239"/>
  <c r="H6" i="239"/>
  <c r="D5" i="239"/>
  <c r="B6" i="239"/>
  <c r="H6" i="238"/>
  <c r="G7" i="238"/>
  <c r="D5" i="237"/>
  <c r="B6" i="237"/>
  <c r="G7" i="237" l="1"/>
  <c r="G8" i="237" s="1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H7" i="237" l="1"/>
  <c r="G9" i="237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<sst xmlns="http://schemas.openxmlformats.org/spreadsheetml/2006/main" count="4205" uniqueCount="174">
  <si>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</si>
  <si>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</si>
  <si>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</si>
  <si>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</si>
  <si>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</si>
  <si>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</si>
  <si>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</si>
  <si>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</si>
  <si>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</si>
  <si>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</si>
  <si>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</si>
  <si>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</si>
  <si>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</si>
  <si>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</si>
  <si>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</si>
  <si>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</si>
  <si>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</si>
  <si>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</si>
  <si>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</si>
  <si>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</si>
  <si>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</si>
  <si>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</si>
  <si>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</si>
  <si>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</si>
  <si>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</si>
  <si>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</si>
  <si>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</si>
  <si>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</si>
  <si>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</si>
  <si>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</si>
  <si>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</si>
  <si>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</si>
  <si>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</si>
  <si>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</si>
  <si>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</si>
  <si>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</si>
  <si>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</si>
  <si>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</si>
  <si>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</si>
  <si>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</si>
  <si>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</si>
  <si>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</si>
  <si>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</si>
  <si>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</si>
  <si>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</si>
  <si>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</si>
  <si>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</si>
  <si>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</si>
  <si>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</si>
  <si>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</si>
  <si>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</si>
  <si>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</si>
  <si>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</si>
  <si>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</si>
  <si>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</si>
  <si>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</si>
  <si>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</si>
  <si>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</si>
  <si>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</si>
  <si>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</si>
  <si>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</si>
  <si>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</si>
  <si>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</si>
  <si>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</si>
  <si>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</si>
  <si>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</si>
  <si>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</si>
  <si>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</si>
  <si>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</si>
  <si>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</si>
  <si>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</si>
  <si>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</si>
  <si>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</si>
  <si>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</si>
  <si>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</si>
  <si>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</si>
  <si>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</si>
  <si>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</si>
  <si>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</si>
  <si>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</si>
  <si>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</si>
  <si>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</si>
  <si>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</si>
  <si>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</si>
  <si>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</si>
  <si>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</si>
  <si>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</si>
  <si>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</si>
  <si>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</si>
  <si>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</si>
  <si>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</si>
  <si>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</si>
  <si>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</si>
  <si>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</si>
  <si>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</si>
  <si>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</si>
  <si>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</si>
  <si>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</si>
  <si>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</si>
  <si>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</si>
  <si>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</si>
  <si>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</si>
  <si>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</si>
  <si>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</si>
  <si>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</si>
  <si>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</si>
  <si>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</si>
  <si>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</si>
  <si>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</si>
  <si>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</si>
  <si>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</si>
  <si>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</si>
  <si>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</si>
  <si>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</si>
  <si>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</si>
  <si>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</si>
  <si>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</si>
  <si>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</si>
  <si>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</si>
  <si>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</si>
  <si>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</si>
  <si>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</si>
  <si>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</si>
  <si>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</si>
  <si>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</si>
  <si>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</si>
  <si>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</si>
  <si>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</si>
  <si>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</si>
  <si>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</si>
  <si>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</si>
  <si>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</si>
  <si>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</si>
  <si>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</si>
  <si>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</si>
  <si>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</si>
  <si>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</si>
  <si>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</si>
  <si>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</si>
  <si>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</si>
  <si>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</si>
  <si>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</si>
  <si>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</si>
  <si>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</si>
  <si>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</si>
  <si>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</si>
  <si>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</si>
  <si>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</si>
  <si>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</si>
  <si>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</si>
  <si>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</si>
  <si>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</si>
  <si>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</si>
  <si>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</si>
  <si>
    <t>Semana 46</t>
  </si>
  <si>
    <t>Semana 47</t>
  </si>
  <si>
    <t>Semana 48</t>
  </si>
  <si>
    <t>Semana 49</t>
  </si>
  <si>
    <t>Semana 50</t>
  </si>
  <si>
    <t xml:space="preserve">Se realiza intraspaking </t>
  </si>
  <si>
    <t>Semana 51</t>
  </si>
  <si>
    <t>Semana 52</t>
  </si>
  <si>
    <t>Y este numero de donde salio?</t>
  </si>
  <si>
    <t>Semana 53</t>
  </si>
  <si>
    <t>Semana 54</t>
  </si>
  <si>
    <t>12,,9%</t>
  </si>
  <si>
    <t>Semana 55</t>
  </si>
  <si>
    <t>Semana 56</t>
  </si>
  <si>
    <t>Semana 57</t>
  </si>
  <si>
    <t>se venden 52 machos como descartes</t>
  </si>
  <si>
    <t>se venden 9 machos como descrates</t>
  </si>
  <si>
    <t>Semana 58</t>
  </si>
  <si>
    <t>Semana 59</t>
  </si>
  <si>
    <t>Semana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</si>
</sst>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1"/>
      <color theme="7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1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2" fillId="0" borderId="20" xfId="0" applyNumberFormat="1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6" borderId="27" xfId="0" applyFont="1" applyFill="1" applyBorder="1" applyAlignment="1">
      <alignment horizontal="center" vertical="center"/>
    </xf>
    <xf numFmtId="0" fontId="29" fillId="6" borderId="56" xfId="0" applyFont="1" applyFill="1" applyBorder="1" applyAlignment="1">
      <alignment horizontal="center" vertical="center"/>
    </xf>
    <xf numFmtId="0" fontId="29" fillId="6" borderId="3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8%20Registros%20de%20Producci&#243;n/programacion%20semanal%20de%20alimento/2022/Modulo%203%20Lote%20M580%20F579/INF%20PROD%20F579%20-%20M5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"/>
      <sheetName val="LM"/>
      <sheetName val="Incrementos"/>
      <sheetName val="Retiros"/>
      <sheetName val="Aprov Huevo Piso"/>
      <sheetName val="Caracterizacion Mort"/>
      <sheetName val="Aves"/>
      <sheetName val="Hoja1"/>
      <sheetName val="Hoja4"/>
    </sheetNames>
    <sheetDataSet>
      <sheetData sheetId="0"/>
      <sheetData sheetId="1">
        <row r="371">
          <cell r="F371">
            <v>46</v>
          </cell>
          <cell r="R371">
            <v>45</v>
          </cell>
          <cell r="AD371">
            <v>46</v>
          </cell>
          <cell r="AP371">
            <v>2</v>
          </cell>
          <cell r="BB371">
            <v>47</v>
          </cell>
          <cell r="BN371">
            <v>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58" t="s">
        <v>18</v>
      </c>
      <c r="C4" s="559"/>
      <c r="D4" s="559"/>
      <c r="E4" s="559"/>
      <c r="F4" s="559"/>
      <c r="G4" s="559"/>
      <c r="H4" s="559"/>
      <c r="I4" s="559"/>
      <c r="J4" s="560"/>
      <c r="K4" s="558" t="s">
        <v>21</v>
      </c>
      <c r="L4" s="559"/>
      <c r="M4" s="559"/>
      <c r="N4" s="559"/>
      <c r="O4" s="559"/>
      <c r="P4" s="559"/>
      <c r="Q4" s="559"/>
      <c r="R4" s="559"/>
      <c r="S4" s="559"/>
      <c r="T4" s="56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58" t="s">
        <v>23</v>
      </c>
      <c r="C17" s="559"/>
      <c r="D17" s="559"/>
      <c r="E17" s="559"/>
      <c r="F17" s="56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789"/>
  <sheetViews>
    <sheetView showGridLines="0" topLeftCell="A770" zoomScale="80" zoomScaleNormal="80" workbookViewId="0">
      <selection activeCell="T784" sqref="T784"/>
    </sheetView>
  </sheetViews>
  <sheetFormatPr baseColWidth="10" defaultColWidth="19.85546875" defaultRowHeight="12.75" x14ac:dyDescent="0.2"/>
  <cols>
    <col min="1" max="1" width="16.85546875" style="280" customWidth="1"/>
    <col min="2" max="19" width="9.2851562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63" t="s">
        <v>53</v>
      </c>
      <c r="C9" s="564"/>
      <c r="D9" s="564"/>
      <c r="E9" s="564"/>
      <c r="F9" s="56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63" t="s">
        <v>72</v>
      </c>
      <c r="C22" s="564"/>
      <c r="D22" s="564"/>
      <c r="E22" s="564"/>
      <c r="F22" s="56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63" t="s">
        <v>72</v>
      </c>
      <c r="C35" s="564"/>
      <c r="D35" s="564"/>
      <c r="E35" s="564"/>
      <c r="F35" s="56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63" t="s">
        <v>72</v>
      </c>
      <c r="C48" s="564"/>
      <c r="D48" s="564"/>
      <c r="E48" s="564"/>
      <c r="F48" s="56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63" t="s">
        <v>72</v>
      </c>
      <c r="C61" s="564"/>
      <c r="D61" s="564"/>
      <c r="E61" s="564"/>
      <c r="F61" s="56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63" t="s">
        <v>72</v>
      </c>
      <c r="C74" s="564"/>
      <c r="D74" s="564"/>
      <c r="E74" s="564"/>
      <c r="F74" s="56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63" t="s">
        <v>72</v>
      </c>
      <c r="C87" s="564"/>
      <c r="D87" s="564"/>
      <c r="E87" s="564"/>
      <c r="F87" s="56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63" t="s">
        <v>72</v>
      </c>
      <c r="C100" s="564"/>
      <c r="D100" s="564"/>
      <c r="E100" s="564"/>
      <c r="F100" s="56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63" t="s">
        <v>72</v>
      </c>
      <c r="C113" s="564"/>
      <c r="D113" s="564"/>
      <c r="E113" s="564"/>
      <c r="F113" s="565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63" t="s">
        <v>72</v>
      </c>
      <c r="C126" s="564"/>
      <c r="D126" s="564"/>
      <c r="E126" s="564"/>
      <c r="F126" s="565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63" t="s">
        <v>72</v>
      </c>
      <c r="C139" s="564"/>
      <c r="D139" s="564"/>
      <c r="E139" s="564"/>
      <c r="F139" s="56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63" t="s">
        <v>72</v>
      </c>
      <c r="C152" s="564"/>
      <c r="D152" s="564"/>
      <c r="E152" s="564"/>
      <c r="F152" s="56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63" t="s">
        <v>72</v>
      </c>
      <c r="C165" s="564"/>
      <c r="D165" s="564"/>
      <c r="E165" s="564"/>
      <c r="F165" s="565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63" t="s">
        <v>72</v>
      </c>
      <c r="C178" s="564"/>
      <c r="D178" s="564"/>
      <c r="E178" s="564"/>
      <c r="F178" s="56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63" t="s">
        <v>72</v>
      </c>
      <c r="C191" s="564"/>
      <c r="D191" s="564"/>
      <c r="E191" s="564"/>
      <c r="F191" s="56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63" t="s">
        <v>72</v>
      </c>
      <c r="C204" s="564"/>
      <c r="D204" s="564"/>
      <c r="E204" s="564"/>
      <c r="F204" s="56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63" t="s">
        <v>72</v>
      </c>
      <c r="C217" s="564"/>
      <c r="D217" s="564"/>
      <c r="E217" s="564"/>
      <c r="F217" s="56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63" t="s">
        <v>72</v>
      </c>
      <c r="C230" s="564"/>
      <c r="D230" s="564"/>
      <c r="E230" s="564"/>
      <c r="F230" s="565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63" t="s">
        <v>72</v>
      </c>
      <c r="C243" s="564"/>
      <c r="D243" s="564"/>
      <c r="E243" s="564"/>
      <c r="F243" s="56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63" t="s">
        <v>72</v>
      </c>
      <c r="C256" s="564"/>
      <c r="D256" s="564"/>
      <c r="E256" s="564"/>
      <c r="F256" s="56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63" t="s">
        <v>72</v>
      </c>
      <c r="C269" s="564"/>
      <c r="D269" s="564"/>
      <c r="E269" s="564"/>
      <c r="F269" s="56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63" t="s">
        <v>72</v>
      </c>
      <c r="C282" s="564"/>
      <c r="D282" s="564"/>
      <c r="E282" s="564"/>
      <c r="F282" s="565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63" t="s">
        <v>53</v>
      </c>
      <c r="C298" s="564"/>
      <c r="D298" s="564"/>
      <c r="E298" s="564"/>
      <c r="F298" s="564"/>
      <c r="G298" s="565"/>
      <c r="H298" s="563" t="s">
        <v>72</v>
      </c>
      <c r="I298" s="564"/>
      <c r="J298" s="564"/>
      <c r="K298" s="564"/>
      <c r="L298" s="564"/>
      <c r="M298" s="565"/>
      <c r="N298" s="563" t="s">
        <v>63</v>
      </c>
      <c r="O298" s="564"/>
      <c r="P298" s="564"/>
      <c r="Q298" s="564"/>
      <c r="R298" s="564"/>
      <c r="S298" s="565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63" t="s">
        <v>53</v>
      </c>
      <c r="C311" s="564"/>
      <c r="D311" s="564"/>
      <c r="E311" s="564"/>
      <c r="F311" s="564"/>
      <c r="G311" s="565"/>
      <c r="H311" s="563" t="s">
        <v>72</v>
      </c>
      <c r="I311" s="564"/>
      <c r="J311" s="564"/>
      <c r="K311" s="564"/>
      <c r="L311" s="564"/>
      <c r="M311" s="565"/>
      <c r="N311" s="563" t="s">
        <v>63</v>
      </c>
      <c r="O311" s="564"/>
      <c r="P311" s="564"/>
      <c r="Q311" s="564"/>
      <c r="R311" s="564"/>
      <c r="S311" s="565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73" t="s">
        <v>53</v>
      </c>
      <c r="C324" s="574"/>
      <c r="D324" s="574"/>
      <c r="E324" s="574"/>
      <c r="F324" s="574"/>
      <c r="G324" s="575"/>
      <c r="H324" s="573" t="s">
        <v>72</v>
      </c>
      <c r="I324" s="574"/>
      <c r="J324" s="574"/>
      <c r="K324" s="574"/>
      <c r="L324" s="574"/>
      <c r="M324" s="575"/>
      <c r="N324" s="573" t="s">
        <v>63</v>
      </c>
      <c r="O324" s="574"/>
      <c r="P324" s="574"/>
      <c r="Q324" s="574"/>
      <c r="R324" s="574"/>
      <c r="S324" s="575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73" t="s">
        <v>53</v>
      </c>
      <c r="C337" s="574"/>
      <c r="D337" s="574"/>
      <c r="E337" s="574"/>
      <c r="F337" s="574"/>
      <c r="G337" s="575"/>
      <c r="H337" s="573" t="s">
        <v>72</v>
      </c>
      <c r="I337" s="574"/>
      <c r="J337" s="574"/>
      <c r="K337" s="574"/>
      <c r="L337" s="574"/>
      <c r="M337" s="575"/>
      <c r="N337" s="573" t="s">
        <v>63</v>
      </c>
      <c r="O337" s="574"/>
      <c r="P337" s="574"/>
      <c r="Q337" s="574"/>
      <c r="R337" s="574"/>
      <c r="S337" s="575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73" t="s">
        <v>53</v>
      </c>
      <c r="C350" s="574"/>
      <c r="D350" s="574"/>
      <c r="E350" s="574"/>
      <c r="F350" s="574"/>
      <c r="G350" s="575"/>
      <c r="H350" s="573" t="s">
        <v>72</v>
      </c>
      <c r="I350" s="574"/>
      <c r="J350" s="574"/>
      <c r="K350" s="574"/>
      <c r="L350" s="574"/>
      <c r="M350" s="575"/>
      <c r="N350" s="573" t="s">
        <v>63</v>
      </c>
      <c r="O350" s="574"/>
      <c r="P350" s="574"/>
      <c r="Q350" s="574"/>
      <c r="R350" s="574"/>
      <c r="S350" s="575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73" t="s">
        <v>53</v>
      </c>
      <c r="C363" s="574"/>
      <c r="D363" s="574"/>
      <c r="E363" s="574"/>
      <c r="F363" s="574"/>
      <c r="G363" s="575"/>
      <c r="H363" s="573" t="s">
        <v>72</v>
      </c>
      <c r="I363" s="574"/>
      <c r="J363" s="574"/>
      <c r="K363" s="574"/>
      <c r="L363" s="574"/>
      <c r="M363" s="575"/>
      <c r="N363" s="573" t="s">
        <v>63</v>
      </c>
      <c r="O363" s="574"/>
      <c r="P363" s="574"/>
      <c r="Q363" s="574"/>
      <c r="R363" s="574"/>
      <c r="S363" s="575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73" t="s">
        <v>53</v>
      </c>
      <c r="C376" s="574"/>
      <c r="D376" s="574"/>
      <c r="E376" s="574"/>
      <c r="F376" s="574"/>
      <c r="G376" s="575"/>
      <c r="H376" s="573" t="s">
        <v>72</v>
      </c>
      <c r="I376" s="574"/>
      <c r="J376" s="574"/>
      <c r="K376" s="574"/>
      <c r="L376" s="574"/>
      <c r="M376" s="575"/>
      <c r="N376" s="573" t="s">
        <v>63</v>
      </c>
      <c r="O376" s="574"/>
      <c r="P376" s="574"/>
      <c r="Q376" s="574"/>
      <c r="R376" s="574"/>
      <c r="S376" s="575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73" t="s">
        <v>53</v>
      </c>
      <c r="C389" s="574"/>
      <c r="D389" s="574"/>
      <c r="E389" s="574"/>
      <c r="F389" s="574"/>
      <c r="G389" s="575"/>
      <c r="H389" s="573" t="s">
        <v>72</v>
      </c>
      <c r="I389" s="574"/>
      <c r="J389" s="574"/>
      <c r="K389" s="574"/>
      <c r="L389" s="574"/>
      <c r="M389" s="575"/>
      <c r="N389" s="573" t="s">
        <v>63</v>
      </c>
      <c r="O389" s="574"/>
      <c r="P389" s="574"/>
      <c r="Q389" s="574"/>
      <c r="R389" s="574"/>
      <c r="S389" s="575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73" t="s">
        <v>53</v>
      </c>
      <c r="C402" s="574"/>
      <c r="D402" s="574"/>
      <c r="E402" s="574"/>
      <c r="F402" s="574"/>
      <c r="G402" s="575"/>
      <c r="H402" s="573" t="s">
        <v>72</v>
      </c>
      <c r="I402" s="574"/>
      <c r="J402" s="574"/>
      <c r="K402" s="574"/>
      <c r="L402" s="574"/>
      <c r="M402" s="575"/>
      <c r="N402" s="573" t="s">
        <v>63</v>
      </c>
      <c r="O402" s="574"/>
      <c r="P402" s="574"/>
      <c r="Q402" s="574"/>
      <c r="R402" s="574"/>
      <c r="S402" s="575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73" t="s">
        <v>53</v>
      </c>
      <c r="C415" s="574"/>
      <c r="D415" s="574"/>
      <c r="E415" s="574"/>
      <c r="F415" s="574"/>
      <c r="G415" s="575"/>
      <c r="H415" s="573" t="s">
        <v>72</v>
      </c>
      <c r="I415" s="574"/>
      <c r="J415" s="574"/>
      <c r="K415" s="574"/>
      <c r="L415" s="574"/>
      <c r="M415" s="575"/>
      <c r="N415" s="573" t="s">
        <v>63</v>
      </c>
      <c r="O415" s="574"/>
      <c r="P415" s="574"/>
      <c r="Q415" s="574"/>
      <c r="R415" s="574"/>
      <c r="S415" s="575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73" t="s">
        <v>53</v>
      </c>
      <c r="C428" s="574"/>
      <c r="D428" s="574"/>
      <c r="E428" s="574"/>
      <c r="F428" s="574"/>
      <c r="G428" s="575"/>
      <c r="H428" s="573" t="s">
        <v>72</v>
      </c>
      <c r="I428" s="574"/>
      <c r="J428" s="574"/>
      <c r="K428" s="574"/>
      <c r="L428" s="574"/>
      <c r="M428" s="575"/>
      <c r="N428" s="573" t="s">
        <v>63</v>
      </c>
      <c r="O428" s="574"/>
      <c r="P428" s="574"/>
      <c r="Q428" s="574"/>
      <c r="R428" s="574"/>
      <c r="S428" s="575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73" t="s">
        <v>53</v>
      </c>
      <c r="C441" s="574"/>
      <c r="D441" s="574"/>
      <c r="E441" s="574"/>
      <c r="F441" s="574"/>
      <c r="G441" s="575"/>
      <c r="H441" s="573" t="s">
        <v>72</v>
      </c>
      <c r="I441" s="574"/>
      <c r="J441" s="574"/>
      <c r="K441" s="574"/>
      <c r="L441" s="574"/>
      <c r="M441" s="575"/>
      <c r="N441" s="573" t="s">
        <v>63</v>
      </c>
      <c r="O441" s="574"/>
      <c r="P441" s="574"/>
      <c r="Q441" s="574"/>
      <c r="R441" s="574"/>
      <c r="S441" s="575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73" t="s">
        <v>53</v>
      </c>
      <c r="C454" s="574"/>
      <c r="D454" s="574"/>
      <c r="E454" s="574"/>
      <c r="F454" s="574"/>
      <c r="G454" s="575"/>
      <c r="H454" s="573" t="s">
        <v>72</v>
      </c>
      <c r="I454" s="574"/>
      <c r="J454" s="574"/>
      <c r="K454" s="574"/>
      <c r="L454" s="574"/>
      <c r="M454" s="575"/>
      <c r="N454" s="573" t="s">
        <v>63</v>
      </c>
      <c r="O454" s="574"/>
      <c r="P454" s="574"/>
      <c r="Q454" s="574"/>
      <c r="R454" s="574"/>
      <c r="S454" s="575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73" t="s">
        <v>53</v>
      </c>
      <c r="C467" s="574"/>
      <c r="D467" s="574"/>
      <c r="E467" s="574"/>
      <c r="F467" s="574"/>
      <c r="G467" s="575"/>
      <c r="H467" s="573" t="s">
        <v>72</v>
      </c>
      <c r="I467" s="574"/>
      <c r="J467" s="574"/>
      <c r="K467" s="574"/>
      <c r="L467" s="574"/>
      <c r="M467" s="575"/>
      <c r="N467" s="573" t="s">
        <v>63</v>
      </c>
      <c r="O467" s="574"/>
      <c r="P467" s="574"/>
      <c r="Q467" s="574"/>
      <c r="R467" s="574"/>
      <c r="S467" s="575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73" t="s">
        <v>53</v>
      </c>
      <c r="C480" s="574"/>
      <c r="D480" s="574"/>
      <c r="E480" s="574"/>
      <c r="F480" s="574"/>
      <c r="G480" s="575"/>
      <c r="H480" s="573" t="s">
        <v>72</v>
      </c>
      <c r="I480" s="574"/>
      <c r="J480" s="574"/>
      <c r="K480" s="574"/>
      <c r="L480" s="574"/>
      <c r="M480" s="575"/>
      <c r="N480" s="573" t="s">
        <v>63</v>
      </c>
      <c r="O480" s="574"/>
      <c r="P480" s="574"/>
      <c r="Q480" s="574"/>
      <c r="R480" s="574"/>
      <c r="S480" s="575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73" t="s">
        <v>53</v>
      </c>
      <c r="C493" s="574"/>
      <c r="D493" s="574"/>
      <c r="E493" s="574"/>
      <c r="F493" s="574"/>
      <c r="G493" s="575"/>
      <c r="H493" s="573" t="s">
        <v>72</v>
      </c>
      <c r="I493" s="574"/>
      <c r="J493" s="574"/>
      <c r="K493" s="574"/>
      <c r="L493" s="574"/>
      <c r="M493" s="575"/>
      <c r="N493" s="573" t="s">
        <v>63</v>
      </c>
      <c r="O493" s="574"/>
      <c r="P493" s="574"/>
      <c r="Q493" s="574"/>
      <c r="R493" s="574"/>
      <c r="S493" s="575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73" t="s">
        <v>53</v>
      </c>
      <c r="C506" s="574"/>
      <c r="D506" s="574"/>
      <c r="E506" s="574"/>
      <c r="F506" s="574"/>
      <c r="G506" s="575"/>
      <c r="H506" s="573" t="s">
        <v>72</v>
      </c>
      <c r="I506" s="574"/>
      <c r="J506" s="574"/>
      <c r="K506" s="574"/>
      <c r="L506" s="574"/>
      <c r="M506" s="575"/>
      <c r="N506" s="573" t="s">
        <v>63</v>
      </c>
      <c r="O506" s="574"/>
      <c r="P506" s="574"/>
      <c r="Q506" s="574"/>
      <c r="R506" s="574"/>
      <c r="S506" s="575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73" t="s">
        <v>53</v>
      </c>
      <c r="C519" s="574"/>
      <c r="D519" s="574"/>
      <c r="E519" s="574"/>
      <c r="F519" s="574"/>
      <c r="G519" s="575"/>
      <c r="H519" s="573" t="s">
        <v>72</v>
      </c>
      <c r="I519" s="574"/>
      <c r="J519" s="574"/>
      <c r="K519" s="574"/>
      <c r="L519" s="574"/>
      <c r="M519" s="575"/>
      <c r="N519" s="573" t="s">
        <v>63</v>
      </c>
      <c r="O519" s="574"/>
      <c r="P519" s="574"/>
      <c r="Q519" s="574"/>
      <c r="R519" s="574"/>
      <c r="S519" s="575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T522-T509</f>
        <v>34.447105726736481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73" t="s">
        <v>53</v>
      </c>
      <c r="C532" s="574"/>
      <c r="D532" s="574"/>
      <c r="E532" s="574"/>
      <c r="F532" s="574"/>
      <c r="G532" s="575"/>
      <c r="H532" s="573" t="s">
        <v>72</v>
      </c>
      <c r="I532" s="574"/>
      <c r="J532" s="574"/>
      <c r="K532" s="574"/>
      <c r="L532" s="574"/>
      <c r="M532" s="575"/>
      <c r="N532" s="573" t="s">
        <v>63</v>
      </c>
      <c r="O532" s="574"/>
      <c r="P532" s="574"/>
      <c r="Q532" s="574"/>
      <c r="R532" s="574"/>
      <c r="S532" s="575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T535-T522</f>
        <v>61.773886639675766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73" t="s">
        <v>53</v>
      </c>
      <c r="C545" s="574"/>
      <c r="D545" s="574"/>
      <c r="E545" s="574"/>
      <c r="F545" s="574"/>
      <c r="G545" s="575"/>
      <c r="H545" s="573" t="s">
        <v>72</v>
      </c>
      <c r="I545" s="574"/>
      <c r="J545" s="574"/>
      <c r="K545" s="574"/>
      <c r="L545" s="574"/>
      <c r="M545" s="575"/>
      <c r="N545" s="573" t="s">
        <v>63</v>
      </c>
      <c r="O545" s="574"/>
      <c r="P545" s="574"/>
      <c r="Q545" s="574"/>
      <c r="R545" s="574"/>
      <c r="S545" s="575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T548-T535</f>
        <v>64.760000000000218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73" t="s">
        <v>53</v>
      </c>
      <c r="C558" s="574"/>
      <c r="D558" s="574"/>
      <c r="E558" s="574"/>
      <c r="F558" s="574"/>
      <c r="G558" s="575"/>
      <c r="H558" s="573" t="s">
        <v>72</v>
      </c>
      <c r="I558" s="574"/>
      <c r="J558" s="574"/>
      <c r="K558" s="574"/>
      <c r="L558" s="574"/>
      <c r="M558" s="575"/>
      <c r="N558" s="573" t="s">
        <v>63</v>
      </c>
      <c r="O558" s="574"/>
      <c r="P558" s="574"/>
      <c r="Q558" s="574"/>
      <c r="R558" s="574"/>
      <c r="S558" s="575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T561-T548</f>
        <v>-25.619999999999891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73" t="s">
        <v>53</v>
      </c>
      <c r="C571" s="574"/>
      <c r="D571" s="574"/>
      <c r="E571" s="574"/>
      <c r="F571" s="574"/>
      <c r="G571" s="575"/>
      <c r="H571" s="573" t="s">
        <v>72</v>
      </c>
      <c r="I571" s="574"/>
      <c r="J571" s="574"/>
      <c r="K571" s="574"/>
      <c r="L571" s="574"/>
      <c r="M571" s="575"/>
      <c r="N571" s="573" t="s">
        <v>63</v>
      </c>
      <c r="O571" s="574"/>
      <c r="P571" s="574"/>
      <c r="Q571" s="574"/>
      <c r="R571" s="574"/>
      <c r="S571" s="575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T574-T561</f>
        <v>34.913875968992215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73" t="s">
        <v>53</v>
      </c>
      <c r="C584" s="574"/>
      <c r="D584" s="574"/>
      <c r="E584" s="574"/>
      <c r="F584" s="574"/>
      <c r="G584" s="575"/>
      <c r="H584" s="573" t="s">
        <v>72</v>
      </c>
      <c r="I584" s="574"/>
      <c r="J584" s="574"/>
      <c r="K584" s="574"/>
      <c r="L584" s="574"/>
      <c r="M584" s="575"/>
      <c r="N584" s="573" t="s">
        <v>63</v>
      </c>
      <c r="O584" s="574"/>
      <c r="P584" s="574"/>
      <c r="Q584" s="574"/>
      <c r="R584" s="574"/>
      <c r="S584" s="575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T587-T574</f>
        <v>6.2561240310078574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  <row r="596" spans="1:23" ht="13.5" thickBot="1" x14ac:dyDescent="0.25"/>
    <row r="597" spans="1:23" ht="13.5" thickBot="1" x14ac:dyDescent="0.25">
      <c r="A597" s="468" t="s">
        <v>154</v>
      </c>
      <c r="B597" s="573" t="s">
        <v>53</v>
      </c>
      <c r="C597" s="574"/>
      <c r="D597" s="574"/>
      <c r="E597" s="574"/>
      <c r="F597" s="574"/>
      <c r="G597" s="575"/>
      <c r="H597" s="573" t="s">
        <v>72</v>
      </c>
      <c r="I597" s="574"/>
      <c r="J597" s="574"/>
      <c r="K597" s="574"/>
      <c r="L597" s="574"/>
      <c r="M597" s="575"/>
      <c r="N597" s="573" t="s">
        <v>63</v>
      </c>
      <c r="O597" s="574"/>
      <c r="P597" s="574"/>
      <c r="Q597" s="574"/>
      <c r="R597" s="574"/>
      <c r="S597" s="575"/>
      <c r="T597" s="338" t="s">
        <v>55</v>
      </c>
      <c r="U597" s="532"/>
      <c r="V597" s="532"/>
      <c r="W597" s="532"/>
    </row>
    <row r="598" spans="1:23" x14ac:dyDescent="0.2">
      <c r="A598" s="469" t="s">
        <v>54</v>
      </c>
      <c r="B598" s="490">
        <v>1</v>
      </c>
      <c r="C598" s="329">
        <v>2</v>
      </c>
      <c r="D598" s="329">
        <v>3</v>
      </c>
      <c r="E598" s="329">
        <v>4</v>
      </c>
      <c r="F598" s="329">
        <v>5</v>
      </c>
      <c r="G598" s="483">
        <v>6</v>
      </c>
      <c r="H598" s="490">
        <v>7</v>
      </c>
      <c r="I598" s="329">
        <v>8</v>
      </c>
      <c r="J598" s="329">
        <v>9</v>
      </c>
      <c r="K598" s="329">
        <v>10</v>
      </c>
      <c r="L598" s="329">
        <v>11</v>
      </c>
      <c r="M598" s="483">
        <v>12</v>
      </c>
      <c r="N598" s="490">
        <v>13</v>
      </c>
      <c r="O598" s="329">
        <v>14</v>
      </c>
      <c r="P598" s="329">
        <v>15</v>
      </c>
      <c r="Q598" s="329">
        <v>16</v>
      </c>
      <c r="R598" s="329">
        <v>17</v>
      </c>
      <c r="S598" s="483">
        <v>18</v>
      </c>
      <c r="T598" s="459"/>
      <c r="U598" s="532"/>
      <c r="V598" s="532"/>
      <c r="W598" s="532"/>
    </row>
    <row r="599" spans="1:23" x14ac:dyDescent="0.2">
      <c r="A599" s="470" t="s">
        <v>3</v>
      </c>
      <c r="B599" s="473">
        <v>4400</v>
      </c>
      <c r="C599" s="254">
        <v>4400</v>
      </c>
      <c r="D599" s="254">
        <v>4400</v>
      </c>
      <c r="E599" s="254">
        <v>4400</v>
      </c>
      <c r="F599" s="254">
        <v>4400</v>
      </c>
      <c r="G599" s="255">
        <v>4400</v>
      </c>
      <c r="H599" s="253">
        <v>4400</v>
      </c>
      <c r="I599" s="254">
        <v>4400</v>
      </c>
      <c r="J599" s="254">
        <v>4400</v>
      </c>
      <c r="K599" s="254">
        <v>4400</v>
      </c>
      <c r="L599" s="254">
        <v>4400</v>
      </c>
      <c r="M599" s="255">
        <v>4400</v>
      </c>
      <c r="N599" s="253">
        <v>4400</v>
      </c>
      <c r="O599" s="254">
        <v>4400</v>
      </c>
      <c r="P599" s="254">
        <v>4400</v>
      </c>
      <c r="Q599" s="254">
        <v>4400</v>
      </c>
      <c r="R599" s="254">
        <v>4400</v>
      </c>
      <c r="S599" s="255">
        <v>4400</v>
      </c>
      <c r="T599" s="255">
        <v>4400</v>
      </c>
      <c r="U599" s="532"/>
      <c r="V599" s="532"/>
      <c r="W599" s="532"/>
    </row>
    <row r="600" spans="1:23" x14ac:dyDescent="0.2">
      <c r="A600" s="471" t="s">
        <v>6</v>
      </c>
      <c r="B600" s="256">
        <v>4730</v>
      </c>
      <c r="C600" s="257">
        <v>4659</v>
      </c>
      <c r="D600" s="257">
        <v>4860</v>
      </c>
      <c r="E600" s="257">
        <v>4353</v>
      </c>
      <c r="F600" s="257">
        <v>5020</v>
      </c>
      <c r="G600" s="258">
        <v>5182</v>
      </c>
      <c r="H600" s="256">
        <v>4820</v>
      </c>
      <c r="I600" s="257">
        <v>4881</v>
      </c>
      <c r="J600" s="257">
        <v>5058</v>
      </c>
      <c r="K600" s="257">
        <v>4669</v>
      </c>
      <c r="L600" s="257">
        <v>5142</v>
      </c>
      <c r="M600" s="258">
        <v>5264</v>
      </c>
      <c r="N600" s="256">
        <v>4654</v>
      </c>
      <c r="O600" s="257">
        <v>4889</v>
      </c>
      <c r="P600" s="257">
        <v>4991</v>
      </c>
      <c r="Q600" s="257">
        <v>4492</v>
      </c>
      <c r="R600" s="257">
        <v>5129</v>
      </c>
      <c r="S600" s="258">
        <v>5292</v>
      </c>
      <c r="T600" s="342">
        <v>4931</v>
      </c>
      <c r="U600" s="532"/>
      <c r="V600" s="532"/>
      <c r="W600" s="532"/>
    </row>
    <row r="601" spans="1:23" x14ac:dyDescent="0.2">
      <c r="A601" s="469" t="s">
        <v>7</v>
      </c>
      <c r="B601" s="260">
        <v>93.3</v>
      </c>
      <c r="C601" s="261">
        <v>96.7</v>
      </c>
      <c r="D601" s="261">
        <v>93.3</v>
      </c>
      <c r="E601" s="261">
        <v>71.400000000000006</v>
      </c>
      <c r="F601" s="261">
        <v>100</v>
      </c>
      <c r="G601" s="262">
        <v>86.7</v>
      </c>
      <c r="H601" s="260">
        <v>86.7</v>
      </c>
      <c r="I601" s="261">
        <v>100</v>
      </c>
      <c r="J601" s="261">
        <v>100</v>
      </c>
      <c r="K601" s="261">
        <v>83.3</v>
      </c>
      <c r="L601" s="261">
        <v>86.7</v>
      </c>
      <c r="M601" s="262">
        <v>93.3</v>
      </c>
      <c r="N601" s="260">
        <v>100</v>
      </c>
      <c r="O601" s="261">
        <v>100</v>
      </c>
      <c r="P601" s="261">
        <v>100</v>
      </c>
      <c r="Q601" s="261">
        <v>62.5</v>
      </c>
      <c r="R601" s="261">
        <v>100</v>
      </c>
      <c r="S601" s="262">
        <v>86.7</v>
      </c>
      <c r="T601" s="343">
        <v>85.4</v>
      </c>
      <c r="U601" s="532"/>
      <c r="V601" s="227"/>
      <c r="W601" s="532"/>
    </row>
    <row r="602" spans="1:23" x14ac:dyDescent="0.2">
      <c r="A602" s="469" t="s">
        <v>8</v>
      </c>
      <c r="B602" s="263">
        <v>0.06</v>
      </c>
      <c r="C602" s="264">
        <v>7.1999999999999995E-2</v>
      </c>
      <c r="D602" s="264">
        <v>4.4999999999999998E-2</v>
      </c>
      <c r="E602" s="264">
        <v>0.10100000000000001</v>
      </c>
      <c r="F602" s="264">
        <v>3.5000000000000003E-2</v>
      </c>
      <c r="G602" s="265">
        <v>6.2E-2</v>
      </c>
      <c r="H602" s="263">
        <v>8.8999999999999996E-2</v>
      </c>
      <c r="I602" s="264">
        <v>3.1E-2</v>
      </c>
      <c r="J602" s="264">
        <v>2.4E-2</v>
      </c>
      <c r="K602" s="264">
        <v>9.5000000000000001E-2</v>
      </c>
      <c r="L602" s="264">
        <v>0.06</v>
      </c>
      <c r="M602" s="265">
        <v>5.0999999999999997E-2</v>
      </c>
      <c r="N602" s="263">
        <v>4.3999999999999997E-2</v>
      </c>
      <c r="O602" s="264">
        <v>4.3999999999999997E-2</v>
      </c>
      <c r="P602" s="264">
        <v>2.5999999999999999E-2</v>
      </c>
      <c r="Q602" s="264">
        <v>9.5000000000000001E-2</v>
      </c>
      <c r="R602" s="264">
        <v>4.3999999999999997E-2</v>
      </c>
      <c r="S602" s="265">
        <v>5.2999999999999999E-2</v>
      </c>
      <c r="T602" s="344">
        <v>7.1999999999999995E-2</v>
      </c>
      <c r="U602" s="532"/>
      <c r="V602" s="227"/>
      <c r="W602" s="532"/>
    </row>
    <row r="603" spans="1:23" x14ac:dyDescent="0.2">
      <c r="A603" s="471" t="s">
        <v>1</v>
      </c>
      <c r="B603" s="266">
        <f>B600/B599*100-100</f>
        <v>7.5</v>
      </c>
      <c r="C603" s="267">
        <f t="shared" ref="C603:R603" si="160">C600/C599*100-100</f>
        <v>5.8863636363636402</v>
      </c>
      <c r="D603" s="267">
        <f t="shared" si="160"/>
        <v>10.454545454545453</v>
      </c>
      <c r="E603" s="267">
        <f t="shared" si="160"/>
        <v>-1.0681818181818272</v>
      </c>
      <c r="F603" s="267">
        <f t="shared" si="160"/>
        <v>14.090909090909093</v>
      </c>
      <c r="G603" s="268">
        <f t="shared" si="160"/>
        <v>17.77272727272728</v>
      </c>
      <c r="H603" s="266">
        <f t="shared" si="160"/>
        <v>9.5454545454545467</v>
      </c>
      <c r="I603" s="267">
        <f t="shared" si="160"/>
        <v>10.931818181818187</v>
      </c>
      <c r="J603" s="267">
        <f t="shared" si="160"/>
        <v>14.954545454545467</v>
      </c>
      <c r="K603" s="267">
        <f t="shared" si="160"/>
        <v>6.1136363636363598</v>
      </c>
      <c r="L603" s="267">
        <f t="shared" si="160"/>
        <v>16.863636363636374</v>
      </c>
      <c r="M603" s="268">
        <f t="shared" si="160"/>
        <v>19.636363636363626</v>
      </c>
      <c r="N603" s="266">
        <f t="shared" si="160"/>
        <v>5.7727272727272663</v>
      </c>
      <c r="O603" s="267">
        <f t="shared" si="160"/>
        <v>11.11363636363636</v>
      </c>
      <c r="P603" s="267">
        <f t="shared" si="160"/>
        <v>13.431818181818173</v>
      </c>
      <c r="Q603" s="267">
        <f t="shared" si="160"/>
        <v>2.0909090909090935</v>
      </c>
      <c r="R603" s="267">
        <f t="shared" si="160"/>
        <v>16.568181818181827</v>
      </c>
      <c r="S603" s="268">
        <f>S600/S599*100-100</f>
        <v>20.272727272727266</v>
      </c>
      <c r="T603" s="345">
        <f t="shared" ref="T603" si="161">T600/T599*100-100</f>
        <v>12.068181818181813</v>
      </c>
      <c r="U603" s="532"/>
      <c r="V603" s="227"/>
      <c r="W603" s="532"/>
    </row>
    <row r="604" spans="1:23" ht="13.5" thickBot="1" x14ac:dyDescent="0.25">
      <c r="A604" s="472" t="s">
        <v>27</v>
      </c>
      <c r="B604" s="410">
        <f>B600-B587</f>
        <v>41.25</v>
      </c>
      <c r="C604" s="415">
        <f t="shared" ref="C604:S604" si="162">C600-C587</f>
        <v>-124.75</v>
      </c>
      <c r="D604" s="415">
        <f t="shared" si="162"/>
        <v>-69.380000000000109</v>
      </c>
      <c r="E604" s="415">
        <f t="shared" si="162"/>
        <v>53</v>
      </c>
      <c r="F604" s="415">
        <f t="shared" si="162"/>
        <v>11.25</v>
      </c>
      <c r="G604" s="417">
        <f t="shared" si="162"/>
        <v>-47.470000000000255</v>
      </c>
      <c r="H604" s="410">
        <f t="shared" si="162"/>
        <v>205</v>
      </c>
      <c r="I604" s="415">
        <f t="shared" si="162"/>
        <v>624.32999999999993</v>
      </c>
      <c r="J604" s="415">
        <f t="shared" si="162"/>
        <v>268</v>
      </c>
      <c r="K604" s="415">
        <f t="shared" si="162"/>
        <v>-329.13000000000011</v>
      </c>
      <c r="L604" s="415">
        <f t="shared" si="162"/>
        <v>92.590000000000146</v>
      </c>
      <c r="M604" s="417">
        <f t="shared" si="162"/>
        <v>22</v>
      </c>
      <c r="N604" s="410">
        <f t="shared" si="162"/>
        <v>-7.8800000000001091</v>
      </c>
      <c r="O604" s="415">
        <f t="shared" si="162"/>
        <v>9</v>
      </c>
      <c r="P604" s="415">
        <f t="shared" si="162"/>
        <v>38.5</v>
      </c>
      <c r="Q604" s="415">
        <f t="shared" si="162"/>
        <v>150.56999999999971</v>
      </c>
      <c r="R604" s="415">
        <f t="shared" si="162"/>
        <v>4</v>
      </c>
      <c r="S604" s="417">
        <f t="shared" si="162"/>
        <v>56.369999999999891</v>
      </c>
      <c r="T604" s="478">
        <f>T600-T587</f>
        <v>29.239999999999782</v>
      </c>
      <c r="U604" s="532"/>
      <c r="V604" s="227"/>
      <c r="W604" s="532"/>
    </row>
    <row r="605" spans="1:23" x14ac:dyDescent="0.2">
      <c r="A605" s="370" t="s">
        <v>51</v>
      </c>
      <c r="B605" s="486">
        <v>61</v>
      </c>
      <c r="C605" s="487">
        <v>61</v>
      </c>
      <c r="D605" s="487">
        <v>61</v>
      </c>
      <c r="E605" s="487">
        <v>10</v>
      </c>
      <c r="F605" s="487">
        <v>61</v>
      </c>
      <c r="G605" s="489">
        <v>60</v>
      </c>
      <c r="H605" s="486">
        <v>60</v>
      </c>
      <c r="I605" s="487">
        <v>60</v>
      </c>
      <c r="J605" s="487">
        <v>60</v>
      </c>
      <c r="K605" s="487">
        <v>6</v>
      </c>
      <c r="L605" s="487">
        <v>61</v>
      </c>
      <c r="M605" s="489">
        <v>61</v>
      </c>
      <c r="N605" s="486">
        <v>61</v>
      </c>
      <c r="O605" s="487">
        <v>61</v>
      </c>
      <c r="P605" s="487">
        <v>61</v>
      </c>
      <c r="Q605" s="487">
        <v>8</v>
      </c>
      <c r="R605" s="487">
        <v>61</v>
      </c>
      <c r="S605" s="489">
        <v>60</v>
      </c>
      <c r="T605" s="347">
        <f>SUM(B605:S605)</f>
        <v>934</v>
      </c>
      <c r="U605" s="227" t="s">
        <v>56</v>
      </c>
      <c r="V605" s="278">
        <f>T592-T605</f>
        <v>6</v>
      </c>
      <c r="W605" s="279">
        <f>V605/T592</f>
        <v>6.382978723404255E-3</v>
      </c>
    </row>
    <row r="606" spans="1:23" x14ac:dyDescent="0.2">
      <c r="A606" s="371" t="s">
        <v>28</v>
      </c>
      <c r="B606" s="323">
        <v>153</v>
      </c>
      <c r="C606" s="240">
        <v>152</v>
      </c>
      <c r="D606" s="240">
        <v>151</v>
      </c>
      <c r="E606" s="240">
        <v>153.5</v>
      </c>
      <c r="F606" s="240">
        <v>150.5</v>
      </c>
      <c r="G606" s="243">
        <v>149</v>
      </c>
      <c r="H606" s="242">
        <v>153</v>
      </c>
      <c r="I606" s="240">
        <v>152</v>
      </c>
      <c r="J606" s="240">
        <v>151</v>
      </c>
      <c r="K606" s="240">
        <v>154</v>
      </c>
      <c r="L606" s="240">
        <v>150.5</v>
      </c>
      <c r="M606" s="243">
        <v>149</v>
      </c>
      <c r="N606" s="242">
        <v>153</v>
      </c>
      <c r="O606" s="240">
        <v>151.5</v>
      </c>
      <c r="P606" s="240">
        <v>151</v>
      </c>
      <c r="Q606" s="240">
        <v>153.5</v>
      </c>
      <c r="R606" s="240">
        <v>150</v>
      </c>
      <c r="S606" s="243">
        <v>149.5</v>
      </c>
      <c r="T606" s="339"/>
      <c r="U606" s="227" t="s">
        <v>57</v>
      </c>
      <c r="V606" s="362">
        <v>151.41999999999999</v>
      </c>
      <c r="W606" s="532"/>
    </row>
    <row r="607" spans="1:23" ht="13.5" thickBot="1" x14ac:dyDescent="0.25">
      <c r="A607" s="372" t="s">
        <v>26</v>
      </c>
      <c r="B607" s="410">
        <f>B606-B593</f>
        <v>0</v>
      </c>
      <c r="C607" s="415">
        <f t="shared" ref="C607:S607" si="163">C606-C593</f>
        <v>0</v>
      </c>
      <c r="D607" s="415">
        <f t="shared" si="163"/>
        <v>0</v>
      </c>
      <c r="E607" s="415">
        <f t="shared" si="163"/>
        <v>0</v>
      </c>
      <c r="F607" s="415">
        <f t="shared" si="163"/>
        <v>0</v>
      </c>
      <c r="G607" s="417">
        <f t="shared" si="163"/>
        <v>0</v>
      </c>
      <c r="H607" s="410">
        <f t="shared" si="163"/>
        <v>0</v>
      </c>
      <c r="I607" s="415">
        <f t="shared" si="163"/>
        <v>0</v>
      </c>
      <c r="J607" s="415">
        <f t="shared" si="163"/>
        <v>0</v>
      </c>
      <c r="K607" s="415">
        <f t="shared" si="163"/>
        <v>0</v>
      </c>
      <c r="L607" s="415">
        <f t="shared" si="163"/>
        <v>0</v>
      </c>
      <c r="M607" s="417">
        <f t="shared" si="163"/>
        <v>0</v>
      </c>
      <c r="N607" s="410">
        <f t="shared" si="163"/>
        <v>0</v>
      </c>
      <c r="O607" s="415">
        <f t="shared" si="163"/>
        <v>0</v>
      </c>
      <c r="P607" s="415">
        <f t="shared" si="163"/>
        <v>0</v>
      </c>
      <c r="Q607" s="415">
        <f t="shared" si="163"/>
        <v>0</v>
      </c>
      <c r="R607" s="415">
        <f t="shared" si="163"/>
        <v>0</v>
      </c>
      <c r="S607" s="417">
        <f t="shared" si="163"/>
        <v>0</v>
      </c>
      <c r="T607" s="348"/>
      <c r="U607" s="227" t="s">
        <v>26</v>
      </c>
      <c r="V607" s="395">
        <f>V606-V593</f>
        <v>0.25</v>
      </c>
      <c r="W607" s="532"/>
    </row>
    <row r="609" spans="1:23" ht="13.5" thickBot="1" x14ac:dyDescent="0.25"/>
    <row r="610" spans="1:23" ht="13.5" thickBot="1" x14ac:dyDescent="0.25">
      <c r="A610" s="468" t="s">
        <v>155</v>
      </c>
      <c r="B610" s="573" t="s">
        <v>53</v>
      </c>
      <c r="C610" s="574"/>
      <c r="D610" s="574"/>
      <c r="E610" s="574"/>
      <c r="F610" s="574"/>
      <c r="G610" s="575"/>
      <c r="H610" s="573" t="s">
        <v>72</v>
      </c>
      <c r="I610" s="574"/>
      <c r="J610" s="574"/>
      <c r="K610" s="574"/>
      <c r="L610" s="574"/>
      <c r="M610" s="575"/>
      <c r="N610" s="573" t="s">
        <v>63</v>
      </c>
      <c r="O610" s="574"/>
      <c r="P610" s="574"/>
      <c r="Q610" s="574"/>
      <c r="R610" s="574"/>
      <c r="S610" s="575"/>
      <c r="T610" s="338" t="s">
        <v>55</v>
      </c>
      <c r="U610" s="533"/>
      <c r="V610" s="533"/>
      <c r="W610" s="533"/>
    </row>
    <row r="611" spans="1:23" x14ac:dyDescent="0.2">
      <c r="A611" s="469" t="s">
        <v>54</v>
      </c>
      <c r="B611" s="490">
        <v>1</v>
      </c>
      <c r="C611" s="329">
        <v>2</v>
      </c>
      <c r="D611" s="329">
        <v>3</v>
      </c>
      <c r="E611" s="329">
        <v>4</v>
      </c>
      <c r="F611" s="329">
        <v>5</v>
      </c>
      <c r="G611" s="483">
        <v>6</v>
      </c>
      <c r="H611" s="490">
        <v>7</v>
      </c>
      <c r="I611" s="329">
        <v>8</v>
      </c>
      <c r="J611" s="329">
        <v>9</v>
      </c>
      <c r="K611" s="329">
        <v>10</v>
      </c>
      <c r="L611" s="329">
        <v>11</v>
      </c>
      <c r="M611" s="483">
        <v>12</v>
      </c>
      <c r="N611" s="490">
        <v>13</v>
      </c>
      <c r="O611" s="329">
        <v>14</v>
      </c>
      <c r="P611" s="329">
        <v>15</v>
      </c>
      <c r="Q611" s="329">
        <v>16</v>
      </c>
      <c r="R611" s="329">
        <v>17</v>
      </c>
      <c r="S611" s="483">
        <v>18</v>
      </c>
      <c r="T611" s="459"/>
      <c r="U611" s="533"/>
      <c r="V611" s="533"/>
      <c r="W611" s="533"/>
    </row>
    <row r="612" spans="1:23" x14ac:dyDescent="0.2">
      <c r="A612" s="470" t="s">
        <v>3</v>
      </c>
      <c r="B612" s="473">
        <v>4415</v>
      </c>
      <c r="C612" s="254">
        <v>4415</v>
      </c>
      <c r="D612" s="254">
        <v>4415</v>
      </c>
      <c r="E612" s="254">
        <v>4415</v>
      </c>
      <c r="F612" s="254">
        <v>4415</v>
      </c>
      <c r="G612" s="255">
        <v>4415</v>
      </c>
      <c r="H612" s="253">
        <v>4415</v>
      </c>
      <c r="I612" s="254">
        <v>4415</v>
      </c>
      <c r="J612" s="254">
        <v>4415</v>
      </c>
      <c r="K612" s="254">
        <v>4415</v>
      </c>
      <c r="L612" s="254">
        <v>4415</v>
      </c>
      <c r="M612" s="255">
        <v>4415</v>
      </c>
      <c r="N612" s="253">
        <v>4415</v>
      </c>
      <c r="O612" s="254">
        <v>4415</v>
      </c>
      <c r="P612" s="254">
        <v>4415</v>
      </c>
      <c r="Q612" s="254">
        <v>4415</v>
      </c>
      <c r="R612" s="254">
        <v>4415</v>
      </c>
      <c r="S612" s="255">
        <v>4415</v>
      </c>
      <c r="T612" s="255">
        <v>4415</v>
      </c>
      <c r="U612" s="533"/>
      <c r="V612" s="533"/>
      <c r="W612" s="533"/>
    </row>
    <row r="613" spans="1:23" x14ac:dyDescent="0.2">
      <c r="A613" s="471" t="s">
        <v>6</v>
      </c>
      <c r="B613" s="256">
        <v>4666</v>
      </c>
      <c r="C613" s="257">
        <v>4934</v>
      </c>
      <c r="D613" s="257">
        <v>5016</v>
      </c>
      <c r="E613" s="257">
        <v>4455</v>
      </c>
      <c r="F613" s="257">
        <v>5145</v>
      </c>
      <c r="G613" s="258">
        <v>5311</v>
      </c>
      <c r="H613" s="256">
        <v>4772</v>
      </c>
      <c r="I613" s="257">
        <v>4914</v>
      </c>
      <c r="J613" s="257">
        <v>5044</v>
      </c>
      <c r="K613" s="257">
        <v>4553</v>
      </c>
      <c r="L613" s="257">
        <v>5119</v>
      </c>
      <c r="M613" s="258">
        <v>5254</v>
      </c>
      <c r="N613" s="256">
        <v>4733</v>
      </c>
      <c r="O613" s="257">
        <v>4997</v>
      </c>
      <c r="P613" s="257">
        <v>4929</v>
      </c>
      <c r="Q613" s="257">
        <v>4442</v>
      </c>
      <c r="R613" s="257">
        <v>5190</v>
      </c>
      <c r="S613" s="258">
        <v>5287</v>
      </c>
      <c r="T613" s="342">
        <v>4962</v>
      </c>
      <c r="U613" s="533"/>
      <c r="V613" s="533"/>
      <c r="W613" s="533"/>
    </row>
    <row r="614" spans="1:23" x14ac:dyDescent="0.2">
      <c r="A614" s="469" t="s">
        <v>7</v>
      </c>
      <c r="B614" s="260">
        <v>93.3</v>
      </c>
      <c r="C614" s="261">
        <v>100</v>
      </c>
      <c r="D614" s="261">
        <v>100</v>
      </c>
      <c r="E614" s="261">
        <v>60</v>
      </c>
      <c r="F614" s="261">
        <v>93.3</v>
      </c>
      <c r="G614" s="262">
        <v>93.3</v>
      </c>
      <c r="H614" s="260">
        <v>100</v>
      </c>
      <c r="I614" s="261">
        <v>100</v>
      </c>
      <c r="J614" s="261">
        <v>93.3</v>
      </c>
      <c r="K614" s="261">
        <v>85.7</v>
      </c>
      <c r="L614" s="261">
        <v>100</v>
      </c>
      <c r="M614" s="262">
        <v>93.3</v>
      </c>
      <c r="N614" s="260">
        <v>100</v>
      </c>
      <c r="O614" s="261">
        <v>93.3</v>
      </c>
      <c r="P614" s="261">
        <v>93.3</v>
      </c>
      <c r="Q614" s="261">
        <v>60</v>
      </c>
      <c r="R614" s="261">
        <v>86.7</v>
      </c>
      <c r="S614" s="262">
        <v>100</v>
      </c>
      <c r="T614" s="343">
        <v>86.1</v>
      </c>
      <c r="U614" s="533"/>
      <c r="V614" s="227"/>
      <c r="W614" s="533"/>
    </row>
    <row r="615" spans="1:23" x14ac:dyDescent="0.2">
      <c r="A615" s="469" t="s">
        <v>8</v>
      </c>
      <c r="B615" s="263">
        <v>6.0999999999999999E-2</v>
      </c>
      <c r="C615" s="264">
        <v>4.2000000000000003E-2</v>
      </c>
      <c r="D615" s="264">
        <v>3.4000000000000002E-2</v>
      </c>
      <c r="E615" s="264">
        <v>9.7000000000000003E-2</v>
      </c>
      <c r="F615" s="264">
        <v>4.3999999999999997E-2</v>
      </c>
      <c r="G615" s="265">
        <v>5.6000000000000001E-2</v>
      </c>
      <c r="H615" s="263">
        <v>3.6999999999999998E-2</v>
      </c>
      <c r="I615" s="264">
        <v>2.5999999999999999E-2</v>
      </c>
      <c r="J615" s="264">
        <v>4.9000000000000002E-2</v>
      </c>
      <c r="K615" s="264">
        <v>8.7999999999999995E-2</v>
      </c>
      <c r="L615" s="264">
        <v>3.5999999999999997E-2</v>
      </c>
      <c r="M615" s="265">
        <v>5.8000000000000003E-2</v>
      </c>
      <c r="N615" s="263">
        <v>4.9000000000000002E-2</v>
      </c>
      <c r="O615" s="264">
        <v>0.52</v>
      </c>
      <c r="P615" s="264">
        <v>5.3999999999999999E-2</v>
      </c>
      <c r="Q615" s="264">
        <v>8.6999999999999994E-2</v>
      </c>
      <c r="R615" s="264">
        <v>5.6000000000000001E-2</v>
      </c>
      <c r="S615" s="265">
        <v>3.7999999999999999E-2</v>
      </c>
      <c r="T615" s="344">
        <v>7.0999999999999994E-2</v>
      </c>
      <c r="U615" s="533"/>
      <c r="V615" s="227"/>
      <c r="W615" s="533"/>
    </row>
    <row r="616" spans="1:23" x14ac:dyDescent="0.2">
      <c r="A616" s="471" t="s">
        <v>1</v>
      </c>
      <c r="B616" s="266">
        <f>B613/B612*100-100</f>
        <v>5.6851642129105358</v>
      </c>
      <c r="C616" s="267">
        <f t="shared" ref="C616:R616" si="164">C613/C612*100-100</f>
        <v>11.755379388448461</v>
      </c>
      <c r="D616" s="267">
        <f t="shared" si="164"/>
        <v>13.612684031710074</v>
      </c>
      <c r="E616" s="267">
        <f t="shared" si="164"/>
        <v>0.90600226500565384</v>
      </c>
      <c r="F616" s="267">
        <f t="shared" si="164"/>
        <v>16.534541336353342</v>
      </c>
      <c r="G616" s="268">
        <f t="shared" si="164"/>
        <v>20.294450736126834</v>
      </c>
      <c r="H616" s="266">
        <f t="shared" si="164"/>
        <v>8.086070215175539</v>
      </c>
      <c r="I616" s="267">
        <f t="shared" si="164"/>
        <v>11.302378255945641</v>
      </c>
      <c r="J616" s="267">
        <f t="shared" si="164"/>
        <v>14.246885617214033</v>
      </c>
      <c r="K616" s="267">
        <f t="shared" si="164"/>
        <v>3.125707814269532</v>
      </c>
      <c r="L616" s="267">
        <f t="shared" si="164"/>
        <v>15.945639864099675</v>
      </c>
      <c r="M616" s="268">
        <f t="shared" si="164"/>
        <v>19.003397508493777</v>
      </c>
      <c r="N616" s="266">
        <f t="shared" si="164"/>
        <v>7.2027180067950098</v>
      </c>
      <c r="O616" s="267">
        <f t="shared" si="164"/>
        <v>13.182332955832393</v>
      </c>
      <c r="P616" s="267">
        <f t="shared" si="164"/>
        <v>11.642129105322766</v>
      </c>
      <c r="Q616" s="267">
        <f t="shared" si="164"/>
        <v>0.61155152887882025</v>
      </c>
      <c r="R616" s="267">
        <f t="shared" si="164"/>
        <v>17.553793884484705</v>
      </c>
      <c r="S616" s="268">
        <f>S613/S612*100-100</f>
        <v>19.75084937712343</v>
      </c>
      <c r="T616" s="345">
        <f t="shared" ref="T616" si="165">T613/T612*100-100</f>
        <v>12.389580973952434</v>
      </c>
      <c r="U616" s="533"/>
      <c r="V616" s="227"/>
      <c r="W616" s="533"/>
    </row>
    <row r="617" spans="1:23" ht="13.5" thickBot="1" x14ac:dyDescent="0.25">
      <c r="A617" s="472" t="s">
        <v>27</v>
      </c>
      <c r="B617" s="410">
        <f>B613-B600</f>
        <v>-64</v>
      </c>
      <c r="C617" s="415">
        <f t="shared" ref="C617:S617" si="166">C613-C600</f>
        <v>275</v>
      </c>
      <c r="D617" s="415">
        <f t="shared" si="166"/>
        <v>156</v>
      </c>
      <c r="E617" s="415">
        <f t="shared" si="166"/>
        <v>102</v>
      </c>
      <c r="F617" s="415">
        <f t="shared" si="166"/>
        <v>125</v>
      </c>
      <c r="G617" s="417">
        <f t="shared" si="166"/>
        <v>129</v>
      </c>
      <c r="H617" s="410">
        <f t="shared" si="166"/>
        <v>-48</v>
      </c>
      <c r="I617" s="415">
        <f t="shared" si="166"/>
        <v>33</v>
      </c>
      <c r="J617" s="415">
        <f t="shared" si="166"/>
        <v>-14</v>
      </c>
      <c r="K617" s="415">
        <f t="shared" si="166"/>
        <v>-116</v>
      </c>
      <c r="L617" s="415">
        <f t="shared" si="166"/>
        <v>-23</v>
      </c>
      <c r="M617" s="417">
        <f t="shared" si="166"/>
        <v>-10</v>
      </c>
      <c r="N617" s="410">
        <f t="shared" si="166"/>
        <v>79</v>
      </c>
      <c r="O617" s="415">
        <f t="shared" si="166"/>
        <v>108</v>
      </c>
      <c r="P617" s="415">
        <f t="shared" si="166"/>
        <v>-62</v>
      </c>
      <c r="Q617" s="415">
        <f t="shared" si="166"/>
        <v>-50</v>
      </c>
      <c r="R617" s="415">
        <f t="shared" si="166"/>
        <v>61</v>
      </c>
      <c r="S617" s="417">
        <f t="shared" si="166"/>
        <v>-5</v>
      </c>
      <c r="T617" s="478">
        <f>T613-T600</f>
        <v>31</v>
      </c>
      <c r="U617" s="533"/>
      <c r="V617" s="227"/>
      <c r="W617" s="533"/>
    </row>
    <row r="618" spans="1:23" x14ac:dyDescent="0.2">
      <c r="A618" s="370" t="s">
        <v>51</v>
      </c>
      <c r="B618" s="486">
        <v>61</v>
      </c>
      <c r="C618" s="487">
        <v>61</v>
      </c>
      <c r="D618" s="487">
        <v>61</v>
      </c>
      <c r="E618" s="487">
        <v>10</v>
      </c>
      <c r="F618" s="487">
        <v>61</v>
      </c>
      <c r="G618" s="489">
        <v>60</v>
      </c>
      <c r="H618" s="486">
        <v>60</v>
      </c>
      <c r="I618" s="487">
        <v>60</v>
      </c>
      <c r="J618" s="487">
        <v>60</v>
      </c>
      <c r="K618" s="487">
        <v>6</v>
      </c>
      <c r="L618" s="487">
        <v>61</v>
      </c>
      <c r="M618" s="489">
        <v>61</v>
      </c>
      <c r="N618" s="486">
        <v>61</v>
      </c>
      <c r="O618" s="487">
        <v>61</v>
      </c>
      <c r="P618" s="487">
        <v>61</v>
      </c>
      <c r="Q618" s="487">
        <v>8</v>
      </c>
      <c r="R618" s="487">
        <v>61</v>
      </c>
      <c r="S618" s="489">
        <v>60</v>
      </c>
      <c r="T618" s="347">
        <f>SUM(B618:S618)</f>
        <v>934</v>
      </c>
      <c r="U618" s="227" t="s">
        <v>56</v>
      </c>
      <c r="V618" s="278">
        <f>T605-T618</f>
        <v>0</v>
      </c>
      <c r="W618" s="279">
        <f>V618/T605</f>
        <v>0</v>
      </c>
    </row>
    <row r="619" spans="1:23" x14ac:dyDescent="0.2">
      <c r="A619" s="371" t="s">
        <v>28</v>
      </c>
      <c r="B619" s="323">
        <v>154</v>
      </c>
      <c r="C619" s="240">
        <v>153</v>
      </c>
      <c r="D619" s="240">
        <v>152</v>
      </c>
      <c r="E619" s="240">
        <v>154.5</v>
      </c>
      <c r="F619" s="240">
        <v>151.5</v>
      </c>
      <c r="G619" s="243">
        <v>150</v>
      </c>
      <c r="H619" s="242">
        <v>154</v>
      </c>
      <c r="I619" s="240">
        <v>153</v>
      </c>
      <c r="J619" s="240">
        <v>152</v>
      </c>
      <c r="K619" s="240">
        <v>155</v>
      </c>
      <c r="L619" s="240">
        <v>151.5</v>
      </c>
      <c r="M619" s="243">
        <v>150</v>
      </c>
      <c r="N619" s="242">
        <v>154</v>
      </c>
      <c r="O619" s="240">
        <v>152.5</v>
      </c>
      <c r="P619" s="240">
        <v>152</v>
      </c>
      <c r="Q619" s="240">
        <v>154.5</v>
      </c>
      <c r="R619" s="240">
        <v>151</v>
      </c>
      <c r="S619" s="243">
        <v>150.5</v>
      </c>
      <c r="T619" s="339"/>
      <c r="U619" s="227" t="s">
        <v>57</v>
      </c>
      <c r="V619" s="362">
        <v>151.12</v>
      </c>
      <c r="W619" s="533"/>
    </row>
    <row r="620" spans="1:23" ht="13.5" thickBot="1" x14ac:dyDescent="0.25">
      <c r="A620" s="372" t="s">
        <v>26</v>
      </c>
      <c r="B620" s="410">
        <f>B619-B606</f>
        <v>1</v>
      </c>
      <c r="C620" s="415">
        <f t="shared" ref="C620:S620" si="167">C619-C606</f>
        <v>1</v>
      </c>
      <c r="D620" s="415">
        <f t="shared" si="167"/>
        <v>1</v>
      </c>
      <c r="E620" s="415">
        <f t="shared" si="167"/>
        <v>1</v>
      </c>
      <c r="F620" s="415">
        <f t="shared" si="167"/>
        <v>1</v>
      </c>
      <c r="G620" s="417">
        <f t="shared" si="167"/>
        <v>1</v>
      </c>
      <c r="H620" s="410">
        <f t="shared" si="167"/>
        <v>1</v>
      </c>
      <c r="I620" s="415">
        <f t="shared" si="167"/>
        <v>1</v>
      </c>
      <c r="J620" s="415">
        <f t="shared" si="167"/>
        <v>1</v>
      </c>
      <c r="K620" s="415">
        <f t="shared" si="167"/>
        <v>1</v>
      </c>
      <c r="L620" s="415">
        <f t="shared" si="167"/>
        <v>1</v>
      </c>
      <c r="M620" s="417">
        <f t="shared" si="167"/>
        <v>1</v>
      </c>
      <c r="N620" s="410">
        <f t="shared" si="167"/>
        <v>1</v>
      </c>
      <c r="O620" s="415">
        <f t="shared" si="167"/>
        <v>1</v>
      </c>
      <c r="P620" s="415">
        <f t="shared" si="167"/>
        <v>1</v>
      </c>
      <c r="Q620" s="415">
        <f t="shared" si="167"/>
        <v>1</v>
      </c>
      <c r="R620" s="415">
        <f t="shared" si="167"/>
        <v>1</v>
      </c>
      <c r="S620" s="417">
        <f t="shared" si="167"/>
        <v>1</v>
      </c>
      <c r="T620" s="348"/>
      <c r="U620" s="227" t="s">
        <v>26</v>
      </c>
      <c r="V620" s="395">
        <f>V619-V606</f>
        <v>-0.29999999999998295</v>
      </c>
      <c r="W620" s="533"/>
    </row>
    <row r="622" spans="1:23" ht="13.5" thickBot="1" x14ac:dyDescent="0.25"/>
    <row r="623" spans="1:23" ht="13.5" thickBot="1" x14ac:dyDescent="0.25">
      <c r="A623" s="468" t="s">
        <v>156</v>
      </c>
      <c r="B623" s="573" t="s">
        <v>53</v>
      </c>
      <c r="C623" s="574"/>
      <c r="D623" s="574"/>
      <c r="E623" s="574"/>
      <c r="F623" s="574"/>
      <c r="G623" s="575"/>
      <c r="H623" s="573" t="s">
        <v>72</v>
      </c>
      <c r="I623" s="574"/>
      <c r="J623" s="574"/>
      <c r="K623" s="574"/>
      <c r="L623" s="574"/>
      <c r="M623" s="575"/>
      <c r="N623" s="573" t="s">
        <v>63</v>
      </c>
      <c r="O623" s="574"/>
      <c r="P623" s="574"/>
      <c r="Q623" s="574"/>
      <c r="R623" s="574"/>
      <c r="S623" s="575"/>
      <c r="T623" s="338" t="s">
        <v>55</v>
      </c>
      <c r="U623" s="534"/>
      <c r="V623" s="534"/>
      <c r="W623" s="534"/>
    </row>
    <row r="624" spans="1:23" x14ac:dyDescent="0.2">
      <c r="A624" s="469" t="s">
        <v>54</v>
      </c>
      <c r="B624" s="490">
        <v>1</v>
      </c>
      <c r="C624" s="329">
        <v>2</v>
      </c>
      <c r="D624" s="329">
        <v>3</v>
      </c>
      <c r="E624" s="329">
        <v>4</v>
      </c>
      <c r="F624" s="329">
        <v>5</v>
      </c>
      <c r="G624" s="483">
        <v>6</v>
      </c>
      <c r="H624" s="490">
        <v>7</v>
      </c>
      <c r="I624" s="329">
        <v>8</v>
      </c>
      <c r="J624" s="329">
        <v>9</v>
      </c>
      <c r="K624" s="329">
        <v>10</v>
      </c>
      <c r="L624" s="329">
        <v>11</v>
      </c>
      <c r="M624" s="483">
        <v>12</v>
      </c>
      <c r="N624" s="490">
        <v>13</v>
      </c>
      <c r="O624" s="329">
        <v>14</v>
      </c>
      <c r="P624" s="329">
        <v>15</v>
      </c>
      <c r="Q624" s="329">
        <v>16</v>
      </c>
      <c r="R624" s="329">
        <v>17</v>
      </c>
      <c r="S624" s="483">
        <v>18</v>
      </c>
      <c r="T624" s="459">
        <v>252</v>
      </c>
      <c r="U624" s="534"/>
      <c r="V624" s="534"/>
      <c r="W624" s="534"/>
    </row>
    <row r="625" spans="1:23" x14ac:dyDescent="0.2">
      <c r="A625" s="470" t="s">
        <v>3</v>
      </c>
      <c r="B625" s="473">
        <v>4430</v>
      </c>
      <c r="C625" s="254">
        <v>4430</v>
      </c>
      <c r="D625" s="254">
        <v>4430</v>
      </c>
      <c r="E625" s="254">
        <v>4430</v>
      </c>
      <c r="F625" s="254">
        <v>4430</v>
      </c>
      <c r="G625" s="255">
        <v>4430</v>
      </c>
      <c r="H625" s="253">
        <v>4430</v>
      </c>
      <c r="I625" s="254">
        <v>4430</v>
      </c>
      <c r="J625" s="254">
        <v>4430</v>
      </c>
      <c r="K625" s="254">
        <v>4430</v>
      </c>
      <c r="L625" s="254">
        <v>4430</v>
      </c>
      <c r="M625" s="255">
        <v>4430</v>
      </c>
      <c r="N625" s="253">
        <v>4430</v>
      </c>
      <c r="O625" s="254">
        <v>4430</v>
      </c>
      <c r="P625" s="254">
        <v>4430</v>
      </c>
      <c r="Q625" s="254">
        <v>4430</v>
      </c>
      <c r="R625" s="254">
        <v>4430</v>
      </c>
      <c r="S625" s="255">
        <v>4430</v>
      </c>
      <c r="T625" s="255">
        <v>4430</v>
      </c>
      <c r="U625" s="534"/>
      <c r="V625" s="534"/>
      <c r="W625" s="534"/>
    </row>
    <row r="626" spans="1:23" x14ac:dyDescent="0.2">
      <c r="A626" s="471" t="s">
        <v>6</v>
      </c>
      <c r="B626" s="256">
        <v>4690</v>
      </c>
      <c r="C626" s="257">
        <v>4915</v>
      </c>
      <c r="D626" s="257">
        <v>4952</v>
      </c>
      <c r="E626" s="257">
        <v>4607</v>
      </c>
      <c r="F626" s="257">
        <v>5113</v>
      </c>
      <c r="G626" s="258">
        <v>5156</v>
      </c>
      <c r="H626" s="256">
        <v>4920</v>
      </c>
      <c r="I626" s="257">
        <v>4933</v>
      </c>
      <c r="J626" s="257">
        <v>5004</v>
      </c>
      <c r="K626" s="257">
        <v>4582</v>
      </c>
      <c r="L626" s="257">
        <v>5123</v>
      </c>
      <c r="M626" s="258">
        <v>5278</v>
      </c>
      <c r="N626" s="256">
        <v>4862</v>
      </c>
      <c r="O626" s="257">
        <v>4970</v>
      </c>
      <c r="P626" s="257">
        <v>5003</v>
      </c>
      <c r="Q626" s="257">
        <v>4473</v>
      </c>
      <c r="R626" s="257">
        <v>5159</v>
      </c>
      <c r="S626" s="258">
        <v>5379</v>
      </c>
      <c r="T626" s="342">
        <v>4979</v>
      </c>
      <c r="U626" s="534"/>
      <c r="V626" s="534"/>
      <c r="W626" s="534"/>
    </row>
    <row r="627" spans="1:23" x14ac:dyDescent="0.2">
      <c r="A627" s="469" t="s">
        <v>7</v>
      </c>
      <c r="B627" s="260">
        <v>86.7</v>
      </c>
      <c r="C627" s="261">
        <v>93.3</v>
      </c>
      <c r="D627" s="261">
        <v>93.3</v>
      </c>
      <c r="E627" s="261">
        <v>60</v>
      </c>
      <c r="F627" s="261">
        <v>93.3</v>
      </c>
      <c r="G627" s="262">
        <v>86.7</v>
      </c>
      <c r="H627" s="260">
        <v>100</v>
      </c>
      <c r="I627" s="261">
        <v>100</v>
      </c>
      <c r="J627" s="261">
        <v>93.3</v>
      </c>
      <c r="K627" s="261">
        <v>85.7</v>
      </c>
      <c r="L627" s="261">
        <v>96.7</v>
      </c>
      <c r="M627" s="262">
        <v>96.7</v>
      </c>
      <c r="N627" s="260">
        <v>100</v>
      </c>
      <c r="O627" s="261">
        <v>93.3</v>
      </c>
      <c r="P627" s="261">
        <v>100</v>
      </c>
      <c r="Q627" s="261">
        <v>60</v>
      </c>
      <c r="R627" s="261">
        <v>93.3</v>
      </c>
      <c r="S627" s="262">
        <v>93.3</v>
      </c>
      <c r="T627" s="343">
        <v>84.9</v>
      </c>
      <c r="U627" s="534"/>
      <c r="V627" s="227"/>
      <c r="W627" s="534"/>
    </row>
    <row r="628" spans="1:23" x14ac:dyDescent="0.2">
      <c r="A628" s="469" t="s">
        <v>8</v>
      </c>
      <c r="B628" s="263">
        <v>9.1999999999999998E-2</v>
      </c>
      <c r="C628" s="264">
        <v>5.8999999999999997E-2</v>
      </c>
      <c r="D628" s="264">
        <v>5.6000000000000001E-2</v>
      </c>
      <c r="E628" s="264">
        <v>9.7000000000000003E-2</v>
      </c>
      <c r="F628" s="264">
        <v>5.2999999999999999E-2</v>
      </c>
      <c r="G628" s="265">
        <v>5.8000000000000003E-2</v>
      </c>
      <c r="H628" s="263">
        <v>4.2999999999999997E-2</v>
      </c>
      <c r="I628" s="264">
        <v>4.3999999999999997E-2</v>
      </c>
      <c r="J628" s="264">
        <v>0.04</v>
      </c>
      <c r="K628" s="264">
        <v>8.7999999999999995E-2</v>
      </c>
      <c r="L628" s="264">
        <v>5.1999999999999998E-2</v>
      </c>
      <c r="M628" s="265">
        <v>7.0000000000000007E-2</v>
      </c>
      <c r="N628" s="263">
        <v>4.2999999999999997E-2</v>
      </c>
      <c r="O628" s="264">
        <v>5.1999999999999998E-2</v>
      </c>
      <c r="P628" s="264">
        <v>0.05</v>
      </c>
      <c r="Q628" s="264">
        <v>9.8000000000000004E-2</v>
      </c>
      <c r="R628" s="264">
        <v>5.5E-2</v>
      </c>
      <c r="S628" s="265">
        <v>5.6000000000000001E-2</v>
      </c>
      <c r="T628" s="344">
        <v>7.2999999999999995E-2</v>
      </c>
      <c r="U628" s="534"/>
      <c r="V628" s="227"/>
      <c r="W628" s="534"/>
    </row>
    <row r="629" spans="1:23" x14ac:dyDescent="0.2">
      <c r="A629" s="471" t="s">
        <v>1</v>
      </c>
      <c r="B629" s="266">
        <f>B626/B625*100-100</f>
        <v>5.8690744920993296</v>
      </c>
      <c r="C629" s="267">
        <f t="shared" ref="C629:R629" si="168">C626/C625*100-100</f>
        <v>10.948081264108353</v>
      </c>
      <c r="D629" s="267">
        <f t="shared" si="168"/>
        <v>11.78329571106093</v>
      </c>
      <c r="E629" s="267">
        <f t="shared" si="168"/>
        <v>3.9954853273137729</v>
      </c>
      <c r="F629" s="267">
        <f t="shared" si="168"/>
        <v>15.417607223476296</v>
      </c>
      <c r="G629" s="268">
        <f t="shared" si="168"/>
        <v>16.388261851015812</v>
      </c>
      <c r="H629" s="266">
        <f t="shared" si="168"/>
        <v>11.060948081264101</v>
      </c>
      <c r="I629" s="267">
        <f t="shared" si="168"/>
        <v>11.354401805869088</v>
      </c>
      <c r="J629" s="267">
        <f t="shared" si="168"/>
        <v>12.957110609480821</v>
      </c>
      <c r="K629" s="267">
        <f t="shared" si="168"/>
        <v>3.431151241534991</v>
      </c>
      <c r="L629" s="267">
        <f t="shared" si="168"/>
        <v>15.643340857787805</v>
      </c>
      <c r="M629" s="268">
        <f t="shared" si="168"/>
        <v>19.142212189616245</v>
      </c>
      <c r="N629" s="266">
        <f t="shared" si="168"/>
        <v>9.7516930022573263</v>
      </c>
      <c r="O629" s="267">
        <f t="shared" si="168"/>
        <v>12.189616252821665</v>
      </c>
      <c r="P629" s="267">
        <f t="shared" si="168"/>
        <v>12.934537246049672</v>
      </c>
      <c r="Q629" s="267">
        <f t="shared" si="168"/>
        <v>0.97065462753951692</v>
      </c>
      <c r="R629" s="267">
        <f t="shared" si="168"/>
        <v>16.455981941309261</v>
      </c>
      <c r="S629" s="268">
        <f>S626/S625*100-100</f>
        <v>21.422121896162523</v>
      </c>
      <c r="T629" s="345">
        <f t="shared" ref="T629" si="169">T626/T625*100-100</f>
        <v>12.392776523702025</v>
      </c>
      <c r="U629" s="534"/>
      <c r="V629" s="227"/>
      <c r="W629" s="534"/>
    </row>
    <row r="630" spans="1:23" ht="13.5" thickBot="1" x14ac:dyDescent="0.25">
      <c r="A630" s="472" t="s">
        <v>27</v>
      </c>
      <c r="B630" s="410">
        <f>B626-B613</f>
        <v>24</v>
      </c>
      <c r="C630" s="415">
        <f t="shared" ref="C630:S630" si="170">C626-C613</f>
        <v>-19</v>
      </c>
      <c r="D630" s="415">
        <f t="shared" si="170"/>
        <v>-64</v>
      </c>
      <c r="E630" s="415">
        <f t="shared" si="170"/>
        <v>152</v>
      </c>
      <c r="F630" s="415">
        <f t="shared" si="170"/>
        <v>-32</v>
      </c>
      <c r="G630" s="417">
        <f t="shared" si="170"/>
        <v>-155</v>
      </c>
      <c r="H630" s="410">
        <f t="shared" si="170"/>
        <v>148</v>
      </c>
      <c r="I630" s="415">
        <f t="shared" si="170"/>
        <v>19</v>
      </c>
      <c r="J630" s="415">
        <f t="shared" si="170"/>
        <v>-40</v>
      </c>
      <c r="K630" s="415">
        <f t="shared" si="170"/>
        <v>29</v>
      </c>
      <c r="L630" s="415">
        <f t="shared" si="170"/>
        <v>4</v>
      </c>
      <c r="M630" s="417">
        <f t="shared" si="170"/>
        <v>24</v>
      </c>
      <c r="N630" s="410">
        <f t="shared" si="170"/>
        <v>129</v>
      </c>
      <c r="O630" s="415">
        <f t="shared" si="170"/>
        <v>-27</v>
      </c>
      <c r="P630" s="415">
        <f t="shared" si="170"/>
        <v>74</v>
      </c>
      <c r="Q630" s="415">
        <f t="shared" si="170"/>
        <v>31</v>
      </c>
      <c r="R630" s="415">
        <f t="shared" si="170"/>
        <v>-31</v>
      </c>
      <c r="S630" s="417">
        <f t="shared" si="170"/>
        <v>92</v>
      </c>
      <c r="T630" s="478">
        <f>T626-T613</f>
        <v>17</v>
      </c>
      <c r="U630" s="534"/>
      <c r="V630" s="227"/>
      <c r="W630" s="534"/>
    </row>
    <row r="631" spans="1:23" x14ac:dyDescent="0.2">
      <c r="A631" s="370" t="s">
        <v>51</v>
      </c>
      <c r="B631" s="486">
        <v>61</v>
      </c>
      <c r="C631" s="487">
        <v>61</v>
      </c>
      <c r="D631" s="487">
        <v>60</v>
      </c>
      <c r="E631" s="487">
        <v>10</v>
      </c>
      <c r="F631" s="487">
        <v>61</v>
      </c>
      <c r="G631" s="489">
        <v>60</v>
      </c>
      <c r="H631" s="486">
        <v>60</v>
      </c>
      <c r="I631" s="487">
        <v>60</v>
      </c>
      <c r="J631" s="487">
        <v>60</v>
      </c>
      <c r="K631" s="487">
        <v>6</v>
      </c>
      <c r="L631" s="487">
        <v>61</v>
      </c>
      <c r="M631" s="489">
        <v>61</v>
      </c>
      <c r="N631" s="486">
        <v>61</v>
      </c>
      <c r="O631" s="487">
        <v>61</v>
      </c>
      <c r="P631" s="487">
        <v>61</v>
      </c>
      <c r="Q631" s="487">
        <v>8</v>
      </c>
      <c r="R631" s="487">
        <v>60</v>
      </c>
      <c r="S631" s="489">
        <v>60</v>
      </c>
      <c r="T631" s="347">
        <f>SUM(B631:S631)</f>
        <v>932</v>
      </c>
      <c r="U631" s="227" t="s">
        <v>56</v>
      </c>
      <c r="V631" s="278">
        <f>T618-T631</f>
        <v>2</v>
      </c>
      <c r="W631" s="279">
        <f>V631/T618</f>
        <v>2.1413276231263384E-3</v>
      </c>
    </row>
    <row r="632" spans="1:23" x14ac:dyDescent="0.2">
      <c r="A632" s="371" t="s">
        <v>28</v>
      </c>
      <c r="B632" s="323">
        <v>154</v>
      </c>
      <c r="C632" s="240">
        <v>153</v>
      </c>
      <c r="D632" s="240">
        <v>152</v>
      </c>
      <c r="E632" s="240">
        <v>154.5</v>
      </c>
      <c r="F632" s="240">
        <v>151.5</v>
      </c>
      <c r="G632" s="243">
        <v>150</v>
      </c>
      <c r="H632" s="242">
        <v>154</v>
      </c>
      <c r="I632" s="240">
        <v>153</v>
      </c>
      <c r="J632" s="240">
        <v>152</v>
      </c>
      <c r="K632" s="240">
        <v>155</v>
      </c>
      <c r="L632" s="240">
        <v>151.5</v>
      </c>
      <c r="M632" s="243">
        <v>150</v>
      </c>
      <c r="N632" s="242">
        <v>154</v>
      </c>
      <c r="O632" s="240">
        <v>152.5</v>
      </c>
      <c r="P632" s="240">
        <v>152</v>
      </c>
      <c r="Q632" s="240">
        <v>154.5</v>
      </c>
      <c r="R632" s="240">
        <v>151</v>
      </c>
      <c r="S632" s="243">
        <v>150.5</v>
      </c>
      <c r="T632" s="339"/>
      <c r="U632" s="227" t="s">
        <v>57</v>
      </c>
      <c r="V632" s="362">
        <v>152.21</v>
      </c>
      <c r="W632" s="534"/>
    </row>
    <row r="633" spans="1:23" ht="13.5" thickBot="1" x14ac:dyDescent="0.25">
      <c r="A633" s="372" t="s">
        <v>26</v>
      </c>
      <c r="B633" s="410">
        <f>B632-B619</f>
        <v>0</v>
      </c>
      <c r="C633" s="415">
        <f t="shared" ref="C633:S633" si="171">C632-C619</f>
        <v>0</v>
      </c>
      <c r="D633" s="415">
        <f t="shared" si="171"/>
        <v>0</v>
      </c>
      <c r="E633" s="415">
        <f t="shared" si="171"/>
        <v>0</v>
      </c>
      <c r="F633" s="415">
        <f t="shared" si="171"/>
        <v>0</v>
      </c>
      <c r="G633" s="417">
        <f t="shared" si="171"/>
        <v>0</v>
      </c>
      <c r="H633" s="410">
        <f t="shared" si="171"/>
        <v>0</v>
      </c>
      <c r="I633" s="415">
        <f t="shared" si="171"/>
        <v>0</v>
      </c>
      <c r="J633" s="415">
        <f t="shared" si="171"/>
        <v>0</v>
      </c>
      <c r="K633" s="415">
        <f t="shared" si="171"/>
        <v>0</v>
      </c>
      <c r="L633" s="415">
        <f t="shared" si="171"/>
        <v>0</v>
      </c>
      <c r="M633" s="417">
        <f t="shared" si="171"/>
        <v>0</v>
      </c>
      <c r="N633" s="410">
        <f t="shared" si="171"/>
        <v>0</v>
      </c>
      <c r="O633" s="415">
        <f t="shared" si="171"/>
        <v>0</v>
      </c>
      <c r="P633" s="415">
        <f t="shared" si="171"/>
        <v>0</v>
      </c>
      <c r="Q633" s="415">
        <f t="shared" si="171"/>
        <v>0</v>
      </c>
      <c r="R633" s="415">
        <f t="shared" si="171"/>
        <v>0</v>
      </c>
      <c r="S633" s="417">
        <f t="shared" si="171"/>
        <v>0</v>
      </c>
      <c r="T633" s="348"/>
      <c r="U633" s="227" t="s">
        <v>26</v>
      </c>
      <c r="V633" s="395">
        <f>V632-V619</f>
        <v>1.0900000000000034</v>
      </c>
      <c r="W633" s="534"/>
    </row>
    <row r="635" spans="1:23" ht="13.5" thickBot="1" x14ac:dyDescent="0.25"/>
    <row r="636" spans="1:23" ht="13.5" thickBot="1" x14ac:dyDescent="0.25">
      <c r="A636" s="468" t="s">
        <v>157</v>
      </c>
      <c r="B636" s="573" t="s">
        <v>53</v>
      </c>
      <c r="C636" s="574"/>
      <c r="D636" s="574"/>
      <c r="E636" s="574"/>
      <c r="F636" s="574"/>
      <c r="G636" s="575"/>
      <c r="H636" s="573" t="s">
        <v>72</v>
      </c>
      <c r="I636" s="574"/>
      <c r="J636" s="574"/>
      <c r="K636" s="574"/>
      <c r="L636" s="574"/>
      <c r="M636" s="575"/>
      <c r="N636" s="573" t="s">
        <v>63</v>
      </c>
      <c r="O636" s="574"/>
      <c r="P636" s="574"/>
      <c r="Q636" s="574"/>
      <c r="R636" s="574"/>
      <c r="S636" s="575"/>
      <c r="T636" s="338" t="s">
        <v>55</v>
      </c>
      <c r="U636" s="535"/>
      <c r="V636" s="535"/>
      <c r="W636" s="535"/>
    </row>
    <row r="637" spans="1:23" x14ac:dyDescent="0.2">
      <c r="A637" s="469" t="s">
        <v>54</v>
      </c>
      <c r="B637" s="490">
        <v>1</v>
      </c>
      <c r="C637" s="329">
        <v>2</v>
      </c>
      <c r="D637" s="329">
        <v>3</v>
      </c>
      <c r="E637" s="329">
        <v>4</v>
      </c>
      <c r="F637" s="329">
        <v>5</v>
      </c>
      <c r="G637" s="483">
        <v>6</v>
      </c>
      <c r="H637" s="490">
        <v>7</v>
      </c>
      <c r="I637" s="329">
        <v>8</v>
      </c>
      <c r="J637" s="329">
        <v>9</v>
      </c>
      <c r="K637" s="329">
        <v>10</v>
      </c>
      <c r="L637" s="329">
        <v>11</v>
      </c>
      <c r="M637" s="483">
        <v>12</v>
      </c>
      <c r="N637" s="490">
        <v>13</v>
      </c>
      <c r="O637" s="329">
        <v>14</v>
      </c>
      <c r="P637" s="329">
        <v>15</v>
      </c>
      <c r="Q637" s="329">
        <v>16</v>
      </c>
      <c r="R637" s="329">
        <v>17</v>
      </c>
      <c r="S637" s="483">
        <v>18</v>
      </c>
      <c r="T637" s="459">
        <v>252</v>
      </c>
      <c r="U637" s="535"/>
      <c r="V637" s="535"/>
      <c r="W637" s="535"/>
    </row>
    <row r="638" spans="1:23" x14ac:dyDescent="0.2">
      <c r="A638" s="470" t="s">
        <v>3</v>
      </c>
      <c r="B638" s="473">
        <v>4445</v>
      </c>
      <c r="C638" s="254">
        <v>4445</v>
      </c>
      <c r="D638" s="254">
        <v>4445</v>
      </c>
      <c r="E638" s="254">
        <v>4445</v>
      </c>
      <c r="F638" s="254">
        <v>4445</v>
      </c>
      <c r="G638" s="255">
        <v>4445</v>
      </c>
      <c r="H638" s="253">
        <v>4445</v>
      </c>
      <c r="I638" s="254">
        <v>4445</v>
      </c>
      <c r="J638" s="254">
        <v>4445</v>
      </c>
      <c r="K638" s="254">
        <v>4445</v>
      </c>
      <c r="L638" s="254">
        <v>4445</v>
      </c>
      <c r="M638" s="255">
        <v>4445</v>
      </c>
      <c r="N638" s="253">
        <v>4445</v>
      </c>
      <c r="O638" s="254">
        <v>4445</v>
      </c>
      <c r="P638" s="254">
        <v>4445</v>
      </c>
      <c r="Q638" s="254">
        <v>4445</v>
      </c>
      <c r="R638" s="254">
        <v>4445</v>
      </c>
      <c r="S638" s="255">
        <v>4445</v>
      </c>
      <c r="T638" s="255">
        <v>4445</v>
      </c>
      <c r="U638" s="535"/>
      <c r="V638" s="535"/>
      <c r="W638" s="535"/>
    </row>
    <row r="639" spans="1:23" x14ac:dyDescent="0.2">
      <c r="A639" s="471" t="s">
        <v>6</v>
      </c>
      <c r="B639" s="256">
        <v>5096</v>
      </c>
      <c r="C639" s="257">
        <v>5075</v>
      </c>
      <c r="D639" s="257">
        <v>4710</v>
      </c>
      <c r="E639" s="257">
        <v>5032</v>
      </c>
      <c r="F639" s="257">
        <v>4914</v>
      </c>
      <c r="G639" s="258">
        <v>4855</v>
      </c>
      <c r="H639" s="256">
        <v>4905</v>
      </c>
      <c r="I639" s="257">
        <v>5073</v>
      </c>
      <c r="J639" s="257">
        <v>5025</v>
      </c>
      <c r="K639" s="257">
        <v>4556</v>
      </c>
      <c r="L639" s="257">
        <v>5177</v>
      </c>
      <c r="M639" s="258">
        <v>5311</v>
      </c>
      <c r="N639" s="256">
        <v>5289</v>
      </c>
      <c r="O639" s="257">
        <v>4811</v>
      </c>
      <c r="P639" s="257">
        <v>5195</v>
      </c>
      <c r="Q639" s="257">
        <v>5103</v>
      </c>
      <c r="R639" s="257">
        <v>4451</v>
      </c>
      <c r="S639" s="258">
        <v>5208</v>
      </c>
      <c r="T639" s="342">
        <v>5019</v>
      </c>
      <c r="U639" s="535"/>
      <c r="V639" s="535"/>
      <c r="W639" s="535"/>
    </row>
    <row r="640" spans="1:23" x14ac:dyDescent="0.2">
      <c r="A640" s="469" t="s">
        <v>7</v>
      </c>
      <c r="B640" s="260">
        <v>80</v>
      </c>
      <c r="C640" s="261">
        <v>100</v>
      </c>
      <c r="D640" s="261">
        <v>37.5</v>
      </c>
      <c r="E640" s="261">
        <v>93.3</v>
      </c>
      <c r="F640" s="261">
        <v>80</v>
      </c>
      <c r="G640" s="262">
        <v>93.3</v>
      </c>
      <c r="H640" s="260">
        <v>86.7</v>
      </c>
      <c r="I640" s="261">
        <v>100</v>
      </c>
      <c r="J640" s="261">
        <v>93.3</v>
      </c>
      <c r="K640" s="261">
        <v>75</v>
      </c>
      <c r="L640" s="261">
        <v>100</v>
      </c>
      <c r="M640" s="262">
        <v>93.3</v>
      </c>
      <c r="N640" s="260">
        <v>100</v>
      </c>
      <c r="O640" s="261">
        <v>93.3</v>
      </c>
      <c r="P640" s="261">
        <v>100</v>
      </c>
      <c r="Q640" s="261">
        <v>87.5</v>
      </c>
      <c r="R640" s="261">
        <v>60</v>
      </c>
      <c r="S640" s="262">
        <v>93.3</v>
      </c>
      <c r="T640" s="343">
        <v>84.9</v>
      </c>
      <c r="U640" s="535"/>
      <c r="V640" s="227"/>
      <c r="W640" s="535"/>
    </row>
    <row r="641" spans="1:23" x14ac:dyDescent="0.2">
      <c r="A641" s="469" t="s">
        <v>8</v>
      </c>
      <c r="B641" s="263">
        <v>6.5000000000000002E-2</v>
      </c>
      <c r="C641" s="264">
        <v>4.5999999999999999E-2</v>
      </c>
      <c r="D641" s="264">
        <v>0.114</v>
      </c>
      <c r="E641" s="264">
        <v>5.3999999999999999E-2</v>
      </c>
      <c r="F641" s="264">
        <v>8.3000000000000004E-2</v>
      </c>
      <c r="G641" s="265">
        <v>7.1999999999999995E-2</v>
      </c>
      <c r="H641" s="263">
        <v>5.5E-2</v>
      </c>
      <c r="I641" s="264">
        <v>4.2000000000000003E-2</v>
      </c>
      <c r="J641" s="264">
        <v>6.2E-2</v>
      </c>
      <c r="K641" s="264">
        <v>8.6999999999999994E-2</v>
      </c>
      <c r="L641" s="264">
        <v>0.03</v>
      </c>
      <c r="M641" s="265">
        <v>7.1999999999999995E-2</v>
      </c>
      <c r="N641" s="263">
        <v>3.5000000000000003E-2</v>
      </c>
      <c r="O641" s="264">
        <v>5.1999999999999998E-2</v>
      </c>
      <c r="P641" s="264">
        <v>4.2999999999999997E-2</v>
      </c>
      <c r="Q641" s="264">
        <v>7.0999999999999994E-2</v>
      </c>
      <c r="R641" s="264">
        <v>9.8000000000000004E-2</v>
      </c>
      <c r="S641" s="265">
        <v>5.3999999999999999E-2</v>
      </c>
      <c r="T641" s="344">
        <v>7.2999999999999995E-2</v>
      </c>
      <c r="U641" s="535"/>
      <c r="V641" s="227"/>
      <c r="W641" s="535"/>
    </row>
    <row r="642" spans="1:23" x14ac:dyDescent="0.2">
      <c r="A642" s="471" t="s">
        <v>1</v>
      </c>
      <c r="B642" s="266">
        <f>B639/B638*100-100</f>
        <v>14.645669291338592</v>
      </c>
      <c r="C642" s="267">
        <f t="shared" ref="C642:R642" si="172">C639/C638*100-100</f>
        <v>14.173228346456696</v>
      </c>
      <c r="D642" s="267">
        <f t="shared" si="172"/>
        <v>5.9617547806524129</v>
      </c>
      <c r="E642" s="267">
        <f t="shared" si="172"/>
        <v>13.205849268841391</v>
      </c>
      <c r="F642" s="267">
        <f t="shared" si="172"/>
        <v>10.551181102362193</v>
      </c>
      <c r="G642" s="268">
        <f t="shared" si="172"/>
        <v>9.2238470191226014</v>
      </c>
      <c r="H642" s="266">
        <f t="shared" si="172"/>
        <v>10.348706411698544</v>
      </c>
      <c r="I642" s="267">
        <f t="shared" si="172"/>
        <v>14.128233970753641</v>
      </c>
      <c r="J642" s="267">
        <f t="shared" si="172"/>
        <v>13.048368953880768</v>
      </c>
      <c r="K642" s="267">
        <f t="shared" si="172"/>
        <v>2.4971878515185608</v>
      </c>
      <c r="L642" s="267">
        <f t="shared" si="172"/>
        <v>16.467941507311593</v>
      </c>
      <c r="M642" s="268">
        <f t="shared" si="172"/>
        <v>19.482564679415077</v>
      </c>
      <c r="N642" s="266">
        <f t="shared" si="172"/>
        <v>18.987626546681668</v>
      </c>
      <c r="O642" s="267">
        <f t="shared" si="172"/>
        <v>8.2339707536557967</v>
      </c>
      <c r="P642" s="267">
        <f t="shared" si="172"/>
        <v>16.872890888638921</v>
      </c>
      <c r="Q642" s="267">
        <f t="shared" si="172"/>
        <v>14.803149606299201</v>
      </c>
      <c r="R642" s="267">
        <f t="shared" si="172"/>
        <v>0.13498312710910909</v>
      </c>
      <c r="S642" s="268">
        <f>S639/S638*100-100</f>
        <v>17.165354330708666</v>
      </c>
      <c r="T642" s="345">
        <f t="shared" ref="T642" si="173">T639/T638*100-100</f>
        <v>12.913385826771659</v>
      </c>
      <c r="U642" s="535"/>
      <c r="V642" s="227"/>
      <c r="W642" s="535"/>
    </row>
    <row r="643" spans="1:23" ht="13.5" thickBot="1" x14ac:dyDescent="0.25">
      <c r="A643" s="472" t="s">
        <v>27</v>
      </c>
      <c r="B643" s="410">
        <f>B639-B626</f>
        <v>406</v>
      </c>
      <c r="C643" s="415">
        <f t="shared" ref="C643:S643" si="174">C639-C626</f>
        <v>160</v>
      </c>
      <c r="D643" s="415">
        <f t="shared" si="174"/>
        <v>-242</v>
      </c>
      <c r="E643" s="415">
        <f t="shared" si="174"/>
        <v>425</v>
      </c>
      <c r="F643" s="415">
        <f t="shared" si="174"/>
        <v>-199</v>
      </c>
      <c r="G643" s="417">
        <f t="shared" si="174"/>
        <v>-301</v>
      </c>
      <c r="H643" s="410">
        <f t="shared" si="174"/>
        <v>-15</v>
      </c>
      <c r="I643" s="415">
        <f t="shared" si="174"/>
        <v>140</v>
      </c>
      <c r="J643" s="415">
        <f t="shared" si="174"/>
        <v>21</v>
      </c>
      <c r="K643" s="415">
        <f t="shared" si="174"/>
        <v>-26</v>
      </c>
      <c r="L643" s="415">
        <f t="shared" si="174"/>
        <v>54</v>
      </c>
      <c r="M643" s="417">
        <f t="shared" si="174"/>
        <v>33</v>
      </c>
      <c r="N643" s="410">
        <f t="shared" si="174"/>
        <v>427</v>
      </c>
      <c r="O643" s="415">
        <f t="shared" si="174"/>
        <v>-159</v>
      </c>
      <c r="P643" s="415">
        <f t="shared" si="174"/>
        <v>192</v>
      </c>
      <c r="Q643" s="415">
        <f t="shared" si="174"/>
        <v>630</v>
      </c>
      <c r="R643" s="415">
        <f t="shared" si="174"/>
        <v>-708</v>
      </c>
      <c r="S643" s="417">
        <f t="shared" si="174"/>
        <v>-171</v>
      </c>
      <c r="T643" s="478">
        <f>T639-T626</f>
        <v>40</v>
      </c>
      <c r="U643" s="535"/>
      <c r="V643" s="227"/>
      <c r="W643" s="535"/>
    </row>
    <row r="644" spans="1:23" x14ac:dyDescent="0.2">
      <c r="A644" s="370" t="s">
        <v>51</v>
      </c>
      <c r="B644" s="486">
        <v>61</v>
      </c>
      <c r="C644" s="487">
        <v>61</v>
      </c>
      <c r="D644" s="487">
        <v>60</v>
      </c>
      <c r="E644" s="487">
        <v>10</v>
      </c>
      <c r="F644" s="487">
        <v>61</v>
      </c>
      <c r="G644" s="489">
        <v>60</v>
      </c>
      <c r="H644" s="486">
        <v>60</v>
      </c>
      <c r="I644" s="487">
        <v>60</v>
      </c>
      <c r="J644" s="487">
        <v>60</v>
      </c>
      <c r="K644" s="487">
        <v>6</v>
      </c>
      <c r="L644" s="487">
        <v>61</v>
      </c>
      <c r="M644" s="489">
        <v>61</v>
      </c>
      <c r="N644" s="486">
        <v>61</v>
      </c>
      <c r="O644" s="487">
        <v>61</v>
      </c>
      <c r="P644" s="487">
        <v>61</v>
      </c>
      <c r="Q644" s="487">
        <v>8</v>
      </c>
      <c r="R644" s="487">
        <v>60</v>
      </c>
      <c r="S644" s="489">
        <v>60</v>
      </c>
      <c r="T644" s="347">
        <f>SUM(B644:S644)</f>
        <v>932</v>
      </c>
      <c r="U644" s="227" t="s">
        <v>56</v>
      </c>
      <c r="V644" s="278">
        <f>T631-T644</f>
        <v>0</v>
      </c>
      <c r="W644" s="279">
        <f>V644/T631</f>
        <v>0</v>
      </c>
    </row>
    <row r="645" spans="1:23" x14ac:dyDescent="0.2">
      <c r="A645" s="371" t="s">
        <v>28</v>
      </c>
      <c r="B645" s="323">
        <v>154</v>
      </c>
      <c r="C645" s="240">
        <v>153</v>
      </c>
      <c r="D645" s="240">
        <v>152</v>
      </c>
      <c r="E645" s="240">
        <v>154.5</v>
      </c>
      <c r="F645" s="240">
        <v>151.5</v>
      </c>
      <c r="G645" s="243">
        <v>150</v>
      </c>
      <c r="H645" s="242">
        <v>154</v>
      </c>
      <c r="I645" s="240">
        <v>153</v>
      </c>
      <c r="J645" s="240">
        <v>152</v>
      </c>
      <c r="K645" s="240">
        <v>155</v>
      </c>
      <c r="L645" s="240">
        <v>151.5</v>
      </c>
      <c r="M645" s="243">
        <v>150</v>
      </c>
      <c r="N645" s="242">
        <v>154</v>
      </c>
      <c r="O645" s="240">
        <v>152.5</v>
      </c>
      <c r="P645" s="240">
        <v>152</v>
      </c>
      <c r="Q645" s="240">
        <v>154.5</v>
      </c>
      <c r="R645" s="240">
        <v>151</v>
      </c>
      <c r="S645" s="243">
        <v>150.5</v>
      </c>
      <c r="T645" s="339"/>
      <c r="U645" s="227" t="s">
        <v>57</v>
      </c>
      <c r="V645" s="362">
        <v>152.15</v>
      </c>
      <c r="W645" s="535"/>
    </row>
    <row r="646" spans="1:23" ht="13.5" thickBot="1" x14ac:dyDescent="0.25">
      <c r="A646" s="372" t="s">
        <v>26</v>
      </c>
      <c r="B646" s="410">
        <f>B645-B632</f>
        <v>0</v>
      </c>
      <c r="C646" s="415">
        <f t="shared" ref="C646:S646" si="175">C645-C632</f>
        <v>0</v>
      </c>
      <c r="D646" s="415">
        <f t="shared" si="175"/>
        <v>0</v>
      </c>
      <c r="E646" s="415">
        <f t="shared" si="175"/>
        <v>0</v>
      </c>
      <c r="F646" s="415">
        <f t="shared" si="175"/>
        <v>0</v>
      </c>
      <c r="G646" s="417">
        <f t="shared" si="175"/>
        <v>0</v>
      </c>
      <c r="H646" s="410">
        <f t="shared" si="175"/>
        <v>0</v>
      </c>
      <c r="I646" s="415">
        <f t="shared" si="175"/>
        <v>0</v>
      </c>
      <c r="J646" s="415">
        <f t="shared" si="175"/>
        <v>0</v>
      </c>
      <c r="K646" s="415">
        <f t="shared" si="175"/>
        <v>0</v>
      </c>
      <c r="L646" s="415">
        <f t="shared" si="175"/>
        <v>0</v>
      </c>
      <c r="M646" s="417">
        <f t="shared" si="175"/>
        <v>0</v>
      </c>
      <c r="N646" s="410">
        <f t="shared" si="175"/>
        <v>0</v>
      </c>
      <c r="O646" s="415">
        <f t="shared" si="175"/>
        <v>0</v>
      </c>
      <c r="P646" s="415">
        <f t="shared" si="175"/>
        <v>0</v>
      </c>
      <c r="Q646" s="415">
        <f t="shared" si="175"/>
        <v>0</v>
      </c>
      <c r="R646" s="415">
        <f t="shared" si="175"/>
        <v>0</v>
      </c>
      <c r="S646" s="417">
        <f t="shared" si="175"/>
        <v>0</v>
      </c>
      <c r="T646" s="348"/>
      <c r="U646" s="227" t="s">
        <v>26</v>
      </c>
      <c r="V646" s="395">
        <f>V645-V632</f>
        <v>-6.0000000000002274E-2</v>
      </c>
      <c r="W646" s="535"/>
    </row>
    <row r="648" spans="1:23" ht="13.5" thickBot="1" x14ac:dyDescent="0.25"/>
    <row r="649" spans="1:23" s="536" customFormat="1" ht="13.5" thickBot="1" x14ac:dyDescent="0.25">
      <c r="A649" s="468" t="s">
        <v>158</v>
      </c>
      <c r="B649" s="573" t="s">
        <v>53</v>
      </c>
      <c r="C649" s="574"/>
      <c r="D649" s="574"/>
      <c r="E649" s="574"/>
      <c r="F649" s="574"/>
      <c r="G649" s="575"/>
      <c r="H649" s="573" t="s">
        <v>72</v>
      </c>
      <c r="I649" s="574"/>
      <c r="J649" s="574"/>
      <c r="K649" s="574"/>
      <c r="L649" s="574"/>
      <c r="M649" s="575"/>
      <c r="N649" s="573" t="s">
        <v>63</v>
      </c>
      <c r="O649" s="574"/>
      <c r="P649" s="574"/>
      <c r="Q649" s="574"/>
      <c r="R649" s="574"/>
      <c r="S649" s="575"/>
      <c r="T649" s="338" t="s">
        <v>55</v>
      </c>
    </row>
    <row r="650" spans="1:23" s="536" customFormat="1" x14ac:dyDescent="0.2">
      <c r="A650" s="469" t="s">
        <v>54</v>
      </c>
      <c r="B650" s="490">
        <v>1</v>
      </c>
      <c r="C650" s="329">
        <v>2</v>
      </c>
      <c r="D650" s="329">
        <v>3</v>
      </c>
      <c r="E650" s="329">
        <v>4</v>
      </c>
      <c r="F650" s="329">
        <v>5</v>
      </c>
      <c r="G650" s="483">
        <v>6</v>
      </c>
      <c r="H650" s="490">
        <v>7</v>
      </c>
      <c r="I650" s="329">
        <v>8</v>
      </c>
      <c r="J650" s="329">
        <v>9</v>
      </c>
      <c r="K650" s="329">
        <v>10</v>
      </c>
      <c r="L650" s="329">
        <v>11</v>
      </c>
      <c r="M650" s="483">
        <v>12</v>
      </c>
      <c r="N650" s="490">
        <v>13</v>
      </c>
      <c r="O650" s="329">
        <v>14</v>
      </c>
      <c r="P650" s="329">
        <v>15</v>
      </c>
      <c r="Q650" s="329">
        <v>16</v>
      </c>
      <c r="R650" s="329">
        <v>17</v>
      </c>
      <c r="S650" s="483">
        <v>18</v>
      </c>
      <c r="T650" s="459">
        <v>252</v>
      </c>
    </row>
    <row r="651" spans="1:23" s="536" customFormat="1" x14ac:dyDescent="0.2">
      <c r="A651" s="470" t="s">
        <v>3</v>
      </c>
      <c r="B651" s="473">
        <v>4460</v>
      </c>
      <c r="C651" s="254">
        <v>4460</v>
      </c>
      <c r="D651" s="254">
        <v>4460</v>
      </c>
      <c r="E651" s="254">
        <v>4460</v>
      </c>
      <c r="F651" s="254">
        <v>4460</v>
      </c>
      <c r="G651" s="255">
        <v>4460</v>
      </c>
      <c r="H651" s="253">
        <v>4460</v>
      </c>
      <c r="I651" s="254">
        <v>4460</v>
      </c>
      <c r="J651" s="254">
        <v>4460</v>
      </c>
      <c r="K651" s="254">
        <v>4460</v>
      </c>
      <c r="L651" s="254">
        <v>4460</v>
      </c>
      <c r="M651" s="255">
        <v>4460</v>
      </c>
      <c r="N651" s="253">
        <v>4460</v>
      </c>
      <c r="O651" s="254">
        <v>4460</v>
      </c>
      <c r="P651" s="254">
        <v>4460</v>
      </c>
      <c r="Q651" s="254">
        <v>4460</v>
      </c>
      <c r="R651" s="254">
        <v>4460</v>
      </c>
      <c r="S651" s="255">
        <v>4460</v>
      </c>
      <c r="T651" s="255">
        <v>4460</v>
      </c>
    </row>
    <row r="652" spans="1:23" s="536" customFormat="1" x14ac:dyDescent="0.2">
      <c r="A652" s="471" t="s">
        <v>6</v>
      </c>
      <c r="B652" s="256">
        <v>4829</v>
      </c>
      <c r="C652" s="257">
        <v>4837</v>
      </c>
      <c r="D652" s="257">
        <v>5009</v>
      </c>
      <c r="E652" s="257">
        <v>4453</v>
      </c>
      <c r="F652" s="257">
        <v>5152</v>
      </c>
      <c r="G652" s="258">
        <v>5119</v>
      </c>
      <c r="H652" s="256">
        <v>4924</v>
      </c>
      <c r="I652" s="257">
        <v>4994</v>
      </c>
      <c r="J652" s="257">
        <v>5053</v>
      </c>
      <c r="K652" s="257">
        <v>4283</v>
      </c>
      <c r="L652" s="257">
        <v>5197</v>
      </c>
      <c r="M652" s="258">
        <v>5266</v>
      </c>
      <c r="N652" s="256">
        <v>4872</v>
      </c>
      <c r="O652" s="257">
        <v>4979</v>
      </c>
      <c r="P652" s="257">
        <v>5130</v>
      </c>
      <c r="Q652" s="257">
        <v>4329</v>
      </c>
      <c r="R652" s="257">
        <v>5173</v>
      </c>
      <c r="S652" s="258">
        <v>5406</v>
      </c>
      <c r="T652" s="342">
        <v>4993</v>
      </c>
    </row>
    <row r="653" spans="1:23" s="536" customFormat="1" x14ac:dyDescent="0.2">
      <c r="A653" s="469" t="s">
        <v>7</v>
      </c>
      <c r="B653" s="260">
        <v>80</v>
      </c>
      <c r="C653" s="261">
        <v>93.3</v>
      </c>
      <c r="D653" s="261">
        <v>80</v>
      </c>
      <c r="E653" s="261">
        <v>40</v>
      </c>
      <c r="F653" s="261">
        <v>80</v>
      </c>
      <c r="G653" s="262">
        <v>93.3</v>
      </c>
      <c r="H653" s="260">
        <v>93.3</v>
      </c>
      <c r="I653" s="261">
        <v>100</v>
      </c>
      <c r="J653" s="261">
        <v>100</v>
      </c>
      <c r="K653" s="261">
        <v>71.400000000000006</v>
      </c>
      <c r="L653" s="261">
        <v>100</v>
      </c>
      <c r="M653" s="262">
        <v>93.3</v>
      </c>
      <c r="N653" s="260">
        <v>100</v>
      </c>
      <c r="O653" s="261">
        <v>86.7</v>
      </c>
      <c r="P653" s="261">
        <v>100</v>
      </c>
      <c r="Q653" s="261">
        <v>75</v>
      </c>
      <c r="R653" s="261">
        <v>100</v>
      </c>
      <c r="S653" s="262">
        <v>100</v>
      </c>
      <c r="T653" s="343">
        <v>81.2</v>
      </c>
      <c r="V653" s="227"/>
    </row>
    <row r="654" spans="1:23" s="536" customFormat="1" x14ac:dyDescent="0.2">
      <c r="A654" s="469" t="s">
        <v>8</v>
      </c>
      <c r="B654" s="263">
        <v>7.3999999999999996E-2</v>
      </c>
      <c r="C654" s="264">
        <v>6.0999999999999999E-2</v>
      </c>
      <c r="D654" s="264">
        <v>6.8000000000000005E-2</v>
      </c>
      <c r="E654" s="264">
        <v>0.13600000000000001</v>
      </c>
      <c r="F654" s="264">
        <v>8.7999999999999995E-2</v>
      </c>
      <c r="G654" s="265">
        <v>6.5000000000000002E-2</v>
      </c>
      <c r="H654" s="263">
        <v>5.2999999999999999E-2</v>
      </c>
      <c r="I654" s="264">
        <v>4.3999999999999997E-2</v>
      </c>
      <c r="J654" s="264">
        <v>4.3999999999999997E-2</v>
      </c>
      <c r="K654" s="264">
        <v>0.14399999999999999</v>
      </c>
      <c r="L654" s="264">
        <v>0.04</v>
      </c>
      <c r="M654" s="265">
        <v>6.4000000000000001E-2</v>
      </c>
      <c r="N654" s="263">
        <v>4.5999999999999999E-2</v>
      </c>
      <c r="O654" s="264">
        <v>6.5000000000000002E-2</v>
      </c>
      <c r="P654" s="264">
        <v>3.5999999999999997E-2</v>
      </c>
      <c r="Q654" s="264">
        <v>9.0999999999999998E-2</v>
      </c>
      <c r="R654" s="264">
        <v>4.9000000000000002E-2</v>
      </c>
      <c r="S654" s="265">
        <v>5.1999999999999998E-2</v>
      </c>
      <c r="T654" s="344">
        <v>8.2000000000000003E-2</v>
      </c>
      <c r="V654" s="227"/>
    </row>
    <row r="655" spans="1:23" s="536" customFormat="1" x14ac:dyDescent="0.2">
      <c r="A655" s="471" t="s">
        <v>1</v>
      </c>
      <c r="B655" s="266">
        <f>B652/B651*100-100</f>
        <v>8.2735426008968602</v>
      </c>
      <c r="C655" s="267">
        <f t="shared" ref="C655:R655" si="176">C652/C651*100-100</f>
        <v>8.4529147982062653</v>
      </c>
      <c r="D655" s="267">
        <f t="shared" si="176"/>
        <v>12.309417040358753</v>
      </c>
      <c r="E655" s="267">
        <f t="shared" si="176"/>
        <v>-0.15695067264573481</v>
      </c>
      <c r="F655" s="267">
        <f t="shared" si="176"/>
        <v>15.515695067264573</v>
      </c>
      <c r="G655" s="268">
        <f t="shared" si="176"/>
        <v>14.775784753363226</v>
      </c>
      <c r="H655" s="266">
        <f t="shared" si="176"/>
        <v>10.403587443946179</v>
      </c>
      <c r="I655" s="267">
        <f t="shared" si="176"/>
        <v>11.973094170403598</v>
      </c>
      <c r="J655" s="267">
        <f t="shared" si="176"/>
        <v>13.295964125560531</v>
      </c>
      <c r="K655" s="267">
        <f t="shared" si="176"/>
        <v>-3.968609865470853</v>
      </c>
      <c r="L655" s="267">
        <f t="shared" si="176"/>
        <v>16.524663677130036</v>
      </c>
      <c r="M655" s="268">
        <f t="shared" si="176"/>
        <v>18.071748878923771</v>
      </c>
      <c r="N655" s="266">
        <f t="shared" si="176"/>
        <v>9.237668161434982</v>
      </c>
      <c r="O655" s="267">
        <f t="shared" si="176"/>
        <v>11.63677130044843</v>
      </c>
      <c r="P655" s="267">
        <f t="shared" si="176"/>
        <v>15.022421524663685</v>
      </c>
      <c r="Q655" s="267">
        <f t="shared" si="176"/>
        <v>-2.9372197309417061</v>
      </c>
      <c r="R655" s="267">
        <f t="shared" si="176"/>
        <v>15.986547085201792</v>
      </c>
      <c r="S655" s="268">
        <f>S652/S651*100-100</f>
        <v>21.210762331838566</v>
      </c>
      <c r="T655" s="345">
        <f t="shared" ref="T655" si="177">T652/T651*100-100</f>
        <v>11.9506726457399</v>
      </c>
      <c r="V655" s="227"/>
    </row>
    <row r="656" spans="1:23" s="536" customFormat="1" ht="13.5" thickBot="1" x14ac:dyDescent="0.25">
      <c r="A656" s="472" t="s">
        <v>27</v>
      </c>
      <c r="B656" s="410">
        <f>B652-B639</f>
        <v>-267</v>
      </c>
      <c r="C656" s="415">
        <f t="shared" ref="C656:S656" si="178">C652-C639</f>
        <v>-238</v>
      </c>
      <c r="D656" s="415">
        <f t="shared" si="178"/>
        <v>299</v>
      </c>
      <c r="E656" s="415">
        <f t="shared" si="178"/>
        <v>-579</v>
      </c>
      <c r="F656" s="415">
        <f t="shared" si="178"/>
        <v>238</v>
      </c>
      <c r="G656" s="417">
        <f t="shared" si="178"/>
        <v>264</v>
      </c>
      <c r="H656" s="410">
        <f t="shared" si="178"/>
        <v>19</v>
      </c>
      <c r="I656" s="415">
        <f t="shared" si="178"/>
        <v>-79</v>
      </c>
      <c r="J656" s="415">
        <f t="shared" si="178"/>
        <v>28</v>
      </c>
      <c r="K656" s="415">
        <f t="shared" si="178"/>
        <v>-273</v>
      </c>
      <c r="L656" s="415">
        <f t="shared" si="178"/>
        <v>20</v>
      </c>
      <c r="M656" s="417">
        <f t="shared" si="178"/>
        <v>-45</v>
      </c>
      <c r="N656" s="410">
        <f t="shared" si="178"/>
        <v>-417</v>
      </c>
      <c r="O656" s="415">
        <f t="shared" si="178"/>
        <v>168</v>
      </c>
      <c r="P656" s="415">
        <f t="shared" si="178"/>
        <v>-65</v>
      </c>
      <c r="Q656" s="415">
        <f t="shared" si="178"/>
        <v>-774</v>
      </c>
      <c r="R656" s="415">
        <f t="shared" si="178"/>
        <v>722</v>
      </c>
      <c r="S656" s="417">
        <f t="shared" si="178"/>
        <v>198</v>
      </c>
      <c r="T656" s="478">
        <f>T652-T639</f>
        <v>-26</v>
      </c>
      <c r="V656" s="227"/>
    </row>
    <row r="657" spans="1:24" s="536" customFormat="1" x14ac:dyDescent="0.2">
      <c r="A657" s="370" t="s">
        <v>51</v>
      </c>
      <c r="B657" s="486">
        <v>61</v>
      </c>
      <c r="C657" s="487">
        <v>61</v>
      </c>
      <c r="D657" s="487">
        <v>60</v>
      </c>
      <c r="E657" s="487">
        <v>10</v>
      </c>
      <c r="F657" s="487">
        <v>61</v>
      </c>
      <c r="G657" s="489">
        <v>60</v>
      </c>
      <c r="H657" s="486">
        <v>59</v>
      </c>
      <c r="I657" s="487">
        <v>60</v>
      </c>
      <c r="J657" s="487">
        <v>60</v>
      </c>
      <c r="K657" s="487">
        <v>6</v>
      </c>
      <c r="L657" s="487">
        <v>61</v>
      </c>
      <c r="M657" s="489">
        <v>61</v>
      </c>
      <c r="N657" s="486">
        <v>61</v>
      </c>
      <c r="O657" s="487">
        <v>61</v>
      </c>
      <c r="P657" s="487">
        <v>61</v>
      </c>
      <c r="Q657" s="487">
        <v>8</v>
      </c>
      <c r="R657" s="487">
        <v>60</v>
      </c>
      <c r="S657" s="489">
        <v>60</v>
      </c>
      <c r="T657" s="347">
        <f>SUM(B657:S657)</f>
        <v>931</v>
      </c>
      <c r="U657" s="227" t="s">
        <v>56</v>
      </c>
      <c r="V657" s="278">
        <f>T644-T657</f>
        <v>1</v>
      </c>
      <c r="W657" s="279">
        <f>V657/T644</f>
        <v>1.0729613733905579E-3</v>
      </c>
      <c r="X657" s="366" t="s">
        <v>159</v>
      </c>
    </row>
    <row r="658" spans="1:24" s="536" customFormat="1" x14ac:dyDescent="0.2">
      <c r="A658" s="371" t="s">
        <v>28</v>
      </c>
      <c r="B658" s="323">
        <v>155.5</v>
      </c>
      <c r="C658" s="240">
        <v>154.5</v>
      </c>
      <c r="D658" s="240">
        <v>153</v>
      </c>
      <c r="E658" s="240">
        <v>157</v>
      </c>
      <c r="F658" s="240">
        <v>152.5</v>
      </c>
      <c r="G658" s="243">
        <v>151</v>
      </c>
      <c r="H658" s="242">
        <v>155</v>
      </c>
      <c r="I658" s="240">
        <v>154</v>
      </c>
      <c r="J658" s="240">
        <v>153</v>
      </c>
      <c r="K658" s="240">
        <v>157</v>
      </c>
      <c r="L658" s="240">
        <v>152.5</v>
      </c>
      <c r="M658" s="243">
        <v>151</v>
      </c>
      <c r="N658" s="242">
        <v>155.5</v>
      </c>
      <c r="O658" s="240">
        <v>153.5</v>
      </c>
      <c r="P658" s="240">
        <v>153</v>
      </c>
      <c r="Q658" s="240">
        <v>157</v>
      </c>
      <c r="R658" s="240">
        <v>152</v>
      </c>
      <c r="S658" s="243">
        <v>151.5</v>
      </c>
      <c r="T658" s="339"/>
      <c r="U658" s="227" t="s">
        <v>57</v>
      </c>
      <c r="V658" s="362">
        <v>152.31</v>
      </c>
    </row>
    <row r="659" spans="1:24" s="536" customFormat="1" ht="13.5" thickBot="1" x14ac:dyDescent="0.25">
      <c r="A659" s="372" t="s">
        <v>26</v>
      </c>
      <c r="B659" s="410">
        <f>B658-B645</f>
        <v>1.5</v>
      </c>
      <c r="C659" s="415">
        <f t="shared" ref="C659:S659" si="179">C658-C645</f>
        <v>1.5</v>
      </c>
      <c r="D659" s="415">
        <f t="shared" si="179"/>
        <v>1</v>
      </c>
      <c r="E659" s="415">
        <f t="shared" si="179"/>
        <v>2.5</v>
      </c>
      <c r="F659" s="415">
        <f t="shared" si="179"/>
        <v>1</v>
      </c>
      <c r="G659" s="417">
        <f t="shared" si="179"/>
        <v>1</v>
      </c>
      <c r="H659" s="410">
        <f t="shared" si="179"/>
        <v>1</v>
      </c>
      <c r="I659" s="415">
        <f t="shared" si="179"/>
        <v>1</v>
      </c>
      <c r="J659" s="415">
        <f t="shared" si="179"/>
        <v>1</v>
      </c>
      <c r="K659" s="415">
        <f t="shared" si="179"/>
        <v>2</v>
      </c>
      <c r="L659" s="415">
        <f t="shared" si="179"/>
        <v>1</v>
      </c>
      <c r="M659" s="417">
        <f t="shared" si="179"/>
        <v>1</v>
      </c>
      <c r="N659" s="410">
        <f t="shared" si="179"/>
        <v>1.5</v>
      </c>
      <c r="O659" s="415">
        <f t="shared" si="179"/>
        <v>1</v>
      </c>
      <c r="P659" s="415">
        <f t="shared" si="179"/>
        <v>1</v>
      </c>
      <c r="Q659" s="415">
        <f t="shared" si="179"/>
        <v>2.5</v>
      </c>
      <c r="R659" s="415">
        <f t="shared" si="179"/>
        <v>1</v>
      </c>
      <c r="S659" s="417">
        <f t="shared" si="179"/>
        <v>1</v>
      </c>
      <c r="T659" s="348"/>
      <c r="U659" s="227" t="s">
        <v>26</v>
      </c>
      <c r="V659" s="395">
        <f>V658-V645</f>
        <v>0.15999999999999659</v>
      </c>
    </row>
    <row r="661" spans="1:24" ht="13.5" thickBot="1" x14ac:dyDescent="0.25"/>
    <row r="662" spans="1:24" ht="13.5" thickBot="1" x14ac:dyDescent="0.25">
      <c r="A662" s="468" t="s">
        <v>160</v>
      </c>
      <c r="B662" s="573" t="s">
        <v>53</v>
      </c>
      <c r="C662" s="574"/>
      <c r="D662" s="574"/>
      <c r="E662" s="574"/>
      <c r="F662" s="574"/>
      <c r="G662" s="575"/>
      <c r="H662" s="573" t="s">
        <v>72</v>
      </c>
      <c r="I662" s="574"/>
      <c r="J662" s="574"/>
      <c r="K662" s="574"/>
      <c r="L662" s="574"/>
      <c r="M662" s="575"/>
      <c r="N662" s="573" t="s">
        <v>63</v>
      </c>
      <c r="O662" s="574"/>
      <c r="P662" s="574"/>
      <c r="Q662" s="574"/>
      <c r="R662" s="574"/>
      <c r="S662" s="575"/>
      <c r="T662" s="338" t="s">
        <v>55</v>
      </c>
      <c r="U662" s="537"/>
      <c r="V662" s="537"/>
      <c r="W662" s="537"/>
    </row>
    <row r="663" spans="1:24" x14ac:dyDescent="0.2">
      <c r="A663" s="469" t="s">
        <v>54</v>
      </c>
      <c r="B663" s="490">
        <v>1</v>
      </c>
      <c r="C663" s="329">
        <v>2</v>
      </c>
      <c r="D663" s="329">
        <v>3</v>
      </c>
      <c r="E663" s="329">
        <v>4</v>
      </c>
      <c r="F663" s="329">
        <v>5</v>
      </c>
      <c r="G663" s="483">
        <v>6</v>
      </c>
      <c r="H663" s="490">
        <v>7</v>
      </c>
      <c r="I663" s="329">
        <v>8</v>
      </c>
      <c r="J663" s="329">
        <v>9</v>
      </c>
      <c r="K663" s="329">
        <v>10</v>
      </c>
      <c r="L663" s="329">
        <v>11</v>
      </c>
      <c r="M663" s="483">
        <v>12</v>
      </c>
      <c r="N663" s="490">
        <v>13</v>
      </c>
      <c r="O663" s="329">
        <v>14</v>
      </c>
      <c r="P663" s="329">
        <v>15</v>
      </c>
      <c r="Q663" s="329">
        <v>16</v>
      </c>
      <c r="R663" s="329">
        <v>17</v>
      </c>
      <c r="S663" s="483">
        <v>18</v>
      </c>
      <c r="T663" s="459">
        <v>252</v>
      </c>
      <c r="U663" s="537"/>
      <c r="V663" s="537"/>
      <c r="W663" s="537"/>
    </row>
    <row r="664" spans="1:24" x14ac:dyDescent="0.2">
      <c r="A664" s="470" t="s">
        <v>3</v>
      </c>
      <c r="B664" s="473">
        <v>4475</v>
      </c>
      <c r="C664" s="254">
        <v>4475</v>
      </c>
      <c r="D664" s="254">
        <v>4475</v>
      </c>
      <c r="E664" s="254">
        <v>4475</v>
      </c>
      <c r="F664" s="254">
        <v>4475</v>
      </c>
      <c r="G664" s="255">
        <v>4475</v>
      </c>
      <c r="H664" s="253">
        <v>4475</v>
      </c>
      <c r="I664" s="254">
        <v>4475</v>
      </c>
      <c r="J664" s="254">
        <v>4475</v>
      </c>
      <c r="K664" s="254">
        <v>4475</v>
      </c>
      <c r="L664" s="254">
        <v>4475</v>
      </c>
      <c r="M664" s="255">
        <v>4475</v>
      </c>
      <c r="N664" s="253">
        <v>4475</v>
      </c>
      <c r="O664" s="254">
        <v>4475</v>
      </c>
      <c r="P664" s="254">
        <v>4475</v>
      </c>
      <c r="Q664" s="254">
        <v>4475</v>
      </c>
      <c r="R664" s="254">
        <v>4475</v>
      </c>
      <c r="S664" s="255">
        <v>4475</v>
      </c>
      <c r="T664" s="255">
        <v>4475</v>
      </c>
      <c r="U664" s="537"/>
      <c r="V664" s="537"/>
      <c r="W664" s="537"/>
    </row>
    <row r="665" spans="1:24" x14ac:dyDescent="0.2">
      <c r="A665" s="471" t="s">
        <v>6</v>
      </c>
      <c r="B665" s="256">
        <v>4804</v>
      </c>
      <c r="C665" s="257">
        <v>4869</v>
      </c>
      <c r="D665" s="257">
        <v>5115</v>
      </c>
      <c r="E665" s="257">
        <v>4500</v>
      </c>
      <c r="F665" s="257">
        <v>5278</v>
      </c>
      <c r="G665" s="258">
        <v>5167</v>
      </c>
      <c r="H665" s="256">
        <v>4930</v>
      </c>
      <c r="I665" s="257">
        <v>5124</v>
      </c>
      <c r="J665" s="257">
        <v>5024</v>
      </c>
      <c r="K665" s="257">
        <v>4244</v>
      </c>
      <c r="L665" s="257">
        <v>5199</v>
      </c>
      <c r="M665" s="258">
        <v>5412</v>
      </c>
      <c r="N665" s="256">
        <v>4961</v>
      </c>
      <c r="O665" s="257">
        <v>5133</v>
      </c>
      <c r="P665" s="257">
        <v>5150</v>
      </c>
      <c r="Q665" s="257">
        <v>4460</v>
      </c>
      <c r="R665" s="257">
        <v>5269</v>
      </c>
      <c r="S665" s="258">
        <v>5415</v>
      </c>
      <c r="T665" s="342">
        <v>5053</v>
      </c>
      <c r="U665" s="537"/>
      <c r="V665" s="537"/>
      <c r="W665" s="537"/>
    </row>
    <row r="666" spans="1:24" x14ac:dyDescent="0.2">
      <c r="A666" s="469" t="s">
        <v>7</v>
      </c>
      <c r="B666" s="260">
        <v>73.3</v>
      </c>
      <c r="C666" s="261">
        <v>93.3</v>
      </c>
      <c r="D666" s="261">
        <v>100</v>
      </c>
      <c r="E666" s="261">
        <v>40</v>
      </c>
      <c r="F666" s="261">
        <v>86.7</v>
      </c>
      <c r="G666" s="262">
        <v>73</v>
      </c>
      <c r="H666" s="260">
        <v>100</v>
      </c>
      <c r="I666" s="261">
        <v>86.7</v>
      </c>
      <c r="J666" s="261">
        <v>93.9</v>
      </c>
      <c r="K666" s="261">
        <v>71.400000000000006</v>
      </c>
      <c r="L666" s="261">
        <v>93.3</v>
      </c>
      <c r="M666" s="262">
        <v>100</v>
      </c>
      <c r="N666" s="260">
        <v>93.3</v>
      </c>
      <c r="O666" s="261">
        <v>86.7</v>
      </c>
      <c r="P666" s="261">
        <v>100</v>
      </c>
      <c r="Q666" s="261">
        <v>75</v>
      </c>
      <c r="R666" s="261">
        <v>73.3</v>
      </c>
      <c r="S666" s="262">
        <v>93.3</v>
      </c>
      <c r="T666" s="343">
        <v>78</v>
      </c>
      <c r="U666" s="537"/>
      <c r="V666" s="227"/>
      <c r="W666" s="537"/>
    </row>
    <row r="667" spans="1:24" x14ac:dyDescent="0.2">
      <c r="A667" s="469" t="s">
        <v>8</v>
      </c>
      <c r="B667" s="263">
        <v>0.08</v>
      </c>
      <c r="C667" s="264">
        <v>6.7000000000000004E-2</v>
      </c>
      <c r="D667" s="264">
        <v>4.5999999999999999E-2</v>
      </c>
      <c r="E667" s="264">
        <v>0.13800000000000001</v>
      </c>
      <c r="F667" s="264">
        <v>6.5000000000000002E-2</v>
      </c>
      <c r="G667" s="265">
        <v>8.4000000000000005E-2</v>
      </c>
      <c r="H667" s="263">
        <v>0.06</v>
      </c>
      <c r="I667" s="264">
        <v>8.2000000000000003E-2</v>
      </c>
      <c r="J667" s="264">
        <v>6.4000000000000001E-2</v>
      </c>
      <c r="K667" s="264">
        <v>0.14299999999999999</v>
      </c>
      <c r="L667" s="264">
        <v>5.8000000000000003E-2</v>
      </c>
      <c r="M667" s="265">
        <v>5.8000000000000003E-2</v>
      </c>
      <c r="N667" s="263">
        <v>5.2999999999999999E-2</v>
      </c>
      <c r="O667" s="264">
        <v>7.1999999999999995E-2</v>
      </c>
      <c r="P667" s="264">
        <v>0.05</v>
      </c>
      <c r="Q667" s="264">
        <v>9.6000000000000002E-2</v>
      </c>
      <c r="R667" s="264">
        <v>8.7999999999999995E-2</v>
      </c>
      <c r="S667" s="265">
        <v>4.5999999999999999E-2</v>
      </c>
      <c r="T667" s="344">
        <v>8.7999999999999995E-2</v>
      </c>
      <c r="U667" s="537"/>
      <c r="V667" s="227"/>
      <c r="W667" s="537"/>
    </row>
    <row r="668" spans="1:24" x14ac:dyDescent="0.2">
      <c r="A668" s="471" t="s">
        <v>1</v>
      </c>
      <c r="B668" s="266">
        <f>B665/B664*100-100</f>
        <v>7.351955307262557</v>
      </c>
      <c r="C668" s="267">
        <f t="shared" ref="C668:R668" si="180">C665/C664*100-100</f>
        <v>8.8044692737430097</v>
      </c>
      <c r="D668" s="267">
        <f t="shared" si="180"/>
        <v>14.301675977653645</v>
      </c>
      <c r="E668" s="267">
        <f t="shared" si="180"/>
        <v>0.55865921787710704</v>
      </c>
      <c r="F668" s="267">
        <f t="shared" si="180"/>
        <v>17.944134078212286</v>
      </c>
      <c r="G668" s="268">
        <f t="shared" si="180"/>
        <v>15.463687150837984</v>
      </c>
      <c r="H668" s="266">
        <f t="shared" si="180"/>
        <v>10.167597765363141</v>
      </c>
      <c r="I668" s="267">
        <f t="shared" si="180"/>
        <v>14.502793296089393</v>
      </c>
      <c r="J668" s="267">
        <f t="shared" si="180"/>
        <v>12.268156424581008</v>
      </c>
      <c r="K668" s="267">
        <f t="shared" si="180"/>
        <v>-5.1620111731843537</v>
      </c>
      <c r="L668" s="267">
        <f t="shared" si="180"/>
        <v>16.178770949720672</v>
      </c>
      <c r="M668" s="268">
        <f t="shared" si="180"/>
        <v>20.938547486033514</v>
      </c>
      <c r="N668" s="266">
        <f t="shared" si="180"/>
        <v>10.860335195530737</v>
      </c>
      <c r="O668" s="267">
        <f t="shared" si="180"/>
        <v>14.703910614525142</v>
      </c>
      <c r="P668" s="267">
        <f t="shared" si="180"/>
        <v>15.083798882681563</v>
      </c>
      <c r="Q668" s="267">
        <f t="shared" si="180"/>
        <v>-0.33519553072626707</v>
      </c>
      <c r="R668" s="267">
        <f t="shared" si="180"/>
        <v>17.743016759776538</v>
      </c>
      <c r="S668" s="268">
        <f>S665/S664*100-100</f>
        <v>21.005586592178773</v>
      </c>
      <c r="T668" s="345">
        <f t="shared" ref="T668" si="181">T665/T664*100-100</f>
        <v>12.916201117318437</v>
      </c>
      <c r="U668" s="537"/>
      <c r="V668" s="227"/>
      <c r="W668" s="537"/>
    </row>
    <row r="669" spans="1:24" ht="13.5" thickBot="1" x14ac:dyDescent="0.25">
      <c r="A669" s="472" t="s">
        <v>27</v>
      </c>
      <c r="B669" s="410">
        <f>B665-B652</f>
        <v>-25</v>
      </c>
      <c r="C669" s="415">
        <f t="shared" ref="C669:S669" si="182">C665-C652</f>
        <v>32</v>
      </c>
      <c r="D669" s="415">
        <f t="shared" si="182"/>
        <v>106</v>
      </c>
      <c r="E669" s="415">
        <f t="shared" si="182"/>
        <v>47</v>
      </c>
      <c r="F669" s="415">
        <f t="shared" si="182"/>
        <v>126</v>
      </c>
      <c r="G669" s="417">
        <f t="shared" si="182"/>
        <v>48</v>
      </c>
      <c r="H669" s="410">
        <f t="shared" si="182"/>
        <v>6</v>
      </c>
      <c r="I669" s="415">
        <f t="shared" si="182"/>
        <v>130</v>
      </c>
      <c r="J669" s="415">
        <f t="shared" si="182"/>
        <v>-29</v>
      </c>
      <c r="K669" s="415">
        <f t="shared" si="182"/>
        <v>-39</v>
      </c>
      <c r="L669" s="415">
        <f t="shared" si="182"/>
        <v>2</v>
      </c>
      <c r="M669" s="417">
        <f t="shared" si="182"/>
        <v>146</v>
      </c>
      <c r="N669" s="410">
        <f t="shared" si="182"/>
        <v>89</v>
      </c>
      <c r="O669" s="415">
        <f t="shared" si="182"/>
        <v>154</v>
      </c>
      <c r="P669" s="415">
        <f t="shared" si="182"/>
        <v>20</v>
      </c>
      <c r="Q669" s="415">
        <f t="shared" si="182"/>
        <v>131</v>
      </c>
      <c r="R669" s="415">
        <f t="shared" si="182"/>
        <v>96</v>
      </c>
      <c r="S669" s="417">
        <f t="shared" si="182"/>
        <v>9</v>
      </c>
      <c r="T669" s="478">
        <f>T665-T652</f>
        <v>60</v>
      </c>
      <c r="U669" s="537"/>
      <c r="V669" s="227"/>
      <c r="W669" s="537"/>
    </row>
    <row r="670" spans="1:24" x14ac:dyDescent="0.2">
      <c r="A670" s="370" t="s">
        <v>51</v>
      </c>
      <c r="B670" s="486">
        <v>61</v>
      </c>
      <c r="C670" s="487">
        <v>61</v>
      </c>
      <c r="D670" s="487">
        <v>60</v>
      </c>
      <c r="E670" s="487">
        <v>10</v>
      </c>
      <c r="F670" s="487">
        <v>61</v>
      </c>
      <c r="G670" s="489">
        <v>60</v>
      </c>
      <c r="H670" s="486">
        <v>58</v>
      </c>
      <c r="I670" s="487">
        <v>60</v>
      </c>
      <c r="J670" s="487">
        <v>60</v>
      </c>
      <c r="K670" s="487">
        <v>6</v>
      </c>
      <c r="L670" s="487">
        <v>61</v>
      </c>
      <c r="M670" s="489">
        <v>61</v>
      </c>
      <c r="N670" s="486">
        <v>61</v>
      </c>
      <c r="O670" s="487">
        <v>61</v>
      </c>
      <c r="P670" s="487">
        <v>61</v>
      </c>
      <c r="Q670" s="487">
        <v>8</v>
      </c>
      <c r="R670" s="487">
        <v>60</v>
      </c>
      <c r="S670" s="489">
        <v>60</v>
      </c>
      <c r="T670" s="347">
        <f>SUM(B670:S670)</f>
        <v>930</v>
      </c>
      <c r="U670" s="227" t="s">
        <v>56</v>
      </c>
      <c r="V670" s="278">
        <f>T657-T670</f>
        <v>1</v>
      </c>
      <c r="W670" s="279">
        <f>V670/T657</f>
        <v>1.0741138560687433E-3</v>
      </c>
    </row>
    <row r="671" spans="1:24" x14ac:dyDescent="0.2">
      <c r="A671" s="371" t="s">
        <v>28</v>
      </c>
      <c r="B671" s="323">
        <v>155.5</v>
      </c>
      <c r="C671" s="240">
        <v>154.5</v>
      </c>
      <c r="D671" s="240">
        <v>153</v>
      </c>
      <c r="E671" s="240">
        <v>157</v>
      </c>
      <c r="F671" s="240">
        <v>152.5</v>
      </c>
      <c r="G671" s="243">
        <v>151</v>
      </c>
      <c r="H671" s="242">
        <v>155</v>
      </c>
      <c r="I671" s="240">
        <v>154</v>
      </c>
      <c r="J671" s="240">
        <v>153</v>
      </c>
      <c r="K671" s="240">
        <v>157</v>
      </c>
      <c r="L671" s="240">
        <v>152.5</v>
      </c>
      <c r="M671" s="243">
        <v>151</v>
      </c>
      <c r="N671" s="242">
        <v>155.5</v>
      </c>
      <c r="O671" s="240">
        <v>153.5</v>
      </c>
      <c r="P671" s="240">
        <v>153</v>
      </c>
      <c r="Q671" s="240">
        <v>157</v>
      </c>
      <c r="R671" s="240">
        <v>152</v>
      </c>
      <c r="S671" s="243">
        <v>151.5</v>
      </c>
      <c r="T671" s="339"/>
      <c r="U671" s="227" t="s">
        <v>57</v>
      </c>
      <c r="V671" s="362">
        <v>153.29</v>
      </c>
      <c r="W671" s="537"/>
    </row>
    <row r="672" spans="1:24" ht="13.5" thickBot="1" x14ac:dyDescent="0.25">
      <c r="A672" s="372" t="s">
        <v>26</v>
      </c>
      <c r="B672" s="410">
        <f>B671-B658</f>
        <v>0</v>
      </c>
      <c r="C672" s="415">
        <f t="shared" ref="C672:S672" si="183">C671-C658</f>
        <v>0</v>
      </c>
      <c r="D672" s="415">
        <f t="shared" si="183"/>
        <v>0</v>
      </c>
      <c r="E672" s="415">
        <f t="shared" si="183"/>
        <v>0</v>
      </c>
      <c r="F672" s="415">
        <f t="shared" si="183"/>
        <v>0</v>
      </c>
      <c r="G672" s="417">
        <f t="shared" si="183"/>
        <v>0</v>
      </c>
      <c r="H672" s="410">
        <f t="shared" si="183"/>
        <v>0</v>
      </c>
      <c r="I672" s="415">
        <f t="shared" si="183"/>
        <v>0</v>
      </c>
      <c r="J672" s="415">
        <f t="shared" si="183"/>
        <v>0</v>
      </c>
      <c r="K672" s="415">
        <f t="shared" si="183"/>
        <v>0</v>
      </c>
      <c r="L672" s="415">
        <f t="shared" si="183"/>
        <v>0</v>
      </c>
      <c r="M672" s="417">
        <f t="shared" si="183"/>
        <v>0</v>
      </c>
      <c r="N672" s="410">
        <f t="shared" si="183"/>
        <v>0</v>
      </c>
      <c r="O672" s="415">
        <f t="shared" si="183"/>
        <v>0</v>
      </c>
      <c r="P672" s="415">
        <f t="shared" si="183"/>
        <v>0</v>
      </c>
      <c r="Q672" s="415">
        <f t="shared" si="183"/>
        <v>0</v>
      </c>
      <c r="R672" s="415">
        <f t="shared" si="183"/>
        <v>0</v>
      </c>
      <c r="S672" s="417">
        <f t="shared" si="183"/>
        <v>0</v>
      </c>
      <c r="T672" s="348"/>
      <c r="U672" s="227" t="s">
        <v>26</v>
      </c>
      <c r="V672" s="395">
        <f>V671-V658</f>
        <v>0.97999999999998977</v>
      </c>
      <c r="W672" s="537"/>
    </row>
    <row r="674" spans="1:23" ht="13.5" thickBot="1" x14ac:dyDescent="0.25"/>
    <row r="675" spans="1:23" ht="13.5" thickBot="1" x14ac:dyDescent="0.25">
      <c r="A675" s="468" t="s">
        <v>161</v>
      </c>
      <c r="B675" s="573" t="s">
        <v>53</v>
      </c>
      <c r="C675" s="574"/>
      <c r="D675" s="574"/>
      <c r="E675" s="574"/>
      <c r="F675" s="574"/>
      <c r="G675" s="575"/>
      <c r="H675" s="573" t="s">
        <v>72</v>
      </c>
      <c r="I675" s="574"/>
      <c r="J675" s="574"/>
      <c r="K675" s="574"/>
      <c r="L675" s="574"/>
      <c r="M675" s="575"/>
      <c r="N675" s="573" t="s">
        <v>63</v>
      </c>
      <c r="O675" s="574"/>
      <c r="P675" s="574"/>
      <c r="Q675" s="574"/>
      <c r="R675" s="574"/>
      <c r="S675" s="575"/>
      <c r="T675" s="338" t="s">
        <v>55</v>
      </c>
      <c r="U675" s="538"/>
      <c r="V675" s="538"/>
      <c r="W675" s="538"/>
    </row>
    <row r="676" spans="1:23" x14ac:dyDescent="0.2">
      <c r="A676" s="469" t="s">
        <v>54</v>
      </c>
      <c r="B676" s="490">
        <v>1</v>
      </c>
      <c r="C676" s="329">
        <v>2</v>
      </c>
      <c r="D676" s="329">
        <v>3</v>
      </c>
      <c r="E676" s="329">
        <v>4</v>
      </c>
      <c r="F676" s="329">
        <v>5</v>
      </c>
      <c r="G676" s="483">
        <v>6</v>
      </c>
      <c r="H676" s="490">
        <v>7</v>
      </c>
      <c r="I676" s="329">
        <v>8</v>
      </c>
      <c r="J676" s="329">
        <v>9</v>
      </c>
      <c r="K676" s="329">
        <v>10</v>
      </c>
      <c r="L676" s="329">
        <v>11</v>
      </c>
      <c r="M676" s="483">
        <v>12</v>
      </c>
      <c r="N676" s="490">
        <v>13</v>
      </c>
      <c r="O676" s="329">
        <v>14</v>
      </c>
      <c r="P676" s="329">
        <v>15</v>
      </c>
      <c r="Q676" s="329">
        <v>16</v>
      </c>
      <c r="R676" s="329">
        <v>17</v>
      </c>
      <c r="S676" s="483">
        <v>18</v>
      </c>
      <c r="T676" s="459">
        <v>252</v>
      </c>
      <c r="U676" s="538"/>
      <c r="V676" s="538"/>
      <c r="W676" s="538"/>
    </row>
    <row r="677" spans="1:23" x14ac:dyDescent="0.2">
      <c r="A677" s="470" t="s">
        <v>3</v>
      </c>
      <c r="B677" s="473">
        <v>4490</v>
      </c>
      <c r="C677" s="254">
        <v>4490</v>
      </c>
      <c r="D677" s="473">
        <v>4490</v>
      </c>
      <c r="E677" s="254">
        <v>4490</v>
      </c>
      <c r="F677" s="473">
        <v>4490</v>
      </c>
      <c r="G677" s="254">
        <v>4490</v>
      </c>
      <c r="H677" s="473">
        <v>4490</v>
      </c>
      <c r="I677" s="254">
        <v>4490</v>
      </c>
      <c r="J677" s="473">
        <v>4490</v>
      </c>
      <c r="K677" s="254">
        <v>4490</v>
      </c>
      <c r="L677" s="473">
        <v>4490</v>
      </c>
      <c r="M677" s="254">
        <v>4490</v>
      </c>
      <c r="N677" s="473">
        <v>4490</v>
      </c>
      <c r="O677" s="254">
        <v>4490</v>
      </c>
      <c r="P677" s="473">
        <v>4490</v>
      </c>
      <c r="Q677" s="254">
        <v>4490</v>
      </c>
      <c r="R677" s="473">
        <v>4490</v>
      </c>
      <c r="S677" s="254">
        <v>4490</v>
      </c>
      <c r="T677" s="473">
        <v>4490</v>
      </c>
      <c r="U677" s="538"/>
      <c r="V677" s="538"/>
      <c r="W677" s="538"/>
    </row>
    <row r="678" spans="1:23" x14ac:dyDescent="0.2">
      <c r="A678" s="471" t="s">
        <v>6</v>
      </c>
      <c r="B678" s="256">
        <v>4774</v>
      </c>
      <c r="C678" s="257">
        <v>4969</v>
      </c>
      <c r="D678" s="257">
        <v>5126</v>
      </c>
      <c r="E678" s="257">
        <v>4511</v>
      </c>
      <c r="F678" s="257">
        <v>5222</v>
      </c>
      <c r="G678" s="258">
        <v>5195</v>
      </c>
      <c r="H678" s="256">
        <v>4940</v>
      </c>
      <c r="I678" s="257">
        <v>5027</v>
      </c>
      <c r="J678" s="257">
        <v>5182</v>
      </c>
      <c r="K678" s="257">
        <v>4389</v>
      </c>
      <c r="L678" s="257">
        <v>5274</v>
      </c>
      <c r="M678" s="258">
        <v>5315</v>
      </c>
      <c r="N678" s="256">
        <v>5000</v>
      </c>
      <c r="O678" s="257">
        <v>4972</v>
      </c>
      <c r="P678" s="257">
        <v>5141</v>
      </c>
      <c r="Q678" s="257">
        <v>4383</v>
      </c>
      <c r="R678" s="257">
        <v>5264</v>
      </c>
      <c r="S678" s="258">
        <v>5332</v>
      </c>
      <c r="T678" s="342">
        <v>5058</v>
      </c>
      <c r="U678" s="538"/>
      <c r="V678" s="538"/>
      <c r="W678" s="538"/>
    </row>
    <row r="679" spans="1:23" x14ac:dyDescent="0.2">
      <c r="A679" s="469" t="s">
        <v>7</v>
      </c>
      <c r="B679" s="260">
        <v>73.3</v>
      </c>
      <c r="C679" s="261">
        <v>86.8</v>
      </c>
      <c r="D679" s="261">
        <v>86.7</v>
      </c>
      <c r="E679" s="261">
        <v>55.6</v>
      </c>
      <c r="F679" s="261">
        <v>93.3</v>
      </c>
      <c r="G679" s="262">
        <v>100</v>
      </c>
      <c r="H679" s="260">
        <v>86.7</v>
      </c>
      <c r="I679" s="261">
        <v>100</v>
      </c>
      <c r="J679" s="261">
        <v>100</v>
      </c>
      <c r="K679" s="261">
        <v>66.7</v>
      </c>
      <c r="L679" s="261">
        <v>93.3</v>
      </c>
      <c r="M679" s="262">
        <v>100</v>
      </c>
      <c r="N679" s="260">
        <v>86.7</v>
      </c>
      <c r="O679" s="261">
        <v>46.7</v>
      </c>
      <c r="P679" s="261">
        <v>80</v>
      </c>
      <c r="Q679" s="261">
        <v>66.7</v>
      </c>
      <c r="R679" s="261">
        <v>86.7</v>
      </c>
      <c r="S679" s="262">
        <v>93.3</v>
      </c>
      <c r="T679" s="343">
        <v>79.3</v>
      </c>
      <c r="U679" s="538"/>
      <c r="V679" s="227"/>
      <c r="W679" s="538"/>
    </row>
    <row r="680" spans="1:23" x14ac:dyDescent="0.2">
      <c r="A680" s="469" t="s">
        <v>8</v>
      </c>
      <c r="B680" s="263">
        <v>7.9000000000000001E-2</v>
      </c>
      <c r="C680" s="264">
        <v>7.2999999999999995E-2</v>
      </c>
      <c r="D680" s="264">
        <v>5.7000000000000002E-2</v>
      </c>
      <c r="E680" s="264">
        <v>0.14099999999999999</v>
      </c>
      <c r="F680" s="264">
        <v>5.8999999999999997E-2</v>
      </c>
      <c r="G680" s="265">
        <v>4.2999999999999997E-2</v>
      </c>
      <c r="H680" s="263">
        <v>7.0000000000000007E-2</v>
      </c>
      <c r="I680" s="264">
        <v>0.05</v>
      </c>
      <c r="J680" s="264">
        <v>4.1000000000000002E-2</v>
      </c>
      <c r="K680" s="264">
        <v>0.10199999999999999</v>
      </c>
      <c r="L680" s="264">
        <v>5.1999999999999998E-2</v>
      </c>
      <c r="M680" s="265">
        <v>4.2000000000000003E-2</v>
      </c>
      <c r="N680" s="263">
        <v>7.5999999999999998E-2</v>
      </c>
      <c r="O680" s="264">
        <v>0.10299999999999999</v>
      </c>
      <c r="P680" s="264">
        <v>7.8E-2</v>
      </c>
      <c r="Q680" s="264">
        <v>0.123</v>
      </c>
      <c r="R680" s="264">
        <v>7.0000000000000007E-2</v>
      </c>
      <c r="S680" s="265">
        <v>6.8000000000000005E-2</v>
      </c>
      <c r="T680" s="344">
        <v>8.4000000000000005E-2</v>
      </c>
      <c r="U680" s="538"/>
      <c r="V680" s="227"/>
      <c r="W680" s="538"/>
    </row>
    <row r="681" spans="1:23" x14ac:dyDescent="0.2">
      <c r="A681" s="471" t="s">
        <v>1</v>
      </c>
      <c r="B681" s="266">
        <f>B678/B677*100-100</f>
        <v>6.3251670378619167</v>
      </c>
      <c r="C681" s="267">
        <f t="shared" ref="C681:R681" si="184">C678/C677*100-100</f>
        <v>10.668151447661472</v>
      </c>
      <c r="D681" s="267">
        <f t="shared" si="184"/>
        <v>14.164810690423167</v>
      </c>
      <c r="E681" s="267">
        <f t="shared" si="184"/>
        <v>0.46770601336302775</v>
      </c>
      <c r="F681" s="267">
        <f t="shared" si="184"/>
        <v>16.302895322939875</v>
      </c>
      <c r="G681" s="268">
        <f t="shared" si="184"/>
        <v>15.701559020044556</v>
      </c>
      <c r="H681" s="266">
        <f t="shared" si="184"/>
        <v>10.022271714922056</v>
      </c>
      <c r="I681" s="267">
        <f t="shared" si="184"/>
        <v>11.959910913140305</v>
      </c>
      <c r="J681" s="267">
        <f t="shared" si="184"/>
        <v>15.412026726057903</v>
      </c>
      <c r="K681" s="267">
        <f t="shared" si="184"/>
        <v>-2.2494432071269443</v>
      </c>
      <c r="L681" s="267">
        <f t="shared" si="184"/>
        <v>17.461024498886417</v>
      </c>
      <c r="M681" s="268">
        <f t="shared" si="184"/>
        <v>18.374164810690431</v>
      </c>
      <c r="N681" s="266">
        <f t="shared" si="184"/>
        <v>11.358574610244986</v>
      </c>
      <c r="O681" s="267">
        <f t="shared" si="184"/>
        <v>10.734966592427611</v>
      </c>
      <c r="P681" s="267">
        <f t="shared" si="184"/>
        <v>14.498886414253903</v>
      </c>
      <c r="Q681" s="267">
        <f t="shared" si="184"/>
        <v>-2.383073496659236</v>
      </c>
      <c r="R681" s="267">
        <f t="shared" si="184"/>
        <v>17.238307349665916</v>
      </c>
      <c r="S681" s="268">
        <f>S678/S677*100-100</f>
        <v>18.752783964365264</v>
      </c>
      <c r="T681" s="345">
        <f t="shared" ref="T681" si="185">T678/T677*100-100</f>
        <v>12.650334075723819</v>
      </c>
      <c r="U681" s="538"/>
      <c r="V681" s="227"/>
      <c r="W681" s="538"/>
    </row>
    <row r="682" spans="1:23" ht="13.5" thickBot="1" x14ac:dyDescent="0.25">
      <c r="A682" s="472" t="s">
        <v>27</v>
      </c>
      <c r="B682" s="410">
        <f>B678-B665</f>
        <v>-30</v>
      </c>
      <c r="C682" s="415">
        <f t="shared" ref="C682:S682" si="186">C678-C665</f>
        <v>100</v>
      </c>
      <c r="D682" s="415">
        <f t="shared" si="186"/>
        <v>11</v>
      </c>
      <c r="E682" s="415">
        <f t="shared" si="186"/>
        <v>11</v>
      </c>
      <c r="F682" s="415">
        <f t="shared" si="186"/>
        <v>-56</v>
      </c>
      <c r="G682" s="417">
        <f t="shared" si="186"/>
        <v>28</v>
      </c>
      <c r="H682" s="410">
        <f t="shared" si="186"/>
        <v>10</v>
      </c>
      <c r="I682" s="415">
        <f t="shared" si="186"/>
        <v>-97</v>
      </c>
      <c r="J682" s="415">
        <f t="shared" si="186"/>
        <v>158</v>
      </c>
      <c r="K682" s="415">
        <f t="shared" si="186"/>
        <v>145</v>
      </c>
      <c r="L682" s="415">
        <f t="shared" si="186"/>
        <v>75</v>
      </c>
      <c r="M682" s="417">
        <f t="shared" si="186"/>
        <v>-97</v>
      </c>
      <c r="N682" s="410">
        <f t="shared" si="186"/>
        <v>39</v>
      </c>
      <c r="O682" s="415">
        <f t="shared" si="186"/>
        <v>-161</v>
      </c>
      <c r="P682" s="415">
        <f t="shared" si="186"/>
        <v>-9</v>
      </c>
      <c r="Q682" s="415">
        <f t="shared" si="186"/>
        <v>-77</v>
      </c>
      <c r="R682" s="415">
        <f t="shared" si="186"/>
        <v>-5</v>
      </c>
      <c r="S682" s="417">
        <f t="shared" si="186"/>
        <v>-83</v>
      </c>
      <c r="T682" s="478">
        <f>T678-T665</f>
        <v>5</v>
      </c>
      <c r="U682" s="538"/>
      <c r="V682" s="227"/>
      <c r="W682" s="538"/>
    </row>
    <row r="683" spans="1:23" x14ac:dyDescent="0.2">
      <c r="A683" s="370" t="s">
        <v>51</v>
      </c>
      <c r="B683" s="486">
        <v>61</v>
      </c>
      <c r="C683" s="487">
        <v>61</v>
      </c>
      <c r="D683" s="487">
        <v>60</v>
      </c>
      <c r="E683" s="487">
        <v>9</v>
      </c>
      <c r="F683" s="487">
        <v>61</v>
      </c>
      <c r="G683" s="489">
        <v>60</v>
      </c>
      <c r="H683" s="486">
        <v>57</v>
      </c>
      <c r="I683" s="487">
        <v>60</v>
      </c>
      <c r="J683" s="487">
        <v>60</v>
      </c>
      <c r="K683" s="487">
        <v>6</v>
      </c>
      <c r="L683" s="487">
        <v>61</v>
      </c>
      <c r="M683" s="489">
        <v>61</v>
      </c>
      <c r="N683" s="486">
        <v>61</v>
      </c>
      <c r="O683" s="487">
        <v>60</v>
      </c>
      <c r="P683" s="487">
        <v>61</v>
      </c>
      <c r="Q683" s="487">
        <v>7</v>
      </c>
      <c r="R683" s="487">
        <v>59</v>
      </c>
      <c r="S683" s="489">
        <v>60</v>
      </c>
      <c r="T683" s="347">
        <f>SUM(B683:S683)</f>
        <v>925</v>
      </c>
      <c r="U683" s="227" t="s">
        <v>56</v>
      </c>
      <c r="V683" s="278">
        <f>T670-T683</f>
        <v>5</v>
      </c>
      <c r="W683" s="279">
        <f>V683/T670</f>
        <v>5.3763440860215058E-3</v>
      </c>
    </row>
    <row r="684" spans="1:23" x14ac:dyDescent="0.2">
      <c r="A684" s="371" t="s">
        <v>28</v>
      </c>
      <c r="B684" s="323">
        <v>155.5</v>
      </c>
      <c r="C684" s="240">
        <v>154.5</v>
      </c>
      <c r="D684" s="240">
        <v>153</v>
      </c>
      <c r="E684" s="240">
        <v>157</v>
      </c>
      <c r="F684" s="240">
        <v>152.5</v>
      </c>
      <c r="G684" s="243">
        <v>151</v>
      </c>
      <c r="H684" s="242">
        <v>155</v>
      </c>
      <c r="I684" s="240">
        <v>154</v>
      </c>
      <c r="J684" s="240">
        <v>153</v>
      </c>
      <c r="K684" s="240">
        <v>157</v>
      </c>
      <c r="L684" s="240">
        <v>152.5</v>
      </c>
      <c r="M684" s="243">
        <v>151</v>
      </c>
      <c r="N684" s="242">
        <v>155.5</v>
      </c>
      <c r="O684" s="240">
        <v>153.5</v>
      </c>
      <c r="P684" s="240">
        <v>153</v>
      </c>
      <c r="Q684" s="240">
        <v>157</v>
      </c>
      <c r="R684" s="240">
        <v>152</v>
      </c>
      <c r="S684" s="243">
        <v>151.5</v>
      </c>
      <c r="T684" s="339"/>
      <c r="U684" s="227" t="s">
        <v>57</v>
      </c>
      <c r="V684" s="362">
        <v>153.62</v>
      </c>
      <c r="W684" s="538"/>
    </row>
    <row r="685" spans="1:23" ht="13.5" thickBot="1" x14ac:dyDescent="0.25">
      <c r="A685" s="372" t="s">
        <v>26</v>
      </c>
      <c r="B685" s="410">
        <f>B684-B671</f>
        <v>0</v>
      </c>
      <c r="C685" s="415">
        <f t="shared" ref="C685:S685" si="187">C684-C671</f>
        <v>0</v>
      </c>
      <c r="D685" s="415">
        <f t="shared" si="187"/>
        <v>0</v>
      </c>
      <c r="E685" s="415">
        <f t="shared" si="187"/>
        <v>0</v>
      </c>
      <c r="F685" s="415">
        <f t="shared" si="187"/>
        <v>0</v>
      </c>
      <c r="G685" s="417">
        <f t="shared" si="187"/>
        <v>0</v>
      </c>
      <c r="H685" s="410">
        <f t="shared" si="187"/>
        <v>0</v>
      </c>
      <c r="I685" s="415">
        <f t="shared" si="187"/>
        <v>0</v>
      </c>
      <c r="J685" s="415">
        <f t="shared" si="187"/>
        <v>0</v>
      </c>
      <c r="K685" s="415">
        <f t="shared" si="187"/>
        <v>0</v>
      </c>
      <c r="L685" s="415">
        <f t="shared" si="187"/>
        <v>0</v>
      </c>
      <c r="M685" s="417">
        <f t="shared" si="187"/>
        <v>0</v>
      </c>
      <c r="N685" s="410">
        <f t="shared" si="187"/>
        <v>0</v>
      </c>
      <c r="O685" s="415">
        <f t="shared" si="187"/>
        <v>0</v>
      </c>
      <c r="P685" s="415">
        <f t="shared" si="187"/>
        <v>0</v>
      </c>
      <c r="Q685" s="415">
        <f t="shared" si="187"/>
        <v>0</v>
      </c>
      <c r="R685" s="415">
        <f t="shared" si="187"/>
        <v>0</v>
      </c>
      <c r="S685" s="417">
        <f t="shared" si="187"/>
        <v>0</v>
      </c>
      <c r="T685" s="348"/>
      <c r="U685" s="227" t="s">
        <v>26</v>
      </c>
      <c r="V685" s="395">
        <f>V684-V671</f>
        <v>0.33000000000001251</v>
      </c>
      <c r="W685" s="538"/>
    </row>
    <row r="687" spans="1:23" ht="13.5" thickBot="1" x14ac:dyDescent="0.25"/>
    <row r="688" spans="1:23" ht="13.5" thickBot="1" x14ac:dyDescent="0.25">
      <c r="A688" s="468" t="s">
        <v>163</v>
      </c>
      <c r="B688" s="573" t="s">
        <v>53</v>
      </c>
      <c r="C688" s="574"/>
      <c r="D688" s="574"/>
      <c r="E688" s="574"/>
      <c r="F688" s="574"/>
      <c r="G688" s="575"/>
      <c r="H688" s="573" t="s">
        <v>72</v>
      </c>
      <c r="I688" s="574"/>
      <c r="J688" s="574"/>
      <c r="K688" s="574"/>
      <c r="L688" s="574"/>
      <c r="M688" s="575"/>
      <c r="N688" s="573" t="s">
        <v>63</v>
      </c>
      <c r="O688" s="574"/>
      <c r="P688" s="574"/>
      <c r="Q688" s="574"/>
      <c r="R688" s="574"/>
      <c r="S688" s="575"/>
      <c r="T688" s="338" t="s">
        <v>55</v>
      </c>
      <c r="U688" s="540"/>
      <c r="V688" s="540"/>
      <c r="W688" s="540"/>
    </row>
    <row r="689" spans="1:23" x14ac:dyDescent="0.2">
      <c r="A689" s="469" t="s">
        <v>54</v>
      </c>
      <c r="B689" s="490">
        <v>1</v>
      </c>
      <c r="C689" s="329">
        <v>2</v>
      </c>
      <c r="D689" s="329">
        <v>3</v>
      </c>
      <c r="E689" s="329">
        <v>4</v>
      </c>
      <c r="F689" s="329">
        <v>5</v>
      </c>
      <c r="G689" s="483">
        <v>6</v>
      </c>
      <c r="H689" s="490">
        <v>7</v>
      </c>
      <c r="I689" s="329">
        <v>8</v>
      </c>
      <c r="J689" s="329">
        <v>9</v>
      </c>
      <c r="K689" s="329">
        <v>10</v>
      </c>
      <c r="L689" s="329">
        <v>11</v>
      </c>
      <c r="M689" s="483">
        <v>12</v>
      </c>
      <c r="N689" s="490">
        <v>13</v>
      </c>
      <c r="O689" s="329">
        <v>14</v>
      </c>
      <c r="P689" s="329">
        <v>15</v>
      </c>
      <c r="Q689" s="329">
        <v>16</v>
      </c>
      <c r="R689" s="329">
        <v>17</v>
      </c>
      <c r="S689" s="483">
        <v>18</v>
      </c>
      <c r="T689" s="459">
        <v>246</v>
      </c>
      <c r="U689" s="540"/>
      <c r="V689" s="540"/>
      <c r="W689" s="540"/>
    </row>
    <row r="690" spans="1:23" x14ac:dyDescent="0.2">
      <c r="A690" s="470" t="s">
        <v>3</v>
      </c>
      <c r="B690" s="473">
        <v>4505</v>
      </c>
      <c r="C690" s="254">
        <v>4505</v>
      </c>
      <c r="D690" s="473">
        <v>4505</v>
      </c>
      <c r="E690" s="254">
        <v>4505</v>
      </c>
      <c r="F690" s="473">
        <v>4505</v>
      </c>
      <c r="G690" s="254">
        <v>4505</v>
      </c>
      <c r="H690" s="473">
        <v>4505</v>
      </c>
      <c r="I690" s="254">
        <v>4505</v>
      </c>
      <c r="J690" s="473">
        <v>4505</v>
      </c>
      <c r="K690" s="254">
        <v>4505</v>
      </c>
      <c r="L690" s="473">
        <v>4505</v>
      </c>
      <c r="M690" s="254">
        <v>4505</v>
      </c>
      <c r="N690" s="473">
        <v>4505</v>
      </c>
      <c r="O690" s="254">
        <v>4505</v>
      </c>
      <c r="P690" s="473">
        <v>4505</v>
      </c>
      <c r="Q690" s="254">
        <v>4505</v>
      </c>
      <c r="R690" s="473">
        <v>4505</v>
      </c>
      <c r="S690" s="254">
        <v>4505</v>
      </c>
      <c r="T690" s="473">
        <v>4505</v>
      </c>
      <c r="U690" s="540"/>
      <c r="V690" s="540"/>
      <c r="W690" s="540"/>
    </row>
    <row r="691" spans="1:23" x14ac:dyDescent="0.2">
      <c r="A691" s="471" t="s">
        <v>6</v>
      </c>
      <c r="B691" s="256">
        <v>4859</v>
      </c>
      <c r="C691" s="257">
        <v>5185</v>
      </c>
      <c r="D691" s="257">
        <v>5126</v>
      </c>
      <c r="E691" s="257">
        <v>4575</v>
      </c>
      <c r="F691" s="257">
        <v>5334</v>
      </c>
      <c r="G691" s="258">
        <v>5242</v>
      </c>
      <c r="H691" s="256">
        <v>5110</v>
      </c>
      <c r="I691" s="257">
        <v>5174</v>
      </c>
      <c r="J691" s="257">
        <v>5206</v>
      </c>
      <c r="K691" s="257">
        <v>4330</v>
      </c>
      <c r="L691" s="257">
        <v>5207</v>
      </c>
      <c r="M691" s="258">
        <v>5446</v>
      </c>
      <c r="N691" s="256">
        <v>5055</v>
      </c>
      <c r="O691" s="257">
        <v>5109</v>
      </c>
      <c r="P691" s="257">
        <v>5139</v>
      </c>
      <c r="Q691" s="257">
        <v>4565</v>
      </c>
      <c r="R691" s="257">
        <v>5303</v>
      </c>
      <c r="S691" s="258">
        <v>5516</v>
      </c>
      <c r="T691" s="342">
        <v>5143</v>
      </c>
      <c r="U691" s="540"/>
      <c r="V691" s="540"/>
      <c r="W691" s="540"/>
    </row>
    <row r="692" spans="1:23" x14ac:dyDescent="0.2">
      <c r="A692" s="469" t="s">
        <v>7</v>
      </c>
      <c r="B692" s="260">
        <v>66.7</v>
      </c>
      <c r="C692" s="261">
        <v>93.3</v>
      </c>
      <c r="D692" s="261">
        <v>93.3</v>
      </c>
      <c r="E692" s="261">
        <v>37.5</v>
      </c>
      <c r="F692" s="261">
        <v>93.3</v>
      </c>
      <c r="G692" s="262">
        <v>80</v>
      </c>
      <c r="H692" s="260">
        <v>86.7</v>
      </c>
      <c r="I692" s="261">
        <v>86.7</v>
      </c>
      <c r="J692" s="261">
        <v>93.3</v>
      </c>
      <c r="K692" s="261">
        <v>66.7</v>
      </c>
      <c r="L692" s="261">
        <v>100</v>
      </c>
      <c r="M692" s="262">
        <v>86.7</v>
      </c>
      <c r="N692" s="260">
        <v>66.7</v>
      </c>
      <c r="O692" s="261">
        <v>87.5</v>
      </c>
      <c r="P692" s="261">
        <v>93.3</v>
      </c>
      <c r="Q692" s="261">
        <v>66.7</v>
      </c>
      <c r="R692" s="261">
        <v>73.3</v>
      </c>
      <c r="S692" s="262">
        <v>100</v>
      </c>
      <c r="T692" s="343">
        <v>80.5</v>
      </c>
      <c r="U692" s="540"/>
      <c r="V692" s="227"/>
      <c r="W692" s="540"/>
    </row>
    <row r="693" spans="1:23" x14ac:dyDescent="0.2">
      <c r="A693" s="469" t="s">
        <v>8</v>
      </c>
      <c r="B693" s="263">
        <v>9.0999999999999998E-2</v>
      </c>
      <c r="C693" s="264">
        <v>5.6000000000000001E-2</v>
      </c>
      <c r="D693" s="264">
        <v>4.5999999999999999E-2</v>
      </c>
      <c r="E693" s="264">
        <v>0.16</v>
      </c>
      <c r="F693" s="264">
        <v>5.7000000000000002E-2</v>
      </c>
      <c r="G693" s="265">
        <v>0.08</v>
      </c>
      <c r="H693" s="263">
        <v>6.2E-2</v>
      </c>
      <c r="I693" s="264">
        <v>6.9000000000000006E-2</v>
      </c>
      <c r="J693" s="264">
        <v>5.8000000000000003E-2</v>
      </c>
      <c r="K693" s="264">
        <v>0.10100000000000001</v>
      </c>
      <c r="L693" s="264">
        <v>5.5E-2</v>
      </c>
      <c r="M693" s="265">
        <v>5.3999999999999999E-2</v>
      </c>
      <c r="N693" s="263">
        <v>9.8000000000000004E-2</v>
      </c>
      <c r="O693" s="264">
        <v>0.67</v>
      </c>
      <c r="P693" s="264">
        <v>6.2E-2</v>
      </c>
      <c r="Q693" s="264">
        <v>0.128</v>
      </c>
      <c r="R693" s="264">
        <v>7.9000000000000001E-2</v>
      </c>
      <c r="S693" s="265">
        <v>2.9000000000000001E-2</v>
      </c>
      <c r="T693" s="344">
        <v>8.4000000000000005E-2</v>
      </c>
      <c r="U693" s="540"/>
      <c r="V693" s="227"/>
      <c r="W693" s="540"/>
    </row>
    <row r="694" spans="1:23" x14ac:dyDescent="0.2">
      <c r="A694" s="471" t="s">
        <v>1</v>
      </c>
      <c r="B694" s="266">
        <f>B691/B690*100-100</f>
        <v>7.8579356270810194</v>
      </c>
      <c r="C694" s="267">
        <f t="shared" ref="C694:R694" si="188">C691/C690*100-100</f>
        <v>15.094339622641513</v>
      </c>
      <c r="D694" s="267">
        <f t="shared" si="188"/>
        <v>13.784683684794658</v>
      </c>
      <c r="E694" s="267">
        <f t="shared" si="188"/>
        <v>1.5538290788013285</v>
      </c>
      <c r="F694" s="267">
        <f t="shared" si="188"/>
        <v>18.401775804661497</v>
      </c>
      <c r="G694" s="268">
        <f t="shared" si="188"/>
        <v>16.359600443951166</v>
      </c>
      <c r="H694" s="266">
        <f t="shared" si="188"/>
        <v>13.42952275249722</v>
      </c>
      <c r="I694" s="267">
        <f t="shared" si="188"/>
        <v>14.850166481687026</v>
      </c>
      <c r="J694" s="267">
        <f t="shared" si="188"/>
        <v>15.560488346281915</v>
      </c>
      <c r="K694" s="267">
        <f t="shared" si="188"/>
        <v>-3.8845726970033354</v>
      </c>
      <c r="L694" s="267">
        <f t="shared" si="188"/>
        <v>15.582685904550502</v>
      </c>
      <c r="M694" s="268">
        <f t="shared" si="188"/>
        <v>20.887902330743628</v>
      </c>
      <c r="N694" s="266">
        <f t="shared" si="188"/>
        <v>12.208657047724756</v>
      </c>
      <c r="O694" s="267">
        <f t="shared" si="188"/>
        <v>13.407325194228619</v>
      </c>
      <c r="P694" s="267">
        <f t="shared" si="188"/>
        <v>14.073251942286348</v>
      </c>
      <c r="Q694" s="267">
        <f t="shared" si="188"/>
        <v>1.3318534961154143</v>
      </c>
      <c r="R694" s="267">
        <f t="shared" si="188"/>
        <v>17.713651498335196</v>
      </c>
      <c r="S694" s="268">
        <f>S691/S690*100-100</f>
        <v>22.441731409544957</v>
      </c>
      <c r="T694" s="345">
        <f t="shared" ref="T694" si="189">T691/T690*100-100</f>
        <v>14.162042175360696</v>
      </c>
      <c r="U694" s="540"/>
      <c r="V694" s="227"/>
      <c r="W694" s="540"/>
    </row>
    <row r="695" spans="1:23" ht="13.5" thickBot="1" x14ac:dyDescent="0.25">
      <c r="A695" s="472" t="s">
        <v>27</v>
      </c>
      <c r="B695" s="410">
        <f>B691-B678</f>
        <v>85</v>
      </c>
      <c r="C695" s="415">
        <f t="shared" ref="C695:S695" si="190">C691-C678</f>
        <v>216</v>
      </c>
      <c r="D695" s="415">
        <f t="shared" si="190"/>
        <v>0</v>
      </c>
      <c r="E695" s="415">
        <f t="shared" si="190"/>
        <v>64</v>
      </c>
      <c r="F695" s="415">
        <f t="shared" si="190"/>
        <v>112</v>
      </c>
      <c r="G695" s="417">
        <f t="shared" si="190"/>
        <v>47</v>
      </c>
      <c r="H695" s="410">
        <f t="shared" si="190"/>
        <v>170</v>
      </c>
      <c r="I695" s="415">
        <f t="shared" si="190"/>
        <v>147</v>
      </c>
      <c r="J695" s="415">
        <f t="shared" si="190"/>
        <v>24</v>
      </c>
      <c r="K695" s="415">
        <f t="shared" si="190"/>
        <v>-59</v>
      </c>
      <c r="L695" s="415">
        <f t="shared" si="190"/>
        <v>-67</v>
      </c>
      <c r="M695" s="417">
        <f t="shared" si="190"/>
        <v>131</v>
      </c>
      <c r="N695" s="410">
        <f t="shared" si="190"/>
        <v>55</v>
      </c>
      <c r="O695" s="415">
        <f t="shared" si="190"/>
        <v>137</v>
      </c>
      <c r="P695" s="415">
        <f t="shared" si="190"/>
        <v>-2</v>
      </c>
      <c r="Q695" s="415">
        <f t="shared" si="190"/>
        <v>182</v>
      </c>
      <c r="R695" s="415">
        <f t="shared" si="190"/>
        <v>39</v>
      </c>
      <c r="S695" s="417">
        <f t="shared" si="190"/>
        <v>184</v>
      </c>
      <c r="T695" s="478">
        <f>T691-T678</f>
        <v>85</v>
      </c>
      <c r="U695" s="540"/>
      <c r="V695" s="227"/>
      <c r="W695" s="540"/>
    </row>
    <row r="696" spans="1:23" x14ac:dyDescent="0.2">
      <c r="A696" s="370" t="s">
        <v>51</v>
      </c>
      <c r="B696" s="486">
        <v>61</v>
      </c>
      <c r="C696" s="487">
        <v>61</v>
      </c>
      <c r="D696" s="487">
        <v>60</v>
      </c>
      <c r="E696" s="487">
        <v>9</v>
      </c>
      <c r="F696" s="487">
        <v>61</v>
      </c>
      <c r="G696" s="489">
        <v>60</v>
      </c>
      <c r="H696" s="486">
        <v>57</v>
      </c>
      <c r="I696" s="487">
        <v>60</v>
      </c>
      <c r="J696" s="487">
        <v>60</v>
      </c>
      <c r="K696" s="487">
        <v>6</v>
      </c>
      <c r="L696" s="487">
        <v>61</v>
      </c>
      <c r="M696" s="489">
        <v>61</v>
      </c>
      <c r="N696" s="486">
        <v>61</v>
      </c>
      <c r="O696" s="487">
        <v>60</v>
      </c>
      <c r="P696" s="487">
        <v>60</v>
      </c>
      <c r="Q696" s="487">
        <v>7</v>
      </c>
      <c r="R696" s="487">
        <v>59</v>
      </c>
      <c r="S696" s="489">
        <v>60</v>
      </c>
      <c r="T696" s="347">
        <f>SUM(B696:S696)</f>
        <v>924</v>
      </c>
      <c r="U696" s="227" t="s">
        <v>56</v>
      </c>
      <c r="V696" s="278">
        <f>T683-T696</f>
        <v>1</v>
      </c>
      <c r="W696" s="279">
        <f>V696/T683</f>
        <v>1.0810810810810811E-3</v>
      </c>
    </row>
    <row r="697" spans="1:23" x14ac:dyDescent="0.2">
      <c r="A697" s="371" t="s">
        <v>28</v>
      </c>
      <c r="B697" s="323">
        <v>156.5</v>
      </c>
      <c r="C697" s="240">
        <v>155.5</v>
      </c>
      <c r="D697" s="240">
        <v>154</v>
      </c>
      <c r="E697" s="240">
        <v>158</v>
      </c>
      <c r="F697" s="240">
        <v>153.5</v>
      </c>
      <c r="G697" s="243">
        <v>152</v>
      </c>
      <c r="H697" s="242">
        <v>156</v>
      </c>
      <c r="I697" s="240">
        <v>155</v>
      </c>
      <c r="J697" s="240">
        <v>154</v>
      </c>
      <c r="K697" s="240">
        <v>158</v>
      </c>
      <c r="L697" s="240">
        <v>153.5</v>
      </c>
      <c r="M697" s="243">
        <v>152</v>
      </c>
      <c r="N697" s="242">
        <v>156.5</v>
      </c>
      <c r="O697" s="240">
        <v>154.5</v>
      </c>
      <c r="P697" s="240">
        <v>154</v>
      </c>
      <c r="Q697" s="240">
        <v>158</v>
      </c>
      <c r="R697" s="240">
        <v>153</v>
      </c>
      <c r="S697" s="243">
        <v>152.5</v>
      </c>
      <c r="T697" s="339"/>
      <c r="U697" s="227" t="s">
        <v>57</v>
      </c>
      <c r="V697" s="362">
        <v>153.9</v>
      </c>
      <c r="W697" s="540"/>
    </row>
    <row r="698" spans="1:23" ht="13.5" thickBot="1" x14ac:dyDescent="0.25">
      <c r="A698" s="372" t="s">
        <v>26</v>
      </c>
      <c r="B698" s="410">
        <f>B697-B684</f>
        <v>1</v>
      </c>
      <c r="C698" s="415">
        <f t="shared" ref="C698:S698" si="191">C697-C684</f>
        <v>1</v>
      </c>
      <c r="D698" s="415">
        <f t="shared" si="191"/>
        <v>1</v>
      </c>
      <c r="E698" s="415">
        <f t="shared" si="191"/>
        <v>1</v>
      </c>
      <c r="F698" s="415">
        <f t="shared" si="191"/>
        <v>1</v>
      </c>
      <c r="G698" s="417">
        <f t="shared" si="191"/>
        <v>1</v>
      </c>
      <c r="H698" s="410">
        <f t="shared" si="191"/>
        <v>1</v>
      </c>
      <c r="I698" s="415">
        <f t="shared" si="191"/>
        <v>1</v>
      </c>
      <c r="J698" s="415">
        <f t="shared" si="191"/>
        <v>1</v>
      </c>
      <c r="K698" s="415">
        <f t="shared" si="191"/>
        <v>1</v>
      </c>
      <c r="L698" s="415">
        <f t="shared" si="191"/>
        <v>1</v>
      </c>
      <c r="M698" s="417">
        <f t="shared" si="191"/>
        <v>1</v>
      </c>
      <c r="N698" s="410">
        <f t="shared" si="191"/>
        <v>1</v>
      </c>
      <c r="O698" s="415">
        <f t="shared" si="191"/>
        <v>1</v>
      </c>
      <c r="P698" s="415">
        <f t="shared" si="191"/>
        <v>1</v>
      </c>
      <c r="Q698" s="415">
        <f t="shared" si="191"/>
        <v>1</v>
      </c>
      <c r="R698" s="415">
        <f t="shared" si="191"/>
        <v>1</v>
      </c>
      <c r="S698" s="417">
        <f t="shared" si="191"/>
        <v>1</v>
      </c>
      <c r="T698" s="348"/>
      <c r="U698" s="227" t="s">
        <v>26</v>
      </c>
      <c r="V698" s="395">
        <f>V697-V684</f>
        <v>0.28000000000000114</v>
      </c>
      <c r="W698" s="540"/>
    </row>
    <row r="699" spans="1:23" x14ac:dyDescent="0.2">
      <c r="C699" s="280" t="s">
        <v>79</v>
      </c>
    </row>
    <row r="700" spans="1:23" ht="13.5" thickBot="1" x14ac:dyDescent="0.25"/>
    <row r="701" spans="1:23" ht="13.5" thickBot="1" x14ac:dyDescent="0.25">
      <c r="A701" s="468" t="s">
        <v>164</v>
      </c>
      <c r="B701" s="573" t="s">
        <v>53</v>
      </c>
      <c r="C701" s="574"/>
      <c r="D701" s="574"/>
      <c r="E701" s="574"/>
      <c r="F701" s="574"/>
      <c r="G701" s="575"/>
      <c r="H701" s="573" t="s">
        <v>72</v>
      </c>
      <c r="I701" s="574"/>
      <c r="J701" s="574"/>
      <c r="K701" s="574"/>
      <c r="L701" s="574"/>
      <c r="M701" s="575"/>
      <c r="N701" s="573" t="s">
        <v>63</v>
      </c>
      <c r="O701" s="574"/>
      <c r="P701" s="574"/>
      <c r="Q701" s="574"/>
      <c r="R701" s="574"/>
      <c r="S701" s="575"/>
      <c r="T701" s="338" t="s">
        <v>55</v>
      </c>
      <c r="U701" s="541"/>
      <c r="V701" s="541"/>
      <c r="W701" s="541"/>
    </row>
    <row r="702" spans="1:23" x14ac:dyDescent="0.2">
      <c r="A702" s="469" t="s">
        <v>54</v>
      </c>
      <c r="B702" s="490">
        <v>1</v>
      </c>
      <c r="C702" s="329">
        <v>2</v>
      </c>
      <c r="D702" s="329">
        <v>3</v>
      </c>
      <c r="E702" s="329">
        <v>4</v>
      </c>
      <c r="F702" s="329">
        <v>5</v>
      </c>
      <c r="G702" s="483">
        <v>6</v>
      </c>
      <c r="H702" s="490">
        <v>7</v>
      </c>
      <c r="I702" s="329">
        <v>8</v>
      </c>
      <c r="J702" s="329">
        <v>9</v>
      </c>
      <c r="K702" s="329">
        <v>10</v>
      </c>
      <c r="L702" s="329">
        <v>11</v>
      </c>
      <c r="M702" s="483">
        <v>12</v>
      </c>
      <c r="N702" s="490">
        <v>13</v>
      </c>
      <c r="O702" s="329">
        <v>14</v>
      </c>
      <c r="P702" s="329">
        <v>15</v>
      </c>
      <c r="Q702" s="329">
        <v>16</v>
      </c>
      <c r="R702" s="329">
        <v>17</v>
      </c>
      <c r="S702" s="483">
        <v>18</v>
      </c>
      <c r="T702" s="459">
        <v>245</v>
      </c>
      <c r="U702" s="541"/>
      <c r="V702" s="541"/>
      <c r="W702" s="541"/>
    </row>
    <row r="703" spans="1:23" x14ac:dyDescent="0.2">
      <c r="A703" s="470" t="s">
        <v>3</v>
      </c>
      <c r="B703" s="473">
        <v>4520</v>
      </c>
      <c r="C703" s="254">
        <v>4520</v>
      </c>
      <c r="D703" s="473">
        <v>4520</v>
      </c>
      <c r="E703" s="254">
        <v>4520</v>
      </c>
      <c r="F703" s="473">
        <v>4520</v>
      </c>
      <c r="G703" s="254">
        <v>4520</v>
      </c>
      <c r="H703" s="473">
        <v>4520</v>
      </c>
      <c r="I703" s="254">
        <v>4520</v>
      </c>
      <c r="J703" s="473">
        <v>4520</v>
      </c>
      <c r="K703" s="254">
        <v>4520</v>
      </c>
      <c r="L703" s="473">
        <v>4520</v>
      </c>
      <c r="M703" s="254">
        <v>4520</v>
      </c>
      <c r="N703" s="473">
        <v>4520</v>
      </c>
      <c r="O703" s="254">
        <v>4520</v>
      </c>
      <c r="P703" s="473">
        <v>4520</v>
      </c>
      <c r="Q703" s="254">
        <v>4520</v>
      </c>
      <c r="R703" s="473">
        <v>4520</v>
      </c>
      <c r="S703" s="254">
        <v>4520</v>
      </c>
      <c r="T703" s="473">
        <v>4520</v>
      </c>
      <c r="U703" s="541"/>
      <c r="V703" s="541"/>
      <c r="W703" s="541"/>
    </row>
    <row r="704" spans="1:23" x14ac:dyDescent="0.2">
      <c r="A704" s="471" t="s">
        <v>6</v>
      </c>
      <c r="B704" s="256">
        <v>4878</v>
      </c>
      <c r="C704" s="257">
        <v>5099</v>
      </c>
      <c r="D704" s="257">
        <v>5258</v>
      </c>
      <c r="E704" s="257">
        <v>4689</v>
      </c>
      <c r="F704" s="257">
        <v>5531</v>
      </c>
      <c r="G704" s="258">
        <v>5204</v>
      </c>
      <c r="H704" s="256">
        <v>5050</v>
      </c>
      <c r="I704" s="257">
        <v>5056</v>
      </c>
      <c r="J704" s="257">
        <v>5126</v>
      </c>
      <c r="K704" s="257">
        <v>4293</v>
      </c>
      <c r="L704" s="257">
        <v>5230</v>
      </c>
      <c r="M704" s="258">
        <v>5426</v>
      </c>
      <c r="N704" s="256">
        <v>5010</v>
      </c>
      <c r="O704" s="257">
        <v>5139</v>
      </c>
      <c r="P704" s="257">
        <v>5249</v>
      </c>
      <c r="Q704" s="257">
        <v>4572</v>
      </c>
      <c r="R704" s="257">
        <v>5320</v>
      </c>
      <c r="S704" s="258">
        <v>5471</v>
      </c>
      <c r="T704" s="342">
        <v>5149</v>
      </c>
      <c r="U704" s="541"/>
      <c r="V704" s="541"/>
      <c r="W704" s="541"/>
    </row>
    <row r="705" spans="1:23" x14ac:dyDescent="0.2">
      <c r="A705" s="469" t="s">
        <v>7</v>
      </c>
      <c r="B705" s="260">
        <v>86.7</v>
      </c>
      <c r="C705" s="261">
        <v>100</v>
      </c>
      <c r="D705" s="261">
        <v>50</v>
      </c>
      <c r="E705" s="261">
        <v>80</v>
      </c>
      <c r="F705" s="261">
        <v>100</v>
      </c>
      <c r="G705" s="262">
        <v>93.3</v>
      </c>
      <c r="H705" s="260">
        <v>93.3</v>
      </c>
      <c r="I705" s="261">
        <v>93.3</v>
      </c>
      <c r="J705" s="261">
        <v>100</v>
      </c>
      <c r="K705" s="261">
        <v>66.7</v>
      </c>
      <c r="L705" s="261">
        <v>100</v>
      </c>
      <c r="M705" s="262">
        <v>80</v>
      </c>
      <c r="N705" s="260">
        <v>86.7</v>
      </c>
      <c r="O705" s="261">
        <v>100</v>
      </c>
      <c r="P705" s="261">
        <v>80</v>
      </c>
      <c r="Q705" s="261">
        <v>66.7</v>
      </c>
      <c r="R705" s="261">
        <v>86.7</v>
      </c>
      <c r="S705" s="262">
        <v>93.3</v>
      </c>
      <c r="T705" s="343">
        <v>80</v>
      </c>
      <c r="U705" s="541"/>
      <c r="V705" s="227"/>
      <c r="W705" s="541"/>
    </row>
    <row r="706" spans="1:23" x14ac:dyDescent="0.2">
      <c r="A706" s="469" t="s">
        <v>8</v>
      </c>
      <c r="B706" s="263">
        <v>4.3999999999999997E-2</v>
      </c>
      <c r="C706" s="264">
        <v>0.06</v>
      </c>
      <c r="D706" s="264">
        <v>4.2999999999999997E-2</v>
      </c>
      <c r="E706" s="264">
        <v>0.158</v>
      </c>
      <c r="F706" s="264">
        <v>7.4999999999999997E-2</v>
      </c>
      <c r="G706" s="265">
        <v>4.8000000000000001E-2</v>
      </c>
      <c r="H706" s="263">
        <v>5.6000000000000001E-2</v>
      </c>
      <c r="I706" s="264">
        <v>6.4000000000000001E-2</v>
      </c>
      <c r="J706" s="264">
        <v>4.1000000000000002E-2</v>
      </c>
      <c r="K706" s="264">
        <v>0.1</v>
      </c>
      <c r="L706" s="264">
        <v>4.5999999999999999E-2</v>
      </c>
      <c r="M706" s="265">
        <v>7.3999999999999996E-2</v>
      </c>
      <c r="N706" s="263">
        <v>7.1999999999999995E-2</v>
      </c>
      <c r="O706" s="264">
        <v>5.1999999999999998E-2</v>
      </c>
      <c r="P706" s="264">
        <v>9.0999999999999998E-2</v>
      </c>
      <c r="Q706" s="264">
        <v>0.13</v>
      </c>
      <c r="R706" s="264">
        <v>0.08</v>
      </c>
      <c r="S706" s="265">
        <v>7.1999999999999995E-2</v>
      </c>
      <c r="T706" s="344">
        <v>8.4000000000000005E-2</v>
      </c>
      <c r="U706" s="541"/>
      <c r="V706" s="227"/>
      <c r="W706" s="541"/>
    </row>
    <row r="707" spans="1:23" x14ac:dyDescent="0.2">
      <c r="A707" s="471" t="s">
        <v>1</v>
      </c>
      <c r="B707" s="266">
        <f>B704/B703*100-100</f>
        <v>7.9203539823008811</v>
      </c>
      <c r="C707" s="267">
        <f t="shared" ref="C707:R707" si="192">C704/C703*100-100</f>
        <v>12.809734513274336</v>
      </c>
      <c r="D707" s="267">
        <f t="shared" si="192"/>
        <v>16.327433628318587</v>
      </c>
      <c r="E707" s="267">
        <f t="shared" si="192"/>
        <v>3.7389380530973568</v>
      </c>
      <c r="F707" s="267">
        <f t="shared" si="192"/>
        <v>22.36725663716814</v>
      </c>
      <c r="G707" s="268">
        <f t="shared" si="192"/>
        <v>15.13274336283186</v>
      </c>
      <c r="H707" s="266">
        <f t="shared" si="192"/>
        <v>11.725663716814154</v>
      </c>
      <c r="I707" s="267">
        <f t="shared" si="192"/>
        <v>11.858407079646028</v>
      </c>
      <c r="J707" s="267">
        <f t="shared" si="192"/>
        <v>13.407079646017706</v>
      </c>
      <c r="K707" s="267">
        <f t="shared" si="192"/>
        <v>-5.0221238938053148</v>
      </c>
      <c r="L707" s="267">
        <f t="shared" si="192"/>
        <v>15.707964601769902</v>
      </c>
      <c r="M707" s="268">
        <f t="shared" si="192"/>
        <v>20.04424778761063</v>
      </c>
      <c r="N707" s="266">
        <f t="shared" si="192"/>
        <v>10.840707964601776</v>
      </c>
      <c r="O707" s="267">
        <f t="shared" si="192"/>
        <v>13.694690265486727</v>
      </c>
      <c r="P707" s="267">
        <f t="shared" si="192"/>
        <v>16.128318584070797</v>
      </c>
      <c r="Q707" s="267">
        <f t="shared" si="192"/>
        <v>1.1504424778760978</v>
      </c>
      <c r="R707" s="267">
        <f t="shared" si="192"/>
        <v>17.69911504424779</v>
      </c>
      <c r="S707" s="268">
        <f>S704/S703*100-100</f>
        <v>21.039823008849567</v>
      </c>
      <c r="T707" s="345">
        <f t="shared" ref="T707" si="193">T704/T703*100-100</f>
        <v>13.915929203539832</v>
      </c>
      <c r="U707" s="541"/>
      <c r="V707" s="227"/>
      <c r="W707" s="541"/>
    </row>
    <row r="708" spans="1:23" ht="13.5" thickBot="1" x14ac:dyDescent="0.25">
      <c r="A708" s="472" t="s">
        <v>27</v>
      </c>
      <c r="B708" s="410">
        <f>B704-B691</f>
        <v>19</v>
      </c>
      <c r="C708" s="415">
        <f t="shared" ref="C708:S708" si="194">C704-C691</f>
        <v>-86</v>
      </c>
      <c r="D708" s="415">
        <f t="shared" si="194"/>
        <v>132</v>
      </c>
      <c r="E708" s="415">
        <f t="shared" si="194"/>
        <v>114</v>
      </c>
      <c r="F708" s="415">
        <f t="shared" si="194"/>
        <v>197</v>
      </c>
      <c r="G708" s="417">
        <f t="shared" si="194"/>
        <v>-38</v>
      </c>
      <c r="H708" s="410">
        <f t="shared" si="194"/>
        <v>-60</v>
      </c>
      <c r="I708" s="415">
        <f t="shared" si="194"/>
        <v>-118</v>
      </c>
      <c r="J708" s="415">
        <f t="shared" si="194"/>
        <v>-80</v>
      </c>
      <c r="K708" s="415">
        <f t="shared" si="194"/>
        <v>-37</v>
      </c>
      <c r="L708" s="415">
        <f t="shared" si="194"/>
        <v>23</v>
      </c>
      <c r="M708" s="417">
        <f t="shared" si="194"/>
        <v>-20</v>
      </c>
      <c r="N708" s="410">
        <f t="shared" si="194"/>
        <v>-45</v>
      </c>
      <c r="O708" s="415">
        <f t="shared" si="194"/>
        <v>30</v>
      </c>
      <c r="P708" s="415">
        <f t="shared" si="194"/>
        <v>110</v>
      </c>
      <c r="Q708" s="415">
        <f t="shared" si="194"/>
        <v>7</v>
      </c>
      <c r="R708" s="415">
        <f t="shared" si="194"/>
        <v>17</v>
      </c>
      <c r="S708" s="417">
        <f t="shared" si="194"/>
        <v>-45</v>
      </c>
      <c r="T708" s="478">
        <f>T704-T691</f>
        <v>6</v>
      </c>
      <c r="U708" s="541"/>
      <c r="V708" s="227"/>
      <c r="W708" s="541"/>
    </row>
    <row r="709" spans="1:23" x14ac:dyDescent="0.2">
      <c r="A709" s="370" t="s">
        <v>51</v>
      </c>
      <c r="B709" s="486">
        <v>61</v>
      </c>
      <c r="C709" s="487">
        <v>61</v>
      </c>
      <c r="D709" s="487">
        <v>60</v>
      </c>
      <c r="E709" s="487">
        <v>9</v>
      </c>
      <c r="F709" s="487">
        <v>61</v>
      </c>
      <c r="G709" s="489">
        <v>60</v>
      </c>
      <c r="H709" s="486">
        <v>57</v>
      </c>
      <c r="I709" s="487">
        <v>60</v>
      </c>
      <c r="J709" s="487">
        <v>59</v>
      </c>
      <c r="K709" s="487">
        <v>6</v>
      </c>
      <c r="L709" s="487">
        <v>61</v>
      </c>
      <c r="M709" s="489">
        <v>61</v>
      </c>
      <c r="N709" s="486">
        <v>61</v>
      </c>
      <c r="O709" s="487">
        <v>60</v>
      </c>
      <c r="P709" s="487">
        <v>60</v>
      </c>
      <c r="Q709" s="487">
        <v>7</v>
      </c>
      <c r="R709" s="487">
        <v>59</v>
      </c>
      <c r="S709" s="489">
        <v>60</v>
      </c>
      <c r="T709" s="347">
        <f>SUM(B709:S709)</f>
        <v>923</v>
      </c>
      <c r="U709" s="227" t="s">
        <v>56</v>
      </c>
      <c r="V709" s="278">
        <f>T696-T709</f>
        <v>1</v>
      </c>
      <c r="W709" s="279">
        <f>V709/T696</f>
        <v>1.0822510822510823E-3</v>
      </c>
    </row>
    <row r="710" spans="1:23" x14ac:dyDescent="0.2">
      <c r="A710" s="371" t="s">
        <v>28</v>
      </c>
      <c r="B710" s="323">
        <v>156.5</v>
      </c>
      <c r="C710" s="240">
        <v>155.5</v>
      </c>
      <c r="D710" s="240">
        <v>154</v>
      </c>
      <c r="E710" s="240">
        <v>158</v>
      </c>
      <c r="F710" s="240">
        <v>153.5</v>
      </c>
      <c r="G710" s="243">
        <v>152</v>
      </c>
      <c r="H710" s="242">
        <v>156</v>
      </c>
      <c r="I710" s="240">
        <v>155</v>
      </c>
      <c r="J710" s="240">
        <v>154</v>
      </c>
      <c r="K710" s="240">
        <v>158</v>
      </c>
      <c r="L710" s="240">
        <v>153.5</v>
      </c>
      <c r="M710" s="243">
        <v>152</v>
      </c>
      <c r="N710" s="242">
        <v>156.5</v>
      </c>
      <c r="O710" s="240">
        <v>154.5</v>
      </c>
      <c r="P710" s="240">
        <v>154</v>
      </c>
      <c r="Q710" s="240">
        <v>158</v>
      </c>
      <c r="R710" s="240">
        <v>153</v>
      </c>
      <c r="S710" s="243">
        <v>152.5</v>
      </c>
      <c r="T710" s="339"/>
      <c r="U710" s="227" t="s">
        <v>57</v>
      </c>
      <c r="V710" s="362">
        <v>153.46</v>
      </c>
      <c r="W710" s="541"/>
    </row>
    <row r="711" spans="1:23" ht="13.5" thickBot="1" x14ac:dyDescent="0.25">
      <c r="A711" s="372" t="s">
        <v>26</v>
      </c>
      <c r="B711" s="410">
        <f>B710-B697</f>
        <v>0</v>
      </c>
      <c r="C711" s="415">
        <f t="shared" ref="C711:S711" si="195">C710-C697</f>
        <v>0</v>
      </c>
      <c r="D711" s="415">
        <f t="shared" si="195"/>
        <v>0</v>
      </c>
      <c r="E711" s="415">
        <f t="shared" si="195"/>
        <v>0</v>
      </c>
      <c r="F711" s="415">
        <f t="shared" si="195"/>
        <v>0</v>
      </c>
      <c r="G711" s="417">
        <f t="shared" si="195"/>
        <v>0</v>
      </c>
      <c r="H711" s="410">
        <f t="shared" si="195"/>
        <v>0</v>
      </c>
      <c r="I711" s="415">
        <f t="shared" si="195"/>
        <v>0</v>
      </c>
      <c r="J711" s="415">
        <f t="shared" si="195"/>
        <v>0</v>
      </c>
      <c r="K711" s="415">
        <f t="shared" si="195"/>
        <v>0</v>
      </c>
      <c r="L711" s="415">
        <f t="shared" si="195"/>
        <v>0</v>
      </c>
      <c r="M711" s="417">
        <f t="shared" si="195"/>
        <v>0</v>
      </c>
      <c r="N711" s="410">
        <f t="shared" si="195"/>
        <v>0</v>
      </c>
      <c r="O711" s="415">
        <f t="shared" si="195"/>
        <v>0</v>
      </c>
      <c r="P711" s="415">
        <f t="shared" si="195"/>
        <v>0</v>
      </c>
      <c r="Q711" s="415">
        <f t="shared" si="195"/>
        <v>0</v>
      </c>
      <c r="R711" s="415">
        <f t="shared" si="195"/>
        <v>0</v>
      </c>
      <c r="S711" s="417">
        <f t="shared" si="195"/>
        <v>0</v>
      </c>
      <c r="T711" s="348"/>
      <c r="U711" s="227" t="s">
        <v>26</v>
      </c>
      <c r="V711" s="395">
        <f>V710-V697</f>
        <v>-0.43999999999999773</v>
      </c>
      <c r="W711" s="541"/>
    </row>
    <row r="713" spans="1:23" ht="13.5" thickBot="1" x14ac:dyDescent="0.25"/>
    <row r="714" spans="1:23" ht="13.5" thickBot="1" x14ac:dyDescent="0.25">
      <c r="A714" s="468" t="s">
        <v>166</v>
      </c>
      <c r="B714" s="573" t="s">
        <v>53</v>
      </c>
      <c r="C714" s="574"/>
      <c r="D714" s="574"/>
      <c r="E714" s="574"/>
      <c r="F714" s="574"/>
      <c r="G714" s="575"/>
      <c r="H714" s="573" t="s">
        <v>72</v>
      </c>
      <c r="I714" s="574"/>
      <c r="J714" s="574"/>
      <c r="K714" s="574"/>
      <c r="L714" s="574"/>
      <c r="M714" s="575"/>
      <c r="N714" s="573" t="s">
        <v>63</v>
      </c>
      <c r="O714" s="574"/>
      <c r="P714" s="574"/>
      <c r="Q714" s="574"/>
      <c r="R714" s="574"/>
      <c r="S714" s="575"/>
      <c r="T714" s="338" t="s">
        <v>55</v>
      </c>
      <c r="U714" s="543"/>
      <c r="V714" s="543"/>
      <c r="W714" s="543"/>
    </row>
    <row r="715" spans="1:23" x14ac:dyDescent="0.2">
      <c r="A715" s="469" t="s">
        <v>54</v>
      </c>
      <c r="B715" s="490">
        <v>1</v>
      </c>
      <c r="C715" s="329">
        <v>2</v>
      </c>
      <c r="D715" s="329">
        <v>3</v>
      </c>
      <c r="E715" s="329">
        <v>4</v>
      </c>
      <c r="F715" s="329">
        <v>5</v>
      </c>
      <c r="G715" s="483">
        <v>6</v>
      </c>
      <c r="H715" s="490">
        <v>7</v>
      </c>
      <c r="I715" s="329">
        <v>8</v>
      </c>
      <c r="J715" s="329">
        <v>9</v>
      </c>
      <c r="K715" s="329">
        <v>10</v>
      </c>
      <c r="L715" s="329">
        <v>11</v>
      </c>
      <c r="M715" s="483">
        <v>12</v>
      </c>
      <c r="N715" s="490">
        <v>13</v>
      </c>
      <c r="O715" s="329">
        <v>14</v>
      </c>
      <c r="P715" s="329">
        <v>15</v>
      </c>
      <c r="Q715" s="329">
        <v>16</v>
      </c>
      <c r="R715" s="329">
        <v>17</v>
      </c>
      <c r="S715" s="483">
        <v>18</v>
      </c>
      <c r="T715" s="459">
        <v>256</v>
      </c>
      <c r="U715" s="543"/>
      <c r="V715" s="543"/>
      <c r="W715" s="543"/>
    </row>
    <row r="716" spans="1:23" x14ac:dyDescent="0.2">
      <c r="A716" s="470" t="s">
        <v>3</v>
      </c>
      <c r="B716" s="473">
        <v>4535</v>
      </c>
      <c r="C716" s="254">
        <v>4535</v>
      </c>
      <c r="D716" s="473">
        <v>4535</v>
      </c>
      <c r="E716" s="254">
        <v>4535</v>
      </c>
      <c r="F716" s="473">
        <v>4535</v>
      </c>
      <c r="G716" s="254">
        <v>4535</v>
      </c>
      <c r="H716" s="473">
        <v>4535</v>
      </c>
      <c r="I716" s="254">
        <v>4535</v>
      </c>
      <c r="J716" s="473">
        <v>4535</v>
      </c>
      <c r="K716" s="254">
        <v>4535</v>
      </c>
      <c r="L716" s="473">
        <v>4535</v>
      </c>
      <c r="M716" s="254">
        <v>4535</v>
      </c>
      <c r="N716" s="473">
        <v>4535</v>
      </c>
      <c r="O716" s="254">
        <v>4535</v>
      </c>
      <c r="P716" s="473">
        <v>4535</v>
      </c>
      <c r="Q716" s="254">
        <v>4535</v>
      </c>
      <c r="R716" s="473">
        <v>4535</v>
      </c>
      <c r="S716" s="254">
        <v>4535</v>
      </c>
      <c r="T716" s="473">
        <v>4535</v>
      </c>
      <c r="U716" s="543"/>
      <c r="V716" s="543"/>
      <c r="W716" s="543"/>
    </row>
    <row r="717" spans="1:23" x14ac:dyDescent="0.2">
      <c r="A717" s="471" t="s">
        <v>6</v>
      </c>
      <c r="B717" s="256">
        <v>5480</v>
      </c>
      <c r="C717" s="257">
        <v>5368</v>
      </c>
      <c r="D717" s="257">
        <v>4461</v>
      </c>
      <c r="E717" s="257">
        <v>5188</v>
      </c>
      <c r="F717" s="257">
        <v>5252</v>
      </c>
      <c r="G717" s="258">
        <v>4736</v>
      </c>
      <c r="H717" s="256">
        <v>4955</v>
      </c>
      <c r="I717" s="257">
        <v>5015</v>
      </c>
      <c r="J717" s="257">
        <v>5334</v>
      </c>
      <c r="K717" s="257">
        <v>4455</v>
      </c>
      <c r="L717" s="257">
        <v>5311</v>
      </c>
      <c r="M717" s="258">
        <v>5794</v>
      </c>
      <c r="N717" s="256">
        <v>4923</v>
      </c>
      <c r="O717" s="257">
        <v>5048</v>
      </c>
      <c r="P717" s="257">
        <v>5192</v>
      </c>
      <c r="Q717" s="257">
        <v>4403</v>
      </c>
      <c r="R717" s="257">
        <v>5338</v>
      </c>
      <c r="S717" s="258">
        <v>5660</v>
      </c>
      <c r="T717" s="342">
        <v>5143</v>
      </c>
      <c r="U717" s="543"/>
      <c r="V717" s="543"/>
      <c r="W717" s="543"/>
    </row>
    <row r="718" spans="1:23" x14ac:dyDescent="0.2">
      <c r="A718" s="469" t="s">
        <v>7</v>
      </c>
      <c r="B718" s="260">
        <v>86.7</v>
      </c>
      <c r="C718" s="261">
        <v>100</v>
      </c>
      <c r="D718" s="261">
        <v>84.6</v>
      </c>
      <c r="E718" s="261">
        <v>93.3</v>
      </c>
      <c r="F718" s="261">
        <v>100</v>
      </c>
      <c r="G718" s="262">
        <v>93.3</v>
      </c>
      <c r="H718" s="260">
        <v>100</v>
      </c>
      <c r="I718" s="261">
        <v>100</v>
      </c>
      <c r="J718" s="261">
        <v>100</v>
      </c>
      <c r="K718" s="261">
        <v>72.7</v>
      </c>
      <c r="L718" s="261">
        <v>93.3</v>
      </c>
      <c r="M718" s="262">
        <v>93.3</v>
      </c>
      <c r="N718" s="260">
        <v>100</v>
      </c>
      <c r="O718" s="261">
        <v>100</v>
      </c>
      <c r="P718" s="261">
        <v>86.7</v>
      </c>
      <c r="Q718" s="261">
        <v>100</v>
      </c>
      <c r="R718" s="261">
        <v>100</v>
      </c>
      <c r="S718" s="262">
        <v>93.3</v>
      </c>
      <c r="T718" s="343">
        <v>78.099999999999994</v>
      </c>
      <c r="U718" s="543"/>
      <c r="V718" s="227"/>
      <c r="W718" s="543"/>
    </row>
    <row r="719" spans="1:23" x14ac:dyDescent="0.2">
      <c r="A719" s="469" t="s">
        <v>8</v>
      </c>
      <c r="B719" s="263">
        <v>5.8999999999999997E-2</v>
      </c>
      <c r="C719" s="264">
        <v>4.3999999999999997E-2</v>
      </c>
      <c r="D719" s="264">
        <v>8.7999999999999995E-2</v>
      </c>
      <c r="E719" s="264">
        <v>4.9000000000000002E-2</v>
      </c>
      <c r="F719" s="264">
        <v>2.5000000000000001E-2</v>
      </c>
      <c r="G719" s="265">
        <v>5.6000000000000001E-2</v>
      </c>
      <c r="H719" s="263">
        <v>3.5999999999999997E-2</v>
      </c>
      <c r="I719" s="264">
        <v>0.04</v>
      </c>
      <c r="J719" s="264">
        <v>2.7E-2</v>
      </c>
      <c r="K719" s="264">
        <v>8.2000000000000003E-2</v>
      </c>
      <c r="L719" s="264">
        <v>4.1000000000000002E-2</v>
      </c>
      <c r="M719" s="265">
        <v>4.2999999999999997E-2</v>
      </c>
      <c r="N719" s="263">
        <v>2.8000000000000001E-2</v>
      </c>
      <c r="O719" s="264">
        <v>3.7999999999999999E-2</v>
      </c>
      <c r="P719" s="264">
        <v>5.8000000000000003E-2</v>
      </c>
      <c r="Q719" s="264">
        <v>2.1999999999999999E-2</v>
      </c>
      <c r="R719" s="264">
        <v>2.5999999999999999E-2</v>
      </c>
      <c r="S719" s="265">
        <v>8.6999999999999994E-2</v>
      </c>
      <c r="T719" s="344">
        <v>8.5999999999999993E-2</v>
      </c>
      <c r="U719" s="543"/>
      <c r="V719" s="227"/>
      <c r="W719" s="543"/>
    </row>
    <row r="720" spans="1:23" x14ac:dyDescent="0.2">
      <c r="A720" s="471" t="s">
        <v>1</v>
      </c>
      <c r="B720" s="266">
        <f>B717/B716*100-100</f>
        <v>20.837927232635067</v>
      </c>
      <c r="C720" s="267">
        <f t="shared" ref="C720:R720" si="196">C717/C716*100-100</f>
        <v>18.368246968026455</v>
      </c>
      <c r="D720" s="267">
        <f t="shared" si="196"/>
        <v>-1.6317530319735312</v>
      </c>
      <c r="E720" s="267">
        <f t="shared" si="196"/>
        <v>14.399117971334064</v>
      </c>
      <c r="F720" s="267">
        <f t="shared" si="196"/>
        <v>15.810363836824706</v>
      </c>
      <c r="G720" s="268">
        <f t="shared" si="196"/>
        <v>4.4321940463065062</v>
      </c>
      <c r="H720" s="266">
        <f t="shared" si="196"/>
        <v>9.2613009922822442</v>
      </c>
      <c r="I720" s="267">
        <f t="shared" si="196"/>
        <v>10.584343991179708</v>
      </c>
      <c r="J720" s="267">
        <f t="shared" si="196"/>
        <v>17.618522601984552</v>
      </c>
      <c r="K720" s="267">
        <f t="shared" si="196"/>
        <v>-1.7640573318632846</v>
      </c>
      <c r="L720" s="267">
        <f t="shared" si="196"/>
        <v>17.111356119073861</v>
      </c>
      <c r="M720" s="268">
        <f t="shared" si="196"/>
        <v>27.761852260198452</v>
      </c>
      <c r="N720" s="266">
        <f t="shared" si="196"/>
        <v>8.5556780595369446</v>
      </c>
      <c r="O720" s="267">
        <f t="shared" si="196"/>
        <v>11.31201764057333</v>
      </c>
      <c r="P720" s="267">
        <f t="shared" si="196"/>
        <v>14.487320837927228</v>
      </c>
      <c r="Q720" s="267">
        <f t="shared" si="196"/>
        <v>-2.9106945975744196</v>
      </c>
      <c r="R720" s="267">
        <f t="shared" si="196"/>
        <v>17.706725468577716</v>
      </c>
      <c r="S720" s="268">
        <f>S717/S716*100-100</f>
        <v>24.807056229327458</v>
      </c>
      <c r="T720" s="345">
        <f t="shared" ref="T720" si="197">T717/T716*100-100</f>
        <v>13.406835722160963</v>
      </c>
      <c r="U720" s="543"/>
      <c r="V720" s="227"/>
      <c r="W720" s="543"/>
    </row>
    <row r="721" spans="1:23" ht="13.5" thickBot="1" x14ac:dyDescent="0.25">
      <c r="A721" s="472" t="s">
        <v>27</v>
      </c>
      <c r="B721" s="410">
        <f>B717-B704</f>
        <v>602</v>
      </c>
      <c r="C721" s="415">
        <f t="shared" ref="C721:S721" si="198">C717-C704</f>
        <v>269</v>
      </c>
      <c r="D721" s="415">
        <f t="shared" si="198"/>
        <v>-797</v>
      </c>
      <c r="E721" s="415">
        <f t="shared" si="198"/>
        <v>499</v>
      </c>
      <c r="F721" s="415">
        <f t="shared" si="198"/>
        <v>-279</v>
      </c>
      <c r="G721" s="417">
        <f t="shared" si="198"/>
        <v>-468</v>
      </c>
      <c r="H721" s="410">
        <f t="shared" si="198"/>
        <v>-95</v>
      </c>
      <c r="I721" s="415">
        <f t="shared" si="198"/>
        <v>-41</v>
      </c>
      <c r="J721" s="415">
        <f t="shared" si="198"/>
        <v>208</v>
      </c>
      <c r="K721" s="415">
        <f t="shared" si="198"/>
        <v>162</v>
      </c>
      <c r="L721" s="415">
        <f t="shared" si="198"/>
        <v>81</v>
      </c>
      <c r="M721" s="417">
        <f t="shared" si="198"/>
        <v>368</v>
      </c>
      <c r="N721" s="410">
        <f t="shared" si="198"/>
        <v>-87</v>
      </c>
      <c r="O721" s="415">
        <f t="shared" si="198"/>
        <v>-91</v>
      </c>
      <c r="P721" s="415">
        <f t="shared" si="198"/>
        <v>-57</v>
      </c>
      <c r="Q721" s="415">
        <f t="shared" si="198"/>
        <v>-169</v>
      </c>
      <c r="R721" s="415">
        <f t="shared" si="198"/>
        <v>18</v>
      </c>
      <c r="S721" s="417">
        <f t="shared" si="198"/>
        <v>189</v>
      </c>
      <c r="T721" s="478">
        <f>T717-T704</f>
        <v>-6</v>
      </c>
      <c r="U721" s="543"/>
      <c r="V721" s="227"/>
      <c r="W721" s="543"/>
    </row>
    <row r="722" spans="1:23" x14ac:dyDescent="0.2">
      <c r="A722" s="370" t="s">
        <v>51</v>
      </c>
      <c r="B722" s="486">
        <v>58</v>
      </c>
      <c r="C722" s="487">
        <v>58</v>
      </c>
      <c r="D722" s="487">
        <v>60</v>
      </c>
      <c r="E722" s="487">
        <v>14</v>
      </c>
      <c r="F722" s="487">
        <v>61</v>
      </c>
      <c r="G722" s="489">
        <v>61</v>
      </c>
      <c r="H722" s="486">
        <v>56</v>
      </c>
      <c r="I722" s="487">
        <v>58</v>
      </c>
      <c r="J722" s="487">
        <v>59</v>
      </c>
      <c r="K722" s="487">
        <v>12</v>
      </c>
      <c r="L722" s="487">
        <v>60</v>
      </c>
      <c r="M722" s="489">
        <v>59</v>
      </c>
      <c r="N722" s="486">
        <v>58</v>
      </c>
      <c r="O722" s="487">
        <v>60</v>
      </c>
      <c r="P722" s="487">
        <v>60</v>
      </c>
      <c r="Q722" s="487">
        <v>9</v>
      </c>
      <c r="R722" s="487">
        <v>60</v>
      </c>
      <c r="S722" s="489">
        <v>60</v>
      </c>
      <c r="T722" s="347">
        <f>SUM(B722:S722)</f>
        <v>923</v>
      </c>
      <c r="U722" s="227" t="s">
        <v>56</v>
      </c>
      <c r="V722" s="278">
        <f>T709-T722</f>
        <v>0</v>
      </c>
      <c r="W722" s="279">
        <f>V722/T709</f>
        <v>0</v>
      </c>
    </row>
    <row r="723" spans="1:23" x14ac:dyDescent="0.2">
      <c r="A723" s="371" t="s">
        <v>28</v>
      </c>
      <c r="B723" s="323">
        <v>156.5</v>
      </c>
      <c r="C723" s="240">
        <v>155.5</v>
      </c>
      <c r="D723" s="240">
        <v>154</v>
      </c>
      <c r="E723" s="240">
        <v>158</v>
      </c>
      <c r="F723" s="240">
        <v>153.5</v>
      </c>
      <c r="G723" s="243">
        <v>152</v>
      </c>
      <c r="H723" s="242">
        <v>156</v>
      </c>
      <c r="I723" s="240">
        <v>155</v>
      </c>
      <c r="J723" s="240">
        <v>154</v>
      </c>
      <c r="K723" s="240">
        <v>158</v>
      </c>
      <c r="L723" s="240">
        <v>153.5</v>
      </c>
      <c r="M723" s="243">
        <v>152</v>
      </c>
      <c r="N723" s="242">
        <v>156.5</v>
      </c>
      <c r="O723" s="240">
        <v>154.5</v>
      </c>
      <c r="P723" s="240">
        <v>154</v>
      </c>
      <c r="Q723" s="240">
        <v>158</v>
      </c>
      <c r="R723" s="240">
        <v>153</v>
      </c>
      <c r="S723" s="243">
        <v>152.5</v>
      </c>
      <c r="T723" s="339"/>
      <c r="U723" s="227" t="s">
        <v>57</v>
      </c>
      <c r="V723" s="362">
        <v>155.35</v>
      </c>
      <c r="W723" s="543"/>
    </row>
    <row r="724" spans="1:23" ht="13.5" thickBot="1" x14ac:dyDescent="0.25">
      <c r="A724" s="372" t="s">
        <v>26</v>
      </c>
      <c r="B724" s="410">
        <f>B723-B710</f>
        <v>0</v>
      </c>
      <c r="C724" s="415">
        <f t="shared" ref="C724:S724" si="199">C723-C710</f>
        <v>0</v>
      </c>
      <c r="D724" s="415">
        <f t="shared" si="199"/>
        <v>0</v>
      </c>
      <c r="E724" s="415">
        <f t="shared" si="199"/>
        <v>0</v>
      </c>
      <c r="F724" s="415">
        <f t="shared" si="199"/>
        <v>0</v>
      </c>
      <c r="G724" s="417">
        <f t="shared" si="199"/>
        <v>0</v>
      </c>
      <c r="H724" s="410">
        <f t="shared" si="199"/>
        <v>0</v>
      </c>
      <c r="I724" s="415">
        <f t="shared" si="199"/>
        <v>0</v>
      </c>
      <c r="J724" s="415">
        <f t="shared" si="199"/>
        <v>0</v>
      </c>
      <c r="K724" s="415">
        <f t="shared" si="199"/>
        <v>0</v>
      </c>
      <c r="L724" s="415">
        <f t="shared" si="199"/>
        <v>0</v>
      </c>
      <c r="M724" s="417">
        <f t="shared" si="199"/>
        <v>0</v>
      </c>
      <c r="N724" s="410">
        <f t="shared" si="199"/>
        <v>0</v>
      </c>
      <c r="O724" s="415">
        <f t="shared" si="199"/>
        <v>0</v>
      </c>
      <c r="P724" s="415">
        <f t="shared" si="199"/>
        <v>0</v>
      </c>
      <c r="Q724" s="415">
        <f t="shared" si="199"/>
        <v>0</v>
      </c>
      <c r="R724" s="415">
        <f t="shared" si="199"/>
        <v>0</v>
      </c>
      <c r="S724" s="417">
        <f t="shared" si="199"/>
        <v>0</v>
      </c>
      <c r="T724" s="348"/>
      <c r="U724" s="227" t="s">
        <v>26</v>
      </c>
      <c r="V724" s="395">
        <f>V723-V710</f>
        <v>1.8899999999999864</v>
      </c>
      <c r="W724" s="543"/>
    </row>
    <row r="726" spans="1:23" ht="13.5" thickBot="1" x14ac:dyDescent="0.25"/>
    <row r="727" spans="1:23" ht="13.5" thickBot="1" x14ac:dyDescent="0.25">
      <c r="A727" s="468" t="s">
        <v>167</v>
      </c>
      <c r="B727" s="573" t="s">
        <v>53</v>
      </c>
      <c r="C727" s="574"/>
      <c r="D727" s="574"/>
      <c r="E727" s="574"/>
      <c r="F727" s="574"/>
      <c r="G727" s="575"/>
      <c r="H727" s="573" t="s">
        <v>72</v>
      </c>
      <c r="I727" s="574"/>
      <c r="J727" s="574"/>
      <c r="K727" s="574"/>
      <c r="L727" s="574"/>
      <c r="M727" s="575"/>
      <c r="N727" s="573" t="s">
        <v>63</v>
      </c>
      <c r="O727" s="574"/>
      <c r="P727" s="574"/>
      <c r="Q727" s="574"/>
      <c r="R727" s="574"/>
      <c r="S727" s="575"/>
      <c r="T727" s="338" t="s">
        <v>55</v>
      </c>
      <c r="U727" s="544"/>
      <c r="V727" s="544"/>
      <c r="W727" s="544"/>
    </row>
    <row r="728" spans="1:23" x14ac:dyDescent="0.2">
      <c r="A728" s="469" t="s">
        <v>54</v>
      </c>
      <c r="B728" s="490">
        <v>1</v>
      </c>
      <c r="C728" s="329">
        <v>2</v>
      </c>
      <c r="D728" s="329">
        <v>3</v>
      </c>
      <c r="E728" s="329">
        <v>4</v>
      </c>
      <c r="F728" s="329">
        <v>5</v>
      </c>
      <c r="G728" s="483">
        <v>6</v>
      </c>
      <c r="H728" s="490">
        <v>7</v>
      </c>
      <c r="I728" s="329">
        <v>8</v>
      </c>
      <c r="J728" s="329">
        <v>9</v>
      </c>
      <c r="K728" s="329">
        <v>10</v>
      </c>
      <c r="L728" s="329">
        <v>11</v>
      </c>
      <c r="M728" s="483">
        <v>12</v>
      </c>
      <c r="N728" s="490">
        <v>13</v>
      </c>
      <c r="O728" s="329">
        <v>14</v>
      </c>
      <c r="P728" s="329">
        <v>15</v>
      </c>
      <c r="Q728" s="329">
        <v>16</v>
      </c>
      <c r="R728" s="329">
        <v>17</v>
      </c>
      <c r="S728" s="483">
        <v>18</v>
      </c>
      <c r="T728" s="459">
        <v>244</v>
      </c>
      <c r="U728" s="544"/>
      <c r="V728" s="544"/>
      <c r="W728" s="544"/>
    </row>
    <row r="729" spans="1:23" x14ac:dyDescent="0.2">
      <c r="A729" s="470" t="s">
        <v>3</v>
      </c>
      <c r="B729" s="473">
        <v>4550</v>
      </c>
      <c r="C729" s="254">
        <v>4550</v>
      </c>
      <c r="D729" s="473">
        <v>4550</v>
      </c>
      <c r="E729" s="254">
        <v>4550</v>
      </c>
      <c r="F729" s="473">
        <v>4550</v>
      </c>
      <c r="G729" s="254">
        <v>4550</v>
      </c>
      <c r="H729" s="473">
        <v>4550</v>
      </c>
      <c r="I729" s="254">
        <v>4550</v>
      </c>
      <c r="J729" s="473">
        <v>4550</v>
      </c>
      <c r="K729" s="254">
        <v>4550</v>
      </c>
      <c r="L729" s="473">
        <v>4550</v>
      </c>
      <c r="M729" s="254">
        <v>4550</v>
      </c>
      <c r="N729" s="473">
        <v>4550</v>
      </c>
      <c r="O729" s="254">
        <v>4550</v>
      </c>
      <c r="P729" s="473">
        <v>4550</v>
      </c>
      <c r="Q729" s="254">
        <v>4550</v>
      </c>
      <c r="R729" s="473">
        <v>4550</v>
      </c>
      <c r="S729" s="254">
        <v>4550</v>
      </c>
      <c r="T729" s="473">
        <v>4550</v>
      </c>
      <c r="U729" s="544"/>
      <c r="V729" s="544"/>
      <c r="W729" s="544"/>
    </row>
    <row r="730" spans="1:23" x14ac:dyDescent="0.2">
      <c r="A730" s="471" t="s">
        <v>6</v>
      </c>
      <c r="B730" s="256">
        <v>4732.2222222222226</v>
      </c>
      <c r="C730" s="257">
        <v>5018.333333333333</v>
      </c>
      <c r="D730" s="257">
        <v>5218.5714285714284</v>
      </c>
      <c r="E730" s="257">
        <v>4521.1111111111113</v>
      </c>
      <c r="F730" s="257">
        <v>5341.5384615384619</v>
      </c>
      <c r="G730" s="258">
        <v>5482</v>
      </c>
      <c r="H730" s="256">
        <v>5321.875</v>
      </c>
      <c r="I730" s="257">
        <v>5255.333333333333</v>
      </c>
      <c r="J730" s="257">
        <v>5330</v>
      </c>
      <c r="K730" s="257">
        <v>4695.7142857142853</v>
      </c>
      <c r="L730" s="257">
        <v>5364</v>
      </c>
      <c r="M730" s="258">
        <v>5085.2631578947367</v>
      </c>
      <c r="N730" s="256">
        <v>4930.588235294118</v>
      </c>
      <c r="O730" s="257">
        <v>5144.6153846153848</v>
      </c>
      <c r="P730" s="257">
        <v>5206.1538461538457</v>
      </c>
      <c r="Q730" s="257">
        <v>4688.5714285714284</v>
      </c>
      <c r="R730" s="257">
        <v>5298.4615384615381</v>
      </c>
      <c r="S730" s="258">
        <v>5739.2307692307695</v>
      </c>
      <c r="T730" s="342">
        <v>5161.4344262295081</v>
      </c>
      <c r="U730" s="544"/>
      <c r="V730" s="544"/>
      <c r="W730" s="544"/>
    </row>
    <row r="731" spans="1:23" x14ac:dyDescent="0.2">
      <c r="A731" s="469" t="s">
        <v>7</v>
      </c>
      <c r="B731" s="260">
        <v>94.444444444444443</v>
      </c>
      <c r="C731" s="261">
        <v>100</v>
      </c>
      <c r="D731" s="261">
        <v>100</v>
      </c>
      <c r="E731" s="261">
        <v>77.777777777777771</v>
      </c>
      <c r="F731" s="261">
        <v>92.307692307692307</v>
      </c>
      <c r="G731" s="262">
        <v>93.333333333333329</v>
      </c>
      <c r="H731" s="260">
        <v>93.75</v>
      </c>
      <c r="I731" s="261">
        <v>86.666666666666671</v>
      </c>
      <c r="J731" s="261">
        <v>93.333333333333329</v>
      </c>
      <c r="K731" s="261">
        <v>85.714285714285708</v>
      </c>
      <c r="L731" s="261">
        <v>100</v>
      </c>
      <c r="M731" s="262">
        <v>68.421052631578945</v>
      </c>
      <c r="N731" s="260">
        <v>88.235294117647058</v>
      </c>
      <c r="O731" s="261">
        <v>92.307692307692307</v>
      </c>
      <c r="P731" s="261">
        <v>84.615384615384613</v>
      </c>
      <c r="Q731" s="261">
        <v>85.714285714285708</v>
      </c>
      <c r="R731" s="261">
        <v>100</v>
      </c>
      <c r="S731" s="262">
        <v>100</v>
      </c>
      <c r="T731" s="343">
        <v>77.049180327868854</v>
      </c>
      <c r="U731" s="544"/>
      <c r="V731" s="227"/>
      <c r="W731" s="544"/>
    </row>
    <row r="732" spans="1:23" x14ac:dyDescent="0.2">
      <c r="A732" s="469" t="s">
        <v>8</v>
      </c>
      <c r="B732" s="263">
        <v>4.8636408324445081E-2</v>
      </c>
      <c r="C732" s="264">
        <v>4.785807348485345E-2</v>
      </c>
      <c r="D732" s="264">
        <v>3.3046449832644764E-2</v>
      </c>
      <c r="E732" s="264">
        <v>7.5220419508680567E-2</v>
      </c>
      <c r="F732" s="264">
        <v>4.2853813482490739E-2</v>
      </c>
      <c r="G732" s="265">
        <v>6.3092801254548053E-2</v>
      </c>
      <c r="H732" s="263">
        <v>5.7342265749387424E-2</v>
      </c>
      <c r="I732" s="264">
        <v>6.2168913470059303E-2</v>
      </c>
      <c r="J732" s="264">
        <v>6.7854188818105524E-2</v>
      </c>
      <c r="K732" s="264">
        <v>5.8164214642321029E-2</v>
      </c>
      <c r="L732" s="264">
        <v>4.3106419881141653E-2</v>
      </c>
      <c r="M732" s="265">
        <v>9.5814331168259742E-2</v>
      </c>
      <c r="N732" s="263">
        <v>6.0255119597154551E-2</v>
      </c>
      <c r="O732" s="264">
        <v>5.8881875104049262E-2</v>
      </c>
      <c r="P732" s="264">
        <v>6.2761254737833977E-2</v>
      </c>
      <c r="Q732" s="264">
        <v>7.6225454257364669E-2</v>
      </c>
      <c r="R732" s="264">
        <v>3.1010806394171274E-2</v>
      </c>
      <c r="S732" s="265">
        <v>2.4579123609329723E-2</v>
      </c>
      <c r="T732" s="344">
        <v>8.0009557680760443E-2</v>
      </c>
      <c r="U732" s="544"/>
      <c r="V732" s="227"/>
      <c r="W732" s="544"/>
    </row>
    <row r="733" spans="1:23" x14ac:dyDescent="0.2">
      <c r="A733" s="471" t="s">
        <v>1</v>
      </c>
      <c r="B733" s="266">
        <f>B730/B729*100-100</f>
        <v>4.0048840048840191</v>
      </c>
      <c r="C733" s="267">
        <f t="shared" ref="C733:R733" si="200">C730/C729*100-100</f>
        <v>10.293040293040278</v>
      </c>
      <c r="D733" s="267">
        <f t="shared" si="200"/>
        <v>14.693877551020407</v>
      </c>
      <c r="E733" s="267">
        <f t="shared" si="200"/>
        <v>-0.63492063492063266</v>
      </c>
      <c r="F733" s="267">
        <f t="shared" si="200"/>
        <v>17.396449704142029</v>
      </c>
      <c r="G733" s="268">
        <f t="shared" si="200"/>
        <v>20.483516483516468</v>
      </c>
      <c r="H733" s="266">
        <f t="shared" si="200"/>
        <v>16.964285714285722</v>
      </c>
      <c r="I733" s="267">
        <f t="shared" si="200"/>
        <v>15.501831501831489</v>
      </c>
      <c r="J733" s="267">
        <f t="shared" si="200"/>
        <v>17.142857142857153</v>
      </c>
      <c r="K733" s="267">
        <f t="shared" si="200"/>
        <v>3.2025117739403299</v>
      </c>
      <c r="L733" s="267">
        <f t="shared" si="200"/>
        <v>17.890109890109883</v>
      </c>
      <c r="M733" s="268">
        <f t="shared" si="200"/>
        <v>11.764025448235955</v>
      </c>
      <c r="N733" s="266">
        <f t="shared" si="200"/>
        <v>8.3645765998707304</v>
      </c>
      <c r="O733" s="267">
        <f t="shared" si="200"/>
        <v>13.06846999154692</v>
      </c>
      <c r="P733" s="267">
        <f t="shared" si="200"/>
        <v>14.420963651732862</v>
      </c>
      <c r="Q733" s="267">
        <f t="shared" si="200"/>
        <v>3.0455259026687571</v>
      </c>
      <c r="R733" s="267">
        <f t="shared" si="200"/>
        <v>16.449704142011839</v>
      </c>
      <c r="S733" s="268">
        <f>S730/S729*100-100</f>
        <v>26.136939983093839</v>
      </c>
      <c r="T733" s="345">
        <f t="shared" ref="T733" si="201">T730/T729*100-100</f>
        <v>13.438119257791385</v>
      </c>
      <c r="U733" s="544"/>
      <c r="V733" s="227"/>
      <c r="W733" s="544"/>
    </row>
    <row r="734" spans="1:23" ht="13.5" thickBot="1" x14ac:dyDescent="0.25">
      <c r="A734" s="472" t="s">
        <v>27</v>
      </c>
      <c r="B734" s="410">
        <f>B730-B717</f>
        <v>-747.77777777777737</v>
      </c>
      <c r="C734" s="415">
        <f t="shared" ref="C734:S734" si="202">C730-C717</f>
        <v>-349.66666666666697</v>
      </c>
      <c r="D734" s="415">
        <f t="shared" si="202"/>
        <v>757.57142857142844</v>
      </c>
      <c r="E734" s="415">
        <f t="shared" si="202"/>
        <v>-666.88888888888869</v>
      </c>
      <c r="F734" s="415">
        <f t="shared" si="202"/>
        <v>89.538461538461888</v>
      </c>
      <c r="G734" s="417">
        <f t="shared" si="202"/>
        <v>746</v>
      </c>
      <c r="H734" s="410">
        <f t="shared" si="202"/>
        <v>366.875</v>
      </c>
      <c r="I734" s="415">
        <f t="shared" si="202"/>
        <v>240.33333333333303</v>
      </c>
      <c r="J734" s="415">
        <f t="shared" si="202"/>
        <v>-4</v>
      </c>
      <c r="K734" s="415">
        <f t="shared" si="202"/>
        <v>240.71428571428532</v>
      </c>
      <c r="L734" s="415">
        <f t="shared" si="202"/>
        <v>53</v>
      </c>
      <c r="M734" s="417">
        <f t="shared" si="202"/>
        <v>-708.73684210526335</v>
      </c>
      <c r="N734" s="410">
        <f t="shared" si="202"/>
        <v>7.5882352941180216</v>
      </c>
      <c r="O734" s="415">
        <f t="shared" si="202"/>
        <v>96.615384615384755</v>
      </c>
      <c r="P734" s="415">
        <f t="shared" si="202"/>
        <v>14.153846153845734</v>
      </c>
      <c r="Q734" s="415">
        <f t="shared" si="202"/>
        <v>285.57142857142844</v>
      </c>
      <c r="R734" s="415">
        <f t="shared" si="202"/>
        <v>-39.538461538461888</v>
      </c>
      <c r="S734" s="417">
        <f t="shared" si="202"/>
        <v>79.230769230769511</v>
      </c>
      <c r="T734" s="478">
        <f>T730-T717</f>
        <v>18.434426229508063</v>
      </c>
      <c r="U734" s="544"/>
      <c r="V734" s="227"/>
      <c r="W734" s="544"/>
    </row>
    <row r="735" spans="1:23" x14ac:dyDescent="0.2">
      <c r="A735" s="370" t="s">
        <v>51</v>
      </c>
      <c r="B735" s="486">
        <v>58</v>
      </c>
      <c r="C735" s="487">
        <v>58</v>
      </c>
      <c r="D735" s="487">
        <v>60</v>
      </c>
      <c r="E735" s="487">
        <v>14</v>
      </c>
      <c r="F735" s="487">
        <v>60</v>
      </c>
      <c r="G735" s="489">
        <v>61</v>
      </c>
      <c r="H735" s="486">
        <v>56</v>
      </c>
      <c r="I735" s="487">
        <v>58</v>
      </c>
      <c r="J735" s="487">
        <v>59</v>
      </c>
      <c r="K735" s="487">
        <v>12</v>
      </c>
      <c r="L735" s="487">
        <v>60</v>
      </c>
      <c r="M735" s="489">
        <v>59</v>
      </c>
      <c r="N735" s="486">
        <v>58</v>
      </c>
      <c r="O735" s="487">
        <v>60</v>
      </c>
      <c r="P735" s="487">
        <v>60</v>
      </c>
      <c r="Q735" s="487">
        <v>8</v>
      </c>
      <c r="R735" s="487">
        <v>60</v>
      </c>
      <c r="S735" s="489">
        <v>60</v>
      </c>
      <c r="T735" s="347">
        <f>SUM(B735:S735)</f>
        <v>921</v>
      </c>
      <c r="U735" s="227" t="s">
        <v>56</v>
      </c>
      <c r="V735" s="278">
        <f>T722-T735</f>
        <v>2</v>
      </c>
      <c r="W735" s="279">
        <f>V735/T722</f>
        <v>2.1668472372697724E-3</v>
      </c>
    </row>
    <row r="736" spans="1:23" x14ac:dyDescent="0.2">
      <c r="A736" s="371" t="s">
        <v>28</v>
      </c>
      <c r="B736" s="323">
        <v>158</v>
      </c>
      <c r="C736" s="240">
        <v>157</v>
      </c>
      <c r="D736" s="240">
        <v>155</v>
      </c>
      <c r="E736" s="240">
        <v>159.5</v>
      </c>
      <c r="F736" s="240">
        <v>154.5</v>
      </c>
      <c r="G736" s="243">
        <v>153</v>
      </c>
      <c r="H736" s="242">
        <v>157</v>
      </c>
      <c r="I736" s="240">
        <v>156</v>
      </c>
      <c r="J736" s="240">
        <v>155</v>
      </c>
      <c r="K736" s="240">
        <v>159</v>
      </c>
      <c r="L736" s="240">
        <v>154.5</v>
      </c>
      <c r="M736" s="243">
        <v>153.5</v>
      </c>
      <c r="N736" s="242">
        <v>157.5</v>
      </c>
      <c r="O736" s="240">
        <v>155.5</v>
      </c>
      <c r="P736" s="240">
        <v>155</v>
      </c>
      <c r="Q736" s="240">
        <v>159</v>
      </c>
      <c r="R736" s="240">
        <v>154</v>
      </c>
      <c r="S736" s="243">
        <v>153.5</v>
      </c>
      <c r="T736" s="339"/>
      <c r="U736" s="227" t="s">
        <v>57</v>
      </c>
      <c r="V736" s="362">
        <v>154.66</v>
      </c>
      <c r="W736" s="544"/>
    </row>
    <row r="737" spans="1:25" ht="13.5" thickBot="1" x14ac:dyDescent="0.25">
      <c r="A737" s="372" t="s">
        <v>26</v>
      </c>
      <c r="B737" s="410">
        <f>B736-B723</f>
        <v>1.5</v>
      </c>
      <c r="C737" s="415">
        <f t="shared" ref="C737:S737" si="203">C736-C723</f>
        <v>1.5</v>
      </c>
      <c r="D737" s="415">
        <f t="shared" si="203"/>
        <v>1</v>
      </c>
      <c r="E737" s="415">
        <f t="shared" si="203"/>
        <v>1.5</v>
      </c>
      <c r="F737" s="415">
        <f t="shared" si="203"/>
        <v>1</v>
      </c>
      <c r="G737" s="417">
        <f t="shared" si="203"/>
        <v>1</v>
      </c>
      <c r="H737" s="410">
        <f t="shared" si="203"/>
        <v>1</v>
      </c>
      <c r="I737" s="415">
        <f t="shared" si="203"/>
        <v>1</v>
      </c>
      <c r="J737" s="415">
        <f t="shared" si="203"/>
        <v>1</v>
      </c>
      <c r="K737" s="415">
        <f t="shared" si="203"/>
        <v>1</v>
      </c>
      <c r="L737" s="415">
        <f t="shared" si="203"/>
        <v>1</v>
      </c>
      <c r="M737" s="417">
        <f t="shared" si="203"/>
        <v>1.5</v>
      </c>
      <c r="N737" s="410">
        <f t="shared" si="203"/>
        <v>1</v>
      </c>
      <c r="O737" s="415">
        <f t="shared" si="203"/>
        <v>1</v>
      </c>
      <c r="P737" s="415">
        <f t="shared" si="203"/>
        <v>1</v>
      </c>
      <c r="Q737" s="415">
        <f t="shared" si="203"/>
        <v>1</v>
      </c>
      <c r="R737" s="415">
        <f t="shared" si="203"/>
        <v>1</v>
      </c>
      <c r="S737" s="417">
        <f t="shared" si="203"/>
        <v>1</v>
      </c>
      <c r="T737" s="348"/>
      <c r="U737" s="227" t="s">
        <v>26</v>
      </c>
      <c r="V737" s="395">
        <f>V736-V723</f>
        <v>-0.68999999999999773</v>
      </c>
      <c r="W737" s="544"/>
    </row>
    <row r="739" spans="1:25" ht="13.5" thickBot="1" x14ac:dyDescent="0.25"/>
    <row r="740" spans="1:25" ht="13.5" thickBot="1" x14ac:dyDescent="0.25">
      <c r="A740" s="468" t="s">
        <v>168</v>
      </c>
      <c r="B740" s="573" t="s">
        <v>53</v>
      </c>
      <c r="C740" s="574"/>
      <c r="D740" s="574"/>
      <c r="E740" s="574"/>
      <c r="F740" s="574"/>
      <c r="G740" s="575"/>
      <c r="H740" s="573" t="s">
        <v>72</v>
      </c>
      <c r="I740" s="574"/>
      <c r="J740" s="574"/>
      <c r="K740" s="574"/>
      <c r="L740" s="574"/>
      <c r="M740" s="575"/>
      <c r="N740" s="573" t="s">
        <v>63</v>
      </c>
      <c r="O740" s="574"/>
      <c r="P740" s="574"/>
      <c r="Q740" s="574"/>
      <c r="R740" s="574"/>
      <c r="S740" s="575"/>
      <c r="T740" s="338" t="s">
        <v>55</v>
      </c>
      <c r="U740" s="545"/>
      <c r="V740" s="545"/>
      <c r="W740" s="545"/>
    </row>
    <row r="741" spans="1:25" x14ac:dyDescent="0.2">
      <c r="A741" s="469" t="s">
        <v>54</v>
      </c>
      <c r="B741" s="490">
        <v>1</v>
      </c>
      <c r="C741" s="329">
        <v>2</v>
      </c>
      <c r="D741" s="329">
        <v>3</v>
      </c>
      <c r="E741" s="329">
        <v>4</v>
      </c>
      <c r="F741" s="329">
        <v>5</v>
      </c>
      <c r="G741" s="483">
        <v>6</v>
      </c>
      <c r="H741" s="490">
        <v>7</v>
      </c>
      <c r="I741" s="329">
        <v>8</v>
      </c>
      <c r="J741" s="329">
        <v>9</v>
      </c>
      <c r="K741" s="329">
        <v>10</v>
      </c>
      <c r="L741" s="329">
        <v>11</v>
      </c>
      <c r="M741" s="483">
        <v>12</v>
      </c>
      <c r="N741" s="490">
        <v>13</v>
      </c>
      <c r="O741" s="329">
        <v>14</v>
      </c>
      <c r="P741" s="329">
        <v>15</v>
      </c>
      <c r="Q741" s="329">
        <v>16</v>
      </c>
      <c r="R741" s="329">
        <v>17</v>
      </c>
      <c r="S741" s="483">
        <v>18</v>
      </c>
      <c r="T741" s="459">
        <v>255</v>
      </c>
      <c r="U741" s="545"/>
      <c r="V741" s="545"/>
      <c r="W741" s="545"/>
    </row>
    <row r="742" spans="1:25" x14ac:dyDescent="0.2">
      <c r="A742" s="470" t="s">
        <v>3</v>
      </c>
      <c r="B742" s="473">
        <v>4565</v>
      </c>
      <c r="C742" s="254">
        <v>4565</v>
      </c>
      <c r="D742" s="473">
        <v>4565</v>
      </c>
      <c r="E742" s="254">
        <v>4565</v>
      </c>
      <c r="F742" s="473">
        <v>4565</v>
      </c>
      <c r="G742" s="254">
        <v>4565</v>
      </c>
      <c r="H742" s="473">
        <v>4565</v>
      </c>
      <c r="I742" s="254">
        <v>4565</v>
      </c>
      <c r="J742" s="473">
        <v>4565</v>
      </c>
      <c r="K742" s="254">
        <v>4565</v>
      </c>
      <c r="L742" s="473">
        <v>4565</v>
      </c>
      <c r="M742" s="254">
        <v>4565</v>
      </c>
      <c r="N742" s="473">
        <v>4565</v>
      </c>
      <c r="O742" s="254">
        <v>4565</v>
      </c>
      <c r="P742" s="473">
        <v>4565</v>
      </c>
      <c r="Q742" s="254">
        <v>4565</v>
      </c>
      <c r="R742" s="473">
        <v>4565</v>
      </c>
      <c r="S742" s="254">
        <v>4565</v>
      </c>
      <c r="T742" s="473">
        <v>4565</v>
      </c>
      <c r="U742" s="545"/>
      <c r="V742" s="545"/>
      <c r="W742" s="545"/>
    </row>
    <row r="743" spans="1:25" x14ac:dyDescent="0.2">
      <c r="A743" s="471" t="s">
        <v>6</v>
      </c>
      <c r="B743" s="256">
        <v>4913</v>
      </c>
      <c r="C743" s="257">
        <v>5271</v>
      </c>
      <c r="D743" s="257">
        <v>5293</v>
      </c>
      <c r="E743" s="257">
        <v>4571</v>
      </c>
      <c r="F743" s="257">
        <v>5324</v>
      </c>
      <c r="G743" s="258">
        <v>5483</v>
      </c>
      <c r="H743" s="256">
        <v>5112</v>
      </c>
      <c r="I743" s="257">
        <v>5090</v>
      </c>
      <c r="J743" s="257">
        <v>5314</v>
      </c>
      <c r="K743" s="257">
        <v>4683</v>
      </c>
      <c r="L743" s="257">
        <v>5442</v>
      </c>
      <c r="M743" s="258">
        <v>5736</v>
      </c>
      <c r="N743" s="256">
        <v>4915</v>
      </c>
      <c r="O743" s="257">
        <v>5055</v>
      </c>
      <c r="P743" s="257">
        <v>5232</v>
      </c>
      <c r="Q743" s="257">
        <v>4540</v>
      </c>
      <c r="R743" s="257">
        <v>5342</v>
      </c>
      <c r="S743" s="258">
        <v>5780</v>
      </c>
      <c r="T743" s="342">
        <v>5206</v>
      </c>
      <c r="U743" s="545"/>
      <c r="V743" s="545"/>
      <c r="W743" s="545"/>
    </row>
    <row r="744" spans="1:25" x14ac:dyDescent="0.2">
      <c r="A744" s="469" t="s">
        <v>7</v>
      </c>
      <c r="B744" s="260">
        <v>93.3</v>
      </c>
      <c r="C744" s="261">
        <v>93.3</v>
      </c>
      <c r="D744" s="261">
        <v>100</v>
      </c>
      <c r="E744" s="261">
        <v>76.900000000000006</v>
      </c>
      <c r="F744" s="261">
        <v>93.3</v>
      </c>
      <c r="G744" s="262">
        <v>100</v>
      </c>
      <c r="H744" s="260">
        <v>100</v>
      </c>
      <c r="I744" s="261">
        <v>100</v>
      </c>
      <c r="J744" s="261">
        <v>100</v>
      </c>
      <c r="K744" s="261">
        <v>70</v>
      </c>
      <c r="L744" s="261">
        <v>100</v>
      </c>
      <c r="M744" s="262">
        <v>93.3</v>
      </c>
      <c r="N744" s="260">
        <v>100</v>
      </c>
      <c r="O744" s="261">
        <v>100</v>
      </c>
      <c r="P744" s="261">
        <v>93.3</v>
      </c>
      <c r="Q744" s="261">
        <v>100</v>
      </c>
      <c r="R744" s="261">
        <v>100</v>
      </c>
      <c r="S744" s="262">
        <v>93.3</v>
      </c>
      <c r="T744" s="343">
        <v>79.2</v>
      </c>
      <c r="U744" s="545"/>
      <c r="V744" s="227"/>
      <c r="W744" s="545"/>
    </row>
    <row r="745" spans="1:25" x14ac:dyDescent="0.2">
      <c r="A745" s="469" t="s">
        <v>8</v>
      </c>
      <c r="B745" s="263">
        <v>5.0999999999999997E-2</v>
      </c>
      <c r="C745" s="264">
        <v>0.05</v>
      </c>
      <c r="D745" s="264">
        <v>4.5999999999999999E-2</v>
      </c>
      <c r="E745" s="264">
        <v>8.2000000000000003E-2</v>
      </c>
      <c r="F745" s="264">
        <v>6.0999999999999999E-2</v>
      </c>
      <c r="G745" s="265">
        <v>4.7E-2</v>
      </c>
      <c r="H745" s="263">
        <v>3.5000000000000003E-2</v>
      </c>
      <c r="I745" s="264">
        <v>3.9E-2</v>
      </c>
      <c r="J745" s="264">
        <v>3.6999999999999998E-2</v>
      </c>
      <c r="K745" s="264">
        <v>8.7999999999999995E-2</v>
      </c>
      <c r="L745" s="264">
        <v>0.02</v>
      </c>
      <c r="M745" s="265">
        <v>5.3999999999999999E-2</v>
      </c>
      <c r="N745" s="263">
        <v>3.2000000000000001E-2</v>
      </c>
      <c r="O745" s="264">
        <v>3.5999999999999997E-2</v>
      </c>
      <c r="P745" s="264">
        <v>5.5E-2</v>
      </c>
      <c r="Q745" s="264">
        <v>1.6E-2</v>
      </c>
      <c r="R745" s="264">
        <v>3.3000000000000002E-2</v>
      </c>
      <c r="S745" s="265">
        <v>4.4999999999999998E-2</v>
      </c>
      <c r="T745" s="344">
        <v>7.6999999999999999E-2</v>
      </c>
      <c r="U745" s="545"/>
      <c r="V745" s="227"/>
      <c r="W745" s="545"/>
    </row>
    <row r="746" spans="1:25" x14ac:dyDescent="0.2">
      <c r="A746" s="471" t="s">
        <v>1</v>
      </c>
      <c r="B746" s="266">
        <f>B743/B742*100-100</f>
        <v>7.6232201533406254</v>
      </c>
      <c r="C746" s="267">
        <f t="shared" ref="C746:R746" si="204">C743/C742*100-100</f>
        <v>15.465498357064632</v>
      </c>
      <c r="D746" s="267">
        <f t="shared" si="204"/>
        <v>15.947426067907998</v>
      </c>
      <c r="E746" s="267">
        <f t="shared" si="204"/>
        <v>0.13143483023002034</v>
      </c>
      <c r="F746" s="267">
        <f t="shared" si="204"/>
        <v>16.626506024096386</v>
      </c>
      <c r="G746" s="268">
        <f t="shared" si="204"/>
        <v>20.109529025191677</v>
      </c>
      <c r="H746" s="266">
        <f t="shared" si="204"/>
        <v>11.982475355969328</v>
      </c>
      <c r="I746" s="267">
        <f t="shared" si="204"/>
        <v>11.500547645125963</v>
      </c>
      <c r="J746" s="267">
        <f t="shared" si="204"/>
        <v>16.407447973713033</v>
      </c>
      <c r="K746" s="267">
        <f t="shared" si="204"/>
        <v>2.5848849945235344</v>
      </c>
      <c r="L746" s="267">
        <f t="shared" si="204"/>
        <v>19.211391018619935</v>
      </c>
      <c r="M746" s="268">
        <f t="shared" si="204"/>
        <v>25.651697699890462</v>
      </c>
      <c r="N746" s="266">
        <f t="shared" si="204"/>
        <v>7.6670317634172989</v>
      </c>
      <c r="O746" s="267">
        <f t="shared" si="204"/>
        <v>10.733844468784227</v>
      </c>
      <c r="P746" s="267">
        <f t="shared" si="204"/>
        <v>14.611171960569564</v>
      </c>
      <c r="Q746" s="267">
        <f t="shared" si="204"/>
        <v>-0.54764512595836834</v>
      </c>
      <c r="R746" s="267">
        <f t="shared" si="204"/>
        <v>17.020810514786405</v>
      </c>
      <c r="S746" s="268">
        <f>S743/S742*100-100</f>
        <v>26.615553121577221</v>
      </c>
      <c r="T746" s="345">
        <f t="shared" ref="T746" si="205">T743/T742*100-100</f>
        <v>14.041621029572823</v>
      </c>
      <c r="U746" s="545"/>
      <c r="V746" s="227"/>
      <c r="W746" s="545"/>
    </row>
    <row r="747" spans="1:25" ht="13.5" thickBot="1" x14ac:dyDescent="0.25">
      <c r="A747" s="472" t="s">
        <v>27</v>
      </c>
      <c r="B747" s="410">
        <f>B743-B730</f>
        <v>180.77777777777737</v>
      </c>
      <c r="C747" s="415">
        <f t="shared" ref="C747:S747" si="206">C743-C730</f>
        <v>252.66666666666697</v>
      </c>
      <c r="D747" s="415">
        <f t="shared" si="206"/>
        <v>74.428571428571558</v>
      </c>
      <c r="E747" s="415">
        <f t="shared" si="206"/>
        <v>49.888888888888687</v>
      </c>
      <c r="F747" s="415">
        <f t="shared" si="206"/>
        <v>-17.538461538461888</v>
      </c>
      <c r="G747" s="417">
        <f t="shared" si="206"/>
        <v>1</v>
      </c>
      <c r="H747" s="410">
        <f t="shared" si="206"/>
        <v>-209.875</v>
      </c>
      <c r="I747" s="415">
        <f t="shared" si="206"/>
        <v>-165.33333333333303</v>
      </c>
      <c r="J747" s="415">
        <f t="shared" si="206"/>
        <v>-16</v>
      </c>
      <c r="K747" s="415">
        <f t="shared" si="206"/>
        <v>-12.714285714285325</v>
      </c>
      <c r="L747" s="415">
        <f t="shared" si="206"/>
        <v>78</v>
      </c>
      <c r="M747" s="417">
        <f t="shared" si="206"/>
        <v>650.73684210526335</v>
      </c>
      <c r="N747" s="410">
        <f t="shared" si="206"/>
        <v>-15.588235294118022</v>
      </c>
      <c r="O747" s="415">
        <f t="shared" si="206"/>
        <v>-89.615384615384755</v>
      </c>
      <c r="P747" s="415">
        <f t="shared" si="206"/>
        <v>25.846153846154266</v>
      </c>
      <c r="Q747" s="415">
        <f t="shared" si="206"/>
        <v>-148.57142857142844</v>
      </c>
      <c r="R747" s="415">
        <f t="shared" si="206"/>
        <v>43.538461538461888</v>
      </c>
      <c r="S747" s="417">
        <f t="shared" si="206"/>
        <v>40.769230769230489</v>
      </c>
      <c r="T747" s="478">
        <f>T743-T730</f>
        <v>44.565573770491937</v>
      </c>
      <c r="U747" s="545"/>
      <c r="V747" s="227"/>
      <c r="W747" s="545"/>
    </row>
    <row r="748" spans="1:25" x14ac:dyDescent="0.2">
      <c r="A748" s="370" t="s">
        <v>51</v>
      </c>
      <c r="B748" s="486">
        <v>56</v>
      </c>
      <c r="C748" s="487">
        <v>55</v>
      </c>
      <c r="D748" s="487">
        <v>56</v>
      </c>
      <c r="E748" s="487">
        <v>12</v>
      </c>
      <c r="F748" s="487">
        <v>57</v>
      </c>
      <c r="G748" s="489">
        <v>58</v>
      </c>
      <c r="H748" s="486">
        <v>53</v>
      </c>
      <c r="I748" s="487">
        <v>55</v>
      </c>
      <c r="J748" s="487">
        <v>55</v>
      </c>
      <c r="K748" s="487">
        <v>12</v>
      </c>
      <c r="L748" s="487">
        <v>56</v>
      </c>
      <c r="M748" s="489">
        <v>55</v>
      </c>
      <c r="N748" s="486">
        <v>55</v>
      </c>
      <c r="O748" s="487">
        <v>57</v>
      </c>
      <c r="P748" s="487">
        <v>56</v>
      </c>
      <c r="Q748" s="487">
        <v>7</v>
      </c>
      <c r="R748" s="487">
        <v>56</v>
      </c>
      <c r="S748" s="489">
        <v>56</v>
      </c>
      <c r="T748" s="347">
        <f>SUM(B748:S748)</f>
        <v>867</v>
      </c>
      <c r="U748" s="227" t="s">
        <v>56</v>
      </c>
      <c r="V748" s="278">
        <f>T735-T748</f>
        <v>54</v>
      </c>
      <c r="W748" s="279">
        <f>V748/T735</f>
        <v>5.8631921824104233E-2</v>
      </c>
      <c r="X748" s="576" t="s">
        <v>169</v>
      </c>
      <c r="Y748" s="576"/>
    </row>
    <row r="749" spans="1:25" x14ac:dyDescent="0.2">
      <c r="A749" s="371" t="s">
        <v>28</v>
      </c>
      <c r="B749" s="323">
        <v>158</v>
      </c>
      <c r="C749" s="240">
        <v>157</v>
      </c>
      <c r="D749" s="240">
        <v>155</v>
      </c>
      <c r="E749" s="240">
        <v>159.5</v>
      </c>
      <c r="F749" s="240">
        <v>154.5</v>
      </c>
      <c r="G749" s="243">
        <v>153</v>
      </c>
      <c r="H749" s="242">
        <v>157</v>
      </c>
      <c r="I749" s="240">
        <v>156</v>
      </c>
      <c r="J749" s="240">
        <v>155</v>
      </c>
      <c r="K749" s="240">
        <v>159</v>
      </c>
      <c r="L749" s="240">
        <v>154.5</v>
      </c>
      <c r="M749" s="243">
        <v>153.5</v>
      </c>
      <c r="N749" s="242">
        <v>157.5</v>
      </c>
      <c r="O749" s="240">
        <v>155.5</v>
      </c>
      <c r="P749" s="240">
        <v>155</v>
      </c>
      <c r="Q749" s="240">
        <v>159</v>
      </c>
      <c r="R749" s="240">
        <v>154</v>
      </c>
      <c r="S749" s="243">
        <v>153.5</v>
      </c>
      <c r="T749" s="339"/>
      <c r="U749" s="227" t="s">
        <v>57</v>
      </c>
      <c r="V749" s="362">
        <v>154.56</v>
      </c>
      <c r="W749" s="545"/>
    </row>
    <row r="750" spans="1:25" ht="13.5" thickBot="1" x14ac:dyDescent="0.25">
      <c r="A750" s="372" t="s">
        <v>26</v>
      </c>
      <c r="B750" s="410">
        <f>B749-B736</f>
        <v>0</v>
      </c>
      <c r="C750" s="415">
        <f t="shared" ref="C750:S750" si="207">C749-C736</f>
        <v>0</v>
      </c>
      <c r="D750" s="415">
        <f t="shared" si="207"/>
        <v>0</v>
      </c>
      <c r="E750" s="415">
        <f t="shared" si="207"/>
        <v>0</v>
      </c>
      <c r="F750" s="415">
        <f t="shared" si="207"/>
        <v>0</v>
      </c>
      <c r="G750" s="417">
        <f t="shared" si="207"/>
        <v>0</v>
      </c>
      <c r="H750" s="410">
        <f t="shared" si="207"/>
        <v>0</v>
      </c>
      <c r="I750" s="415">
        <f t="shared" si="207"/>
        <v>0</v>
      </c>
      <c r="J750" s="415">
        <f t="shared" si="207"/>
        <v>0</v>
      </c>
      <c r="K750" s="415">
        <f t="shared" si="207"/>
        <v>0</v>
      </c>
      <c r="L750" s="415">
        <f t="shared" si="207"/>
        <v>0</v>
      </c>
      <c r="M750" s="417">
        <f t="shared" si="207"/>
        <v>0</v>
      </c>
      <c r="N750" s="410">
        <f t="shared" si="207"/>
        <v>0</v>
      </c>
      <c r="O750" s="415">
        <f t="shared" si="207"/>
        <v>0</v>
      </c>
      <c r="P750" s="415">
        <f t="shared" si="207"/>
        <v>0</v>
      </c>
      <c r="Q750" s="415">
        <f t="shared" si="207"/>
        <v>0</v>
      </c>
      <c r="R750" s="415">
        <f t="shared" si="207"/>
        <v>0</v>
      </c>
      <c r="S750" s="417">
        <f t="shared" si="207"/>
        <v>0</v>
      </c>
      <c r="T750" s="348"/>
      <c r="U750" s="227" t="s">
        <v>26</v>
      </c>
      <c r="V750" s="395">
        <f>V749-V736</f>
        <v>-9.9999999999994316E-2</v>
      </c>
      <c r="W750" s="545"/>
    </row>
    <row r="752" spans="1:25" ht="13.5" thickBot="1" x14ac:dyDescent="0.25"/>
    <row r="753" spans="1:23" ht="13.5" thickBot="1" x14ac:dyDescent="0.25">
      <c r="A753" s="468" t="s">
        <v>171</v>
      </c>
      <c r="B753" s="573" t="s">
        <v>53</v>
      </c>
      <c r="C753" s="574"/>
      <c r="D753" s="574"/>
      <c r="E753" s="574"/>
      <c r="F753" s="574"/>
      <c r="G753" s="575"/>
      <c r="H753" s="573" t="s">
        <v>72</v>
      </c>
      <c r="I753" s="574"/>
      <c r="J753" s="574"/>
      <c r="K753" s="574"/>
      <c r="L753" s="574"/>
      <c r="M753" s="575"/>
      <c r="N753" s="573" t="s">
        <v>63</v>
      </c>
      <c r="O753" s="574"/>
      <c r="P753" s="574"/>
      <c r="Q753" s="574"/>
      <c r="R753" s="574"/>
      <c r="S753" s="575"/>
      <c r="T753" s="338" t="s">
        <v>55</v>
      </c>
      <c r="U753" s="546"/>
      <c r="V753" s="546"/>
      <c r="W753" s="546"/>
    </row>
    <row r="754" spans="1:23" x14ac:dyDescent="0.2">
      <c r="A754" s="469" t="s">
        <v>54</v>
      </c>
      <c r="B754" s="490">
        <v>1</v>
      </c>
      <c r="C754" s="329">
        <v>2</v>
      </c>
      <c r="D754" s="329">
        <v>3</v>
      </c>
      <c r="E754" s="329">
        <v>4</v>
      </c>
      <c r="F754" s="329">
        <v>5</v>
      </c>
      <c r="G754" s="483">
        <v>6</v>
      </c>
      <c r="H754" s="490">
        <v>7</v>
      </c>
      <c r="I754" s="329">
        <v>8</v>
      </c>
      <c r="J754" s="329">
        <v>9</v>
      </c>
      <c r="K754" s="329">
        <v>10</v>
      </c>
      <c r="L754" s="329">
        <v>11</v>
      </c>
      <c r="M754" s="483">
        <v>12</v>
      </c>
      <c r="N754" s="490">
        <v>13</v>
      </c>
      <c r="O754" s="329">
        <v>14</v>
      </c>
      <c r="P754" s="329">
        <v>15</v>
      </c>
      <c r="Q754" s="329">
        <v>16</v>
      </c>
      <c r="R754" s="329">
        <v>17</v>
      </c>
      <c r="S754" s="483">
        <v>18</v>
      </c>
      <c r="T754" s="459">
        <v>255</v>
      </c>
      <c r="U754" s="546"/>
      <c r="V754" s="546"/>
      <c r="W754" s="546"/>
    </row>
    <row r="755" spans="1:23" x14ac:dyDescent="0.2">
      <c r="A755" s="470" t="s">
        <v>3</v>
      </c>
      <c r="B755" s="473">
        <v>4580</v>
      </c>
      <c r="C755" s="473">
        <v>4580</v>
      </c>
      <c r="D755" s="473">
        <v>4580</v>
      </c>
      <c r="E755" s="473">
        <v>4580</v>
      </c>
      <c r="F755" s="473">
        <v>4580</v>
      </c>
      <c r="G755" s="473">
        <v>4580</v>
      </c>
      <c r="H755" s="473">
        <v>4580</v>
      </c>
      <c r="I755" s="473">
        <v>4580</v>
      </c>
      <c r="J755" s="473">
        <v>4580</v>
      </c>
      <c r="K755" s="473">
        <v>4580</v>
      </c>
      <c r="L755" s="473">
        <v>4580</v>
      </c>
      <c r="M755" s="473">
        <v>4580</v>
      </c>
      <c r="N755" s="473">
        <v>4580</v>
      </c>
      <c r="O755" s="473">
        <v>4580</v>
      </c>
      <c r="P755" s="473">
        <v>4580</v>
      </c>
      <c r="Q755" s="473">
        <v>4580</v>
      </c>
      <c r="R755" s="473">
        <v>4580</v>
      </c>
      <c r="S755" s="473">
        <v>4580</v>
      </c>
      <c r="T755" s="473">
        <v>4580</v>
      </c>
      <c r="U755" s="546"/>
      <c r="V755" s="546"/>
      <c r="W755" s="546"/>
    </row>
    <row r="756" spans="1:23" x14ac:dyDescent="0.2">
      <c r="A756" s="471" t="s">
        <v>6</v>
      </c>
      <c r="B756" s="256">
        <v>4913</v>
      </c>
      <c r="C756" s="257">
        <v>5200</v>
      </c>
      <c r="D756" s="257">
        <v>5143</v>
      </c>
      <c r="E756" s="257">
        <v>4646</v>
      </c>
      <c r="F756" s="257">
        <v>5197</v>
      </c>
      <c r="G756" s="258">
        <v>5523</v>
      </c>
      <c r="H756" s="256">
        <v>5035</v>
      </c>
      <c r="I756" s="257">
        <v>4992</v>
      </c>
      <c r="J756" s="257">
        <v>5223</v>
      </c>
      <c r="K756" s="257">
        <v>4754</v>
      </c>
      <c r="L756" s="257">
        <v>5329</v>
      </c>
      <c r="M756" s="258">
        <v>5434</v>
      </c>
      <c r="N756" s="256">
        <v>4802</v>
      </c>
      <c r="O756" s="257">
        <v>5057</v>
      </c>
      <c r="P756" s="257">
        <v>5237</v>
      </c>
      <c r="Q756" s="257">
        <v>4580</v>
      </c>
      <c r="R756" s="257">
        <v>5324</v>
      </c>
      <c r="S756" s="258">
        <v>5613</v>
      </c>
      <c r="T756" s="342">
        <v>5144</v>
      </c>
      <c r="U756" s="546"/>
      <c r="V756" s="546"/>
      <c r="W756" s="546"/>
    </row>
    <row r="757" spans="1:23" x14ac:dyDescent="0.2">
      <c r="A757" s="469" t="s">
        <v>7</v>
      </c>
      <c r="B757" s="260">
        <v>93.3</v>
      </c>
      <c r="C757" s="261">
        <v>100</v>
      </c>
      <c r="D757" s="261">
        <v>100</v>
      </c>
      <c r="E757" s="261">
        <v>90</v>
      </c>
      <c r="F757" s="261">
        <v>93.3</v>
      </c>
      <c r="G757" s="262">
        <v>93.3</v>
      </c>
      <c r="H757" s="260">
        <v>100</v>
      </c>
      <c r="I757" s="261">
        <v>100</v>
      </c>
      <c r="J757" s="261">
        <v>100</v>
      </c>
      <c r="K757" s="261">
        <v>70</v>
      </c>
      <c r="L757" s="261">
        <v>100</v>
      </c>
      <c r="M757" s="262">
        <v>80</v>
      </c>
      <c r="N757" s="260">
        <v>100</v>
      </c>
      <c r="O757" s="261">
        <v>93.3</v>
      </c>
      <c r="P757" s="261">
        <v>86.7</v>
      </c>
      <c r="Q757" s="261">
        <v>100</v>
      </c>
      <c r="R757" s="261">
        <v>100</v>
      </c>
      <c r="S757" s="262">
        <v>100</v>
      </c>
      <c r="T757" s="343">
        <v>83.7</v>
      </c>
      <c r="U757" s="546"/>
      <c r="V757" s="227"/>
      <c r="W757" s="546"/>
    </row>
    <row r="758" spans="1:23" x14ac:dyDescent="0.2">
      <c r="A758" s="469" t="s">
        <v>8</v>
      </c>
      <c r="B758" s="263">
        <v>5.0999999999999997E-2</v>
      </c>
      <c r="C758" s="264">
        <v>3.4000000000000002E-2</v>
      </c>
      <c r="D758" s="264">
        <v>5.8000000000000003E-2</v>
      </c>
      <c r="E758" s="264">
        <v>6.9000000000000006E-2</v>
      </c>
      <c r="F758" s="264">
        <v>5.2999999999999999E-2</v>
      </c>
      <c r="G758" s="265">
        <v>5.6000000000000001E-2</v>
      </c>
      <c r="H758" s="263">
        <v>4.9000000000000002E-2</v>
      </c>
      <c r="I758" s="264">
        <v>4.1000000000000002E-2</v>
      </c>
      <c r="J758" s="264">
        <v>2.9000000000000001E-2</v>
      </c>
      <c r="K758" s="264">
        <v>8.8999999999999996E-2</v>
      </c>
      <c r="L758" s="264">
        <v>0.04</v>
      </c>
      <c r="M758" s="265">
        <v>6.7000000000000004E-2</v>
      </c>
      <c r="N758" s="263">
        <v>4.5999999999999999E-2</v>
      </c>
      <c r="O758" s="264">
        <v>4.4999999999999998E-2</v>
      </c>
      <c r="P758" s="264">
        <v>4.8000000000000001E-2</v>
      </c>
      <c r="Q758" s="264">
        <v>2.4E-2</v>
      </c>
      <c r="R758" s="264">
        <v>3.1E-2</v>
      </c>
      <c r="S758" s="265">
        <v>3.6999999999999998E-2</v>
      </c>
      <c r="T758" s="344">
        <v>7.0000000000000007E-2</v>
      </c>
      <c r="U758" s="546"/>
      <c r="V758" s="227"/>
      <c r="W758" s="546"/>
    </row>
    <row r="759" spans="1:23" x14ac:dyDescent="0.2">
      <c r="A759" s="471" t="s">
        <v>1</v>
      </c>
      <c r="B759" s="266">
        <f>B756/B755*100-100</f>
        <v>7.270742358078607</v>
      </c>
      <c r="C759" s="267">
        <f t="shared" ref="C759:R759" si="208">C756/C755*100-100</f>
        <v>13.537117903930124</v>
      </c>
      <c r="D759" s="267">
        <f t="shared" si="208"/>
        <v>12.292576419213972</v>
      </c>
      <c r="E759" s="267">
        <f t="shared" si="208"/>
        <v>1.4410480349344965</v>
      </c>
      <c r="F759" s="267">
        <f t="shared" si="208"/>
        <v>13.471615720524028</v>
      </c>
      <c r="G759" s="268">
        <f t="shared" si="208"/>
        <v>20.589519650655035</v>
      </c>
      <c r="H759" s="266">
        <f t="shared" si="208"/>
        <v>9.9344978165938755</v>
      </c>
      <c r="I759" s="267">
        <f t="shared" si="208"/>
        <v>8.9956331877729241</v>
      </c>
      <c r="J759" s="267">
        <f t="shared" si="208"/>
        <v>14.039301310043669</v>
      </c>
      <c r="K759" s="267">
        <f t="shared" si="208"/>
        <v>3.7991266375545933</v>
      </c>
      <c r="L759" s="267">
        <f t="shared" si="208"/>
        <v>16.353711790393021</v>
      </c>
      <c r="M759" s="268">
        <f t="shared" si="208"/>
        <v>18.646288209606993</v>
      </c>
      <c r="N759" s="266">
        <f t="shared" si="208"/>
        <v>4.8471615720523999</v>
      </c>
      <c r="O759" s="267">
        <f t="shared" si="208"/>
        <v>10.414847161572055</v>
      </c>
      <c r="P759" s="267">
        <f t="shared" si="208"/>
        <v>14.344978165938869</v>
      </c>
      <c r="Q759" s="267">
        <f t="shared" si="208"/>
        <v>0</v>
      </c>
      <c r="R759" s="267">
        <f t="shared" si="208"/>
        <v>16.244541484716152</v>
      </c>
      <c r="S759" s="268">
        <f>S756/S755*100-100</f>
        <v>22.554585152838442</v>
      </c>
      <c r="T759" s="345">
        <f t="shared" ref="T759" si="209">T756/T755*100-100</f>
        <v>12.314410480349338</v>
      </c>
      <c r="U759" s="546"/>
      <c r="V759" s="227"/>
      <c r="W759" s="546"/>
    </row>
    <row r="760" spans="1:23" ht="13.5" thickBot="1" x14ac:dyDescent="0.25">
      <c r="A760" s="472" t="s">
        <v>27</v>
      </c>
      <c r="B760" s="410">
        <f>B756-B743</f>
        <v>0</v>
      </c>
      <c r="C760" s="415">
        <f t="shared" ref="C760:S760" si="210">C756-C743</f>
        <v>-71</v>
      </c>
      <c r="D760" s="415">
        <f t="shared" si="210"/>
        <v>-150</v>
      </c>
      <c r="E760" s="415">
        <f t="shared" si="210"/>
        <v>75</v>
      </c>
      <c r="F760" s="415">
        <f t="shared" si="210"/>
        <v>-127</v>
      </c>
      <c r="G760" s="417">
        <f t="shared" si="210"/>
        <v>40</v>
      </c>
      <c r="H760" s="410">
        <f t="shared" si="210"/>
        <v>-77</v>
      </c>
      <c r="I760" s="415">
        <f t="shared" si="210"/>
        <v>-98</v>
      </c>
      <c r="J760" s="415">
        <f t="shared" si="210"/>
        <v>-91</v>
      </c>
      <c r="K760" s="415">
        <f t="shared" si="210"/>
        <v>71</v>
      </c>
      <c r="L760" s="415">
        <f t="shared" si="210"/>
        <v>-113</v>
      </c>
      <c r="M760" s="417">
        <f t="shared" si="210"/>
        <v>-302</v>
      </c>
      <c r="N760" s="410">
        <f t="shared" si="210"/>
        <v>-113</v>
      </c>
      <c r="O760" s="415">
        <f t="shared" si="210"/>
        <v>2</v>
      </c>
      <c r="P760" s="415">
        <f t="shared" si="210"/>
        <v>5</v>
      </c>
      <c r="Q760" s="415">
        <f t="shared" si="210"/>
        <v>40</v>
      </c>
      <c r="R760" s="415">
        <f t="shared" si="210"/>
        <v>-18</v>
      </c>
      <c r="S760" s="417">
        <f t="shared" si="210"/>
        <v>-167</v>
      </c>
      <c r="T760" s="478">
        <f>T756-T743</f>
        <v>-62</v>
      </c>
      <c r="U760" s="546"/>
      <c r="V760" s="227"/>
      <c r="W760" s="546"/>
    </row>
    <row r="761" spans="1:23" x14ac:dyDescent="0.2">
      <c r="A761" s="370" t="s">
        <v>51</v>
      </c>
      <c r="B761" s="486">
        <v>56</v>
      </c>
      <c r="C761" s="487">
        <v>55</v>
      </c>
      <c r="D761" s="487">
        <v>56</v>
      </c>
      <c r="E761" s="487">
        <v>11</v>
      </c>
      <c r="F761" s="487">
        <v>57</v>
      </c>
      <c r="G761" s="489">
        <v>58</v>
      </c>
      <c r="H761" s="486">
        <v>53</v>
      </c>
      <c r="I761" s="487">
        <v>55</v>
      </c>
      <c r="J761" s="487">
        <v>55</v>
      </c>
      <c r="K761" s="487">
        <v>12</v>
      </c>
      <c r="L761" s="487">
        <v>56</v>
      </c>
      <c r="M761" s="489">
        <v>55</v>
      </c>
      <c r="N761" s="486">
        <v>55</v>
      </c>
      <c r="O761" s="487">
        <v>57</v>
      </c>
      <c r="P761" s="487">
        <v>56</v>
      </c>
      <c r="Q761" s="487">
        <v>7</v>
      </c>
      <c r="R761" s="487">
        <v>56</v>
      </c>
      <c r="S761" s="489">
        <v>56</v>
      </c>
      <c r="T761" s="347">
        <f>SUM(B761:S761)</f>
        <v>866</v>
      </c>
      <c r="U761" s="227" t="s">
        <v>56</v>
      </c>
      <c r="V761" s="278">
        <f>T748-T761</f>
        <v>1</v>
      </c>
      <c r="W761" s="279">
        <f>V761/T748</f>
        <v>1.1534025374855825E-3</v>
      </c>
    </row>
    <row r="762" spans="1:23" x14ac:dyDescent="0.2">
      <c r="A762" s="371" t="s">
        <v>28</v>
      </c>
      <c r="B762" s="323">
        <v>158</v>
      </c>
      <c r="C762" s="240">
        <v>157</v>
      </c>
      <c r="D762" s="240">
        <v>155</v>
      </c>
      <c r="E762" s="240">
        <v>159.5</v>
      </c>
      <c r="F762" s="240">
        <v>154.5</v>
      </c>
      <c r="G762" s="243">
        <v>153</v>
      </c>
      <c r="H762" s="242">
        <v>157</v>
      </c>
      <c r="I762" s="240">
        <v>156</v>
      </c>
      <c r="J762" s="240">
        <v>155</v>
      </c>
      <c r="K762" s="240">
        <v>159</v>
      </c>
      <c r="L762" s="240">
        <v>154.5</v>
      </c>
      <c r="M762" s="243">
        <v>153.5</v>
      </c>
      <c r="N762" s="242">
        <v>157.5</v>
      </c>
      <c r="O762" s="240">
        <v>155.5</v>
      </c>
      <c r="P762" s="240">
        <v>155</v>
      </c>
      <c r="Q762" s="240">
        <v>159</v>
      </c>
      <c r="R762" s="240">
        <v>154</v>
      </c>
      <c r="S762" s="243">
        <v>153.5</v>
      </c>
      <c r="T762" s="339"/>
      <c r="U762" s="227" t="s">
        <v>57</v>
      </c>
      <c r="V762" s="362">
        <v>155.63</v>
      </c>
      <c r="W762" s="546"/>
    </row>
    <row r="763" spans="1:23" ht="13.5" thickBot="1" x14ac:dyDescent="0.25">
      <c r="A763" s="372" t="s">
        <v>26</v>
      </c>
      <c r="B763" s="410">
        <f>B762-B749</f>
        <v>0</v>
      </c>
      <c r="C763" s="415">
        <f t="shared" ref="C763:S763" si="211">C762-C749</f>
        <v>0</v>
      </c>
      <c r="D763" s="415">
        <f t="shared" si="211"/>
        <v>0</v>
      </c>
      <c r="E763" s="415">
        <f t="shared" si="211"/>
        <v>0</v>
      </c>
      <c r="F763" s="415">
        <f t="shared" si="211"/>
        <v>0</v>
      </c>
      <c r="G763" s="417">
        <f t="shared" si="211"/>
        <v>0</v>
      </c>
      <c r="H763" s="410">
        <f t="shared" si="211"/>
        <v>0</v>
      </c>
      <c r="I763" s="415">
        <f t="shared" si="211"/>
        <v>0</v>
      </c>
      <c r="J763" s="415">
        <f t="shared" si="211"/>
        <v>0</v>
      </c>
      <c r="K763" s="415">
        <f t="shared" si="211"/>
        <v>0</v>
      </c>
      <c r="L763" s="415">
        <f t="shared" si="211"/>
        <v>0</v>
      </c>
      <c r="M763" s="417">
        <f t="shared" si="211"/>
        <v>0</v>
      </c>
      <c r="N763" s="410">
        <f t="shared" si="211"/>
        <v>0</v>
      </c>
      <c r="O763" s="415">
        <f t="shared" si="211"/>
        <v>0</v>
      </c>
      <c r="P763" s="415">
        <f t="shared" si="211"/>
        <v>0</v>
      </c>
      <c r="Q763" s="415">
        <f t="shared" si="211"/>
        <v>0</v>
      </c>
      <c r="R763" s="415">
        <f t="shared" si="211"/>
        <v>0</v>
      </c>
      <c r="S763" s="417">
        <f t="shared" si="211"/>
        <v>0</v>
      </c>
      <c r="T763" s="348"/>
      <c r="U763" s="227" t="s">
        <v>26</v>
      </c>
      <c r="V763" s="395">
        <f>V762-V749</f>
        <v>1.0699999999999932</v>
      </c>
      <c r="W763" s="546"/>
    </row>
    <row r="765" spans="1:23" ht="13.5" thickBot="1" x14ac:dyDescent="0.25"/>
    <row r="766" spans="1:23" ht="13.5" thickBot="1" x14ac:dyDescent="0.25">
      <c r="A766" s="468" t="s">
        <v>172</v>
      </c>
      <c r="B766" s="573" t="s">
        <v>53</v>
      </c>
      <c r="C766" s="574"/>
      <c r="D766" s="574"/>
      <c r="E766" s="574"/>
      <c r="F766" s="574"/>
      <c r="G766" s="575"/>
      <c r="H766" s="573" t="s">
        <v>72</v>
      </c>
      <c r="I766" s="574"/>
      <c r="J766" s="574"/>
      <c r="K766" s="574"/>
      <c r="L766" s="574"/>
      <c r="M766" s="575"/>
      <c r="N766" s="573" t="s">
        <v>63</v>
      </c>
      <c r="O766" s="574"/>
      <c r="P766" s="574"/>
      <c r="Q766" s="574"/>
      <c r="R766" s="574"/>
      <c r="S766" s="575"/>
      <c r="T766" s="338" t="s">
        <v>55</v>
      </c>
      <c r="U766" s="549"/>
      <c r="V766" s="549"/>
      <c r="W766" s="549"/>
    </row>
    <row r="767" spans="1:23" x14ac:dyDescent="0.2">
      <c r="A767" s="469" t="s">
        <v>54</v>
      </c>
      <c r="B767" s="490">
        <v>1</v>
      </c>
      <c r="C767" s="329">
        <v>2</v>
      </c>
      <c r="D767" s="329">
        <v>3</v>
      </c>
      <c r="E767" s="329">
        <v>4</v>
      </c>
      <c r="F767" s="329">
        <v>5</v>
      </c>
      <c r="G767" s="483">
        <v>6</v>
      </c>
      <c r="H767" s="490">
        <v>7</v>
      </c>
      <c r="I767" s="329">
        <v>8</v>
      </c>
      <c r="J767" s="329">
        <v>9</v>
      </c>
      <c r="K767" s="329">
        <v>10</v>
      </c>
      <c r="L767" s="329">
        <v>11</v>
      </c>
      <c r="M767" s="483">
        <v>12</v>
      </c>
      <c r="N767" s="490">
        <v>13</v>
      </c>
      <c r="O767" s="329">
        <v>14</v>
      </c>
      <c r="P767" s="329">
        <v>15</v>
      </c>
      <c r="Q767" s="329">
        <v>16</v>
      </c>
      <c r="R767" s="329">
        <v>17</v>
      </c>
      <c r="S767" s="483">
        <v>18</v>
      </c>
      <c r="T767" s="459">
        <v>255</v>
      </c>
      <c r="U767" s="549"/>
      <c r="V767" s="549"/>
      <c r="W767" s="549"/>
    </row>
    <row r="768" spans="1:23" x14ac:dyDescent="0.2">
      <c r="A768" s="470" t="s">
        <v>3</v>
      </c>
      <c r="B768" s="473">
        <v>4595</v>
      </c>
      <c r="C768" s="473">
        <v>4595</v>
      </c>
      <c r="D768" s="473">
        <v>4595</v>
      </c>
      <c r="E768" s="473">
        <v>4595</v>
      </c>
      <c r="F768" s="473">
        <v>4595</v>
      </c>
      <c r="G768" s="473">
        <v>4595</v>
      </c>
      <c r="H768" s="473">
        <v>4595</v>
      </c>
      <c r="I768" s="473">
        <v>4595</v>
      </c>
      <c r="J768" s="473">
        <v>4595</v>
      </c>
      <c r="K768" s="473">
        <v>4595</v>
      </c>
      <c r="L768" s="473">
        <v>4595</v>
      </c>
      <c r="M768" s="473">
        <v>4595</v>
      </c>
      <c r="N768" s="473">
        <v>4595</v>
      </c>
      <c r="O768" s="473">
        <v>4595</v>
      </c>
      <c r="P768" s="473">
        <v>4595</v>
      </c>
      <c r="Q768" s="473">
        <v>4595</v>
      </c>
      <c r="R768" s="473">
        <v>4595</v>
      </c>
      <c r="S768" s="473">
        <v>4595</v>
      </c>
      <c r="T768" s="473">
        <v>4595</v>
      </c>
      <c r="U768" s="549"/>
      <c r="V768" s="549"/>
      <c r="W768" s="549"/>
    </row>
    <row r="769" spans="1:23" x14ac:dyDescent="0.2">
      <c r="A769" s="471" t="s">
        <v>6</v>
      </c>
      <c r="B769" s="256">
        <v>4929.375</v>
      </c>
      <c r="C769" s="257">
        <v>5267.333333333333</v>
      </c>
      <c r="D769" s="257">
        <v>5332</v>
      </c>
      <c r="E769" s="257">
        <v>4714</v>
      </c>
      <c r="F769" s="257">
        <v>5293.333333333333</v>
      </c>
      <c r="G769" s="258">
        <v>5415.333333333333</v>
      </c>
      <c r="H769" s="256">
        <v>5029.333333333333</v>
      </c>
      <c r="I769" s="257">
        <v>5220.7142857142853</v>
      </c>
      <c r="J769" s="257">
        <v>5275.7142857142853</v>
      </c>
      <c r="K769" s="257">
        <v>4933</v>
      </c>
      <c r="L769" s="257">
        <v>5382.666666666667</v>
      </c>
      <c r="M769" s="258">
        <v>5748.666666666667</v>
      </c>
      <c r="N769" s="256">
        <v>4904.666666666667</v>
      </c>
      <c r="O769" s="257">
        <v>5147.333333333333</v>
      </c>
      <c r="P769" s="257">
        <v>5258</v>
      </c>
      <c r="Q769" s="257">
        <v>4730</v>
      </c>
      <c r="R769" s="257">
        <v>5306.666666666667</v>
      </c>
      <c r="S769" s="258">
        <v>5605.625</v>
      </c>
      <c r="T769" s="342">
        <v>5225.6573705179298</v>
      </c>
      <c r="U769" s="549"/>
      <c r="V769" s="549"/>
      <c r="W769" s="549"/>
    </row>
    <row r="770" spans="1:23" x14ac:dyDescent="0.2">
      <c r="A770" s="469" t="s">
        <v>7</v>
      </c>
      <c r="B770" s="260">
        <v>93.75</v>
      </c>
      <c r="C770" s="261">
        <v>100</v>
      </c>
      <c r="D770" s="261">
        <v>100</v>
      </c>
      <c r="E770" s="261">
        <v>100</v>
      </c>
      <c r="F770" s="261">
        <v>93.333333333333329</v>
      </c>
      <c r="G770" s="262">
        <v>93.333333333333329</v>
      </c>
      <c r="H770" s="260">
        <v>86.666666666666671</v>
      </c>
      <c r="I770" s="261">
        <v>92.857142857142861</v>
      </c>
      <c r="J770" s="261">
        <v>100</v>
      </c>
      <c r="K770" s="261">
        <v>80</v>
      </c>
      <c r="L770" s="261">
        <v>100</v>
      </c>
      <c r="M770" s="262">
        <v>100</v>
      </c>
      <c r="N770" s="260">
        <v>93.333333333333329</v>
      </c>
      <c r="O770" s="261">
        <v>100</v>
      </c>
      <c r="P770" s="261">
        <v>93.333333333333329</v>
      </c>
      <c r="Q770" s="261">
        <v>83.333333333333329</v>
      </c>
      <c r="R770" s="261">
        <v>100</v>
      </c>
      <c r="S770" s="262">
        <v>100</v>
      </c>
      <c r="T770" s="343">
        <v>80.876494023904399</v>
      </c>
      <c r="U770" s="549"/>
      <c r="V770" s="227"/>
      <c r="W770" s="549"/>
    </row>
    <row r="771" spans="1:23" x14ac:dyDescent="0.2">
      <c r="A771" s="469" t="s">
        <v>8</v>
      </c>
      <c r="B771" s="263">
        <v>6.1030438459839735E-2</v>
      </c>
      <c r="C771" s="264">
        <v>3.5675972560493492E-2</v>
      </c>
      <c r="D771" s="264">
        <v>5.6248226494267702E-2</v>
      </c>
      <c r="E771" s="264">
        <v>6.0888021046789094E-2</v>
      </c>
      <c r="F771" s="264">
        <v>4.9661149003863585E-2</v>
      </c>
      <c r="G771" s="265">
        <v>5.5741342558942648E-2</v>
      </c>
      <c r="H771" s="263">
        <v>6.371972039019104E-2</v>
      </c>
      <c r="I771" s="264">
        <v>4.1999444556305637E-2</v>
      </c>
      <c r="J771" s="264">
        <v>3.8552058002089433E-2</v>
      </c>
      <c r="K771" s="264">
        <v>8.2289126365050549E-2</v>
      </c>
      <c r="L771" s="264">
        <v>2.5003244945111518E-2</v>
      </c>
      <c r="M771" s="265">
        <v>5.0415945949701522E-2</v>
      </c>
      <c r="N771" s="263">
        <v>6.2647404051422925E-2</v>
      </c>
      <c r="O771" s="264">
        <v>5.3145189779714455E-2</v>
      </c>
      <c r="P771" s="264">
        <v>5.6278032749314796E-2</v>
      </c>
      <c r="Q771" s="264">
        <v>5.483259665659454E-2</v>
      </c>
      <c r="R771" s="264">
        <v>3.063884659601725E-2</v>
      </c>
      <c r="S771" s="265">
        <v>4.4758186170513185E-2</v>
      </c>
      <c r="T771" s="344">
        <v>7.0937338570600542E-2</v>
      </c>
      <c r="U771" s="549"/>
      <c r="V771" s="227"/>
      <c r="W771" s="549"/>
    </row>
    <row r="772" spans="1:23" x14ac:dyDescent="0.2">
      <c r="A772" s="471" t="s">
        <v>1</v>
      </c>
      <c r="B772" s="266">
        <f>B769/B768*100-100</f>
        <v>7.2769314472252518</v>
      </c>
      <c r="C772" s="267">
        <f t="shared" ref="C772:R772" si="212">C769/C768*100-100</f>
        <v>14.631846209648174</v>
      </c>
      <c r="D772" s="267">
        <f t="shared" si="212"/>
        <v>16.039173014145817</v>
      </c>
      <c r="E772" s="267">
        <f t="shared" si="212"/>
        <v>2.5897714907508202</v>
      </c>
      <c r="F772" s="267">
        <f t="shared" si="212"/>
        <v>15.197678636198759</v>
      </c>
      <c r="G772" s="268">
        <f t="shared" si="212"/>
        <v>17.85273848385927</v>
      </c>
      <c r="H772" s="266">
        <f t="shared" si="212"/>
        <v>9.4523032281465191</v>
      </c>
      <c r="I772" s="267">
        <f t="shared" si="212"/>
        <v>13.617285869734161</v>
      </c>
      <c r="J772" s="267">
        <f t="shared" si="212"/>
        <v>14.814239079745064</v>
      </c>
      <c r="K772" s="267">
        <f t="shared" si="212"/>
        <v>7.3558215451577666</v>
      </c>
      <c r="L772" s="267">
        <f t="shared" si="212"/>
        <v>17.141820819731592</v>
      </c>
      <c r="M772" s="268">
        <f t="shared" si="212"/>
        <v>25.107000362713094</v>
      </c>
      <c r="N772" s="266">
        <f t="shared" si="212"/>
        <v>6.7392092854552175</v>
      </c>
      <c r="O772" s="267">
        <f t="shared" si="212"/>
        <v>12.020311933260786</v>
      </c>
      <c r="P772" s="267">
        <f t="shared" si="212"/>
        <v>14.428726877040262</v>
      </c>
      <c r="Q772" s="267">
        <f t="shared" si="212"/>
        <v>2.9379760609357959</v>
      </c>
      <c r="R772" s="267">
        <f t="shared" si="212"/>
        <v>15.487849111352929</v>
      </c>
      <c r="S772" s="268">
        <f>S769/S768*100-100</f>
        <v>21.994015233949952</v>
      </c>
      <c r="T772" s="345">
        <f t="shared" ref="T772" si="213">T769/T768*100-100</f>
        <v>13.724861164699249</v>
      </c>
      <c r="U772" s="549"/>
      <c r="V772" s="227"/>
      <c r="W772" s="549"/>
    </row>
    <row r="773" spans="1:23" ht="13.5" thickBot="1" x14ac:dyDescent="0.25">
      <c r="A773" s="472" t="s">
        <v>27</v>
      </c>
      <c r="B773" s="410">
        <f>B769-B756</f>
        <v>16.375</v>
      </c>
      <c r="C773" s="415">
        <f t="shared" ref="C773:S773" si="214">C769-C756</f>
        <v>67.33333333333303</v>
      </c>
      <c r="D773" s="415">
        <f t="shared" si="214"/>
        <v>189</v>
      </c>
      <c r="E773" s="415">
        <f t="shared" si="214"/>
        <v>68</v>
      </c>
      <c r="F773" s="415">
        <f t="shared" si="214"/>
        <v>96.33333333333303</v>
      </c>
      <c r="G773" s="417">
        <f t="shared" si="214"/>
        <v>-107.66666666666697</v>
      </c>
      <c r="H773" s="410">
        <f t="shared" si="214"/>
        <v>-5.6666666666669698</v>
      </c>
      <c r="I773" s="415">
        <f t="shared" si="214"/>
        <v>228.71428571428532</v>
      </c>
      <c r="J773" s="415">
        <f t="shared" si="214"/>
        <v>52.714285714285325</v>
      </c>
      <c r="K773" s="415">
        <f t="shared" si="214"/>
        <v>179</v>
      </c>
      <c r="L773" s="415">
        <f t="shared" si="214"/>
        <v>53.66666666666697</v>
      </c>
      <c r="M773" s="417">
        <f t="shared" si="214"/>
        <v>314.66666666666697</v>
      </c>
      <c r="N773" s="410">
        <f t="shared" si="214"/>
        <v>102.66666666666697</v>
      </c>
      <c r="O773" s="415">
        <f t="shared" si="214"/>
        <v>90.33333333333303</v>
      </c>
      <c r="P773" s="415">
        <f t="shared" si="214"/>
        <v>21</v>
      </c>
      <c r="Q773" s="415">
        <f t="shared" si="214"/>
        <v>150</v>
      </c>
      <c r="R773" s="415">
        <f t="shared" si="214"/>
        <v>-17.33333333333303</v>
      </c>
      <c r="S773" s="417">
        <f t="shared" si="214"/>
        <v>-7.375</v>
      </c>
      <c r="T773" s="478">
        <f>T769-T756</f>
        <v>81.657370517929849</v>
      </c>
      <c r="U773" s="549"/>
      <c r="V773" s="227"/>
      <c r="W773" s="549"/>
    </row>
    <row r="774" spans="1:23" x14ac:dyDescent="0.2">
      <c r="A774" s="370" t="s">
        <v>51</v>
      </c>
      <c r="B774" s="486">
        <v>56</v>
      </c>
      <c r="C774" s="487">
        <v>55</v>
      </c>
      <c r="D774" s="487">
        <v>56</v>
      </c>
      <c r="E774" s="487">
        <v>11</v>
      </c>
      <c r="F774" s="487">
        <v>57</v>
      </c>
      <c r="G774" s="489">
        <v>58</v>
      </c>
      <c r="H774" s="486">
        <v>53</v>
      </c>
      <c r="I774" s="487">
        <v>55</v>
      </c>
      <c r="J774" s="487">
        <v>55</v>
      </c>
      <c r="K774" s="487">
        <v>12</v>
      </c>
      <c r="L774" s="487">
        <v>56</v>
      </c>
      <c r="M774" s="489">
        <v>55</v>
      </c>
      <c r="N774" s="486">
        <v>55</v>
      </c>
      <c r="O774" s="487">
        <v>57</v>
      </c>
      <c r="P774" s="487">
        <v>56</v>
      </c>
      <c r="Q774" s="487">
        <v>6</v>
      </c>
      <c r="R774" s="487">
        <v>56</v>
      </c>
      <c r="S774" s="489">
        <v>56</v>
      </c>
      <c r="T774" s="347">
        <f>SUM(B774:S774)</f>
        <v>865</v>
      </c>
      <c r="U774" s="227" t="s">
        <v>56</v>
      </c>
      <c r="V774" s="278">
        <f>T761-T774</f>
        <v>1</v>
      </c>
      <c r="W774" s="279">
        <f>V774/T761</f>
        <v>1.1547344110854503E-3</v>
      </c>
    </row>
    <row r="775" spans="1:23" x14ac:dyDescent="0.2">
      <c r="A775" s="371" t="s">
        <v>28</v>
      </c>
      <c r="B775" s="323">
        <v>158</v>
      </c>
      <c r="C775" s="240">
        <v>157</v>
      </c>
      <c r="D775" s="240">
        <v>155</v>
      </c>
      <c r="E775" s="240">
        <v>159.5</v>
      </c>
      <c r="F775" s="240">
        <v>154.5</v>
      </c>
      <c r="G775" s="243">
        <v>153</v>
      </c>
      <c r="H775" s="242">
        <v>157</v>
      </c>
      <c r="I775" s="240">
        <v>156</v>
      </c>
      <c r="J775" s="240">
        <v>155</v>
      </c>
      <c r="K775" s="240">
        <v>159</v>
      </c>
      <c r="L775" s="240">
        <v>154.5</v>
      </c>
      <c r="M775" s="243">
        <v>153.5</v>
      </c>
      <c r="N775" s="242">
        <v>157.5</v>
      </c>
      <c r="O775" s="240">
        <v>155.5</v>
      </c>
      <c r="P775" s="240">
        <v>155</v>
      </c>
      <c r="Q775" s="240">
        <v>159</v>
      </c>
      <c r="R775" s="240">
        <v>154</v>
      </c>
      <c r="S775" s="243">
        <v>153.5</v>
      </c>
      <c r="T775" s="339"/>
      <c r="U775" s="227" t="s">
        <v>57</v>
      </c>
      <c r="V775" s="362">
        <v>155.62</v>
      </c>
      <c r="W775" s="549"/>
    </row>
    <row r="776" spans="1:23" ht="13.5" thickBot="1" x14ac:dyDescent="0.25">
      <c r="A776" s="372" t="s">
        <v>26</v>
      </c>
      <c r="B776" s="410">
        <f>B775-B762</f>
        <v>0</v>
      </c>
      <c r="C776" s="415">
        <f t="shared" ref="C776:S776" si="215">C775-C762</f>
        <v>0</v>
      </c>
      <c r="D776" s="415">
        <f t="shared" si="215"/>
        <v>0</v>
      </c>
      <c r="E776" s="415">
        <f t="shared" si="215"/>
        <v>0</v>
      </c>
      <c r="F776" s="415">
        <f t="shared" si="215"/>
        <v>0</v>
      </c>
      <c r="G776" s="417">
        <f t="shared" si="215"/>
        <v>0</v>
      </c>
      <c r="H776" s="410">
        <f t="shared" si="215"/>
        <v>0</v>
      </c>
      <c r="I776" s="415">
        <f t="shared" si="215"/>
        <v>0</v>
      </c>
      <c r="J776" s="415">
        <f t="shared" si="215"/>
        <v>0</v>
      </c>
      <c r="K776" s="415">
        <f t="shared" si="215"/>
        <v>0</v>
      </c>
      <c r="L776" s="415">
        <f t="shared" si="215"/>
        <v>0</v>
      </c>
      <c r="M776" s="417">
        <f t="shared" si="215"/>
        <v>0</v>
      </c>
      <c r="N776" s="410">
        <f t="shared" si="215"/>
        <v>0</v>
      </c>
      <c r="O776" s="415">
        <f t="shared" si="215"/>
        <v>0</v>
      </c>
      <c r="P776" s="415">
        <f t="shared" si="215"/>
        <v>0</v>
      </c>
      <c r="Q776" s="415">
        <f t="shared" si="215"/>
        <v>0</v>
      </c>
      <c r="R776" s="415">
        <f t="shared" si="215"/>
        <v>0</v>
      </c>
      <c r="S776" s="417">
        <f t="shared" si="215"/>
        <v>0</v>
      </c>
      <c r="T776" s="348"/>
      <c r="U776" s="227" t="s">
        <v>26</v>
      </c>
      <c r="V776" s="395">
        <f>V775-V762</f>
        <v>-9.9999999999909051E-3</v>
      </c>
      <c r="W776" s="549"/>
    </row>
    <row r="778" spans="1:23" ht="13.5" thickBot="1" x14ac:dyDescent="0.25"/>
    <row r="779" spans="1:23" ht="13.5" thickBot="1" x14ac:dyDescent="0.25">
      <c r="A779" s="468" t="s">
        <v>173</v>
      </c>
      <c r="B779" s="573" t="s">
        <v>53</v>
      </c>
      <c r="C779" s="574"/>
      <c r="D779" s="574"/>
      <c r="E779" s="574"/>
      <c r="F779" s="574"/>
      <c r="G779" s="575"/>
      <c r="H779" s="573" t="s">
        <v>72</v>
      </c>
      <c r="I779" s="574"/>
      <c r="J779" s="574"/>
      <c r="K779" s="574"/>
      <c r="L779" s="574"/>
      <c r="M779" s="575"/>
      <c r="N779" s="573" t="s">
        <v>63</v>
      </c>
      <c r="O779" s="574"/>
      <c r="P779" s="574"/>
      <c r="Q779" s="574"/>
      <c r="R779" s="574"/>
      <c r="S779" s="575"/>
      <c r="T779" s="338" t="s">
        <v>55</v>
      </c>
      <c r="U779" s="554"/>
      <c r="V779" s="554"/>
      <c r="W779" s="554"/>
    </row>
    <row r="780" spans="1:23" x14ac:dyDescent="0.2">
      <c r="A780" s="469" t="s">
        <v>54</v>
      </c>
      <c r="B780" s="490">
        <v>1</v>
      </c>
      <c r="C780" s="329">
        <v>2</v>
      </c>
      <c r="D780" s="329">
        <v>3</v>
      </c>
      <c r="E780" s="329">
        <v>4</v>
      </c>
      <c r="F780" s="329">
        <v>5</v>
      </c>
      <c r="G780" s="483">
        <v>6</v>
      </c>
      <c r="H780" s="490">
        <v>7</v>
      </c>
      <c r="I780" s="329">
        <v>8</v>
      </c>
      <c r="J780" s="329">
        <v>9</v>
      </c>
      <c r="K780" s="329">
        <v>10</v>
      </c>
      <c r="L780" s="329">
        <v>11</v>
      </c>
      <c r="M780" s="483">
        <v>12</v>
      </c>
      <c r="N780" s="490">
        <v>13</v>
      </c>
      <c r="O780" s="329">
        <v>14</v>
      </c>
      <c r="P780" s="329">
        <v>15</v>
      </c>
      <c r="Q780" s="329">
        <v>16</v>
      </c>
      <c r="R780" s="329">
        <v>17</v>
      </c>
      <c r="S780" s="483">
        <v>18</v>
      </c>
      <c r="T780" s="459">
        <v>253</v>
      </c>
      <c r="U780" s="554"/>
      <c r="V780" s="554"/>
      <c r="W780" s="554"/>
    </row>
    <row r="781" spans="1:23" x14ac:dyDescent="0.2">
      <c r="A781" s="470" t="s">
        <v>3</v>
      </c>
      <c r="B781" s="473">
        <v>4610</v>
      </c>
      <c r="C781" s="473">
        <v>4610</v>
      </c>
      <c r="D781" s="473">
        <v>4610</v>
      </c>
      <c r="E781" s="473">
        <v>4610</v>
      </c>
      <c r="F781" s="473">
        <v>4610</v>
      </c>
      <c r="G781" s="473">
        <v>4610</v>
      </c>
      <c r="H781" s="473">
        <v>4610</v>
      </c>
      <c r="I781" s="473">
        <v>4610</v>
      </c>
      <c r="J781" s="473">
        <v>4610</v>
      </c>
      <c r="K781" s="473">
        <v>4610</v>
      </c>
      <c r="L781" s="473">
        <v>4610</v>
      </c>
      <c r="M781" s="473">
        <v>4610</v>
      </c>
      <c r="N781" s="473">
        <v>4610</v>
      </c>
      <c r="O781" s="473">
        <v>4610</v>
      </c>
      <c r="P781" s="473">
        <v>4610</v>
      </c>
      <c r="Q781" s="473">
        <v>4610</v>
      </c>
      <c r="R781" s="473">
        <v>4610</v>
      </c>
      <c r="S781" s="473">
        <v>4610</v>
      </c>
      <c r="T781" s="473">
        <v>4610</v>
      </c>
      <c r="U781" s="554"/>
      <c r="V781" s="554"/>
      <c r="W781" s="554"/>
    </row>
    <row r="782" spans="1:23" x14ac:dyDescent="0.2">
      <c r="A782" s="471" t="s">
        <v>6</v>
      </c>
      <c r="B782" s="256">
        <v>4821</v>
      </c>
      <c r="C782" s="257">
        <v>5216</v>
      </c>
      <c r="D782" s="257">
        <v>289</v>
      </c>
      <c r="E782" s="257">
        <v>4728</v>
      </c>
      <c r="F782" s="257">
        <v>5253</v>
      </c>
      <c r="G782" s="258">
        <v>5461</v>
      </c>
      <c r="H782" s="256">
        <v>5089</v>
      </c>
      <c r="I782" s="257">
        <v>5059</v>
      </c>
      <c r="J782" s="257">
        <v>5254</v>
      </c>
      <c r="K782" s="257">
        <v>4856</v>
      </c>
      <c r="L782" s="257">
        <v>5219</v>
      </c>
      <c r="M782" s="258">
        <v>5386</v>
      </c>
      <c r="N782" s="256">
        <v>4864</v>
      </c>
      <c r="O782" s="257">
        <v>4974</v>
      </c>
      <c r="P782" s="257">
        <v>5232</v>
      </c>
      <c r="Q782" s="257">
        <v>4700</v>
      </c>
      <c r="R782" s="257">
        <v>5338</v>
      </c>
      <c r="S782" s="258">
        <v>5500</v>
      </c>
      <c r="T782" s="342">
        <v>5150</v>
      </c>
      <c r="U782" s="554"/>
      <c r="V782" s="554"/>
      <c r="W782" s="554"/>
    </row>
    <row r="783" spans="1:23" x14ac:dyDescent="0.2">
      <c r="A783" s="469" t="s">
        <v>7</v>
      </c>
      <c r="B783" s="260">
        <v>73.3</v>
      </c>
      <c r="C783" s="261">
        <v>100</v>
      </c>
      <c r="D783" s="261">
        <v>100</v>
      </c>
      <c r="E783" s="261">
        <v>100</v>
      </c>
      <c r="F783" s="261">
        <v>80</v>
      </c>
      <c r="G783" s="262">
        <v>83.3</v>
      </c>
      <c r="H783" s="260">
        <v>86.7</v>
      </c>
      <c r="I783" s="261">
        <v>100</v>
      </c>
      <c r="J783" s="261">
        <v>100</v>
      </c>
      <c r="K783" s="261">
        <v>58.3</v>
      </c>
      <c r="L783" s="261">
        <v>100</v>
      </c>
      <c r="M783" s="262">
        <v>80</v>
      </c>
      <c r="N783" s="260">
        <v>93.3</v>
      </c>
      <c r="O783" s="261">
        <v>100</v>
      </c>
      <c r="P783" s="261">
        <v>100</v>
      </c>
      <c r="Q783" s="261">
        <v>100</v>
      </c>
      <c r="R783" s="261">
        <v>100</v>
      </c>
      <c r="S783" s="262">
        <v>100</v>
      </c>
      <c r="T783" s="343">
        <v>85.4</v>
      </c>
      <c r="U783" s="554"/>
      <c r="V783" s="227"/>
      <c r="W783" s="554"/>
    </row>
    <row r="784" spans="1:23" x14ac:dyDescent="0.2">
      <c r="A784" s="469" t="s">
        <v>8</v>
      </c>
      <c r="B784" s="263">
        <v>0.06</v>
      </c>
      <c r="C784" s="264">
        <v>4.1000000000000002E-2</v>
      </c>
      <c r="D784" s="264">
        <v>4.4999999999999998E-2</v>
      </c>
      <c r="E784" s="264">
        <v>0.06</v>
      </c>
      <c r="F784" s="264">
        <v>8.5999999999999993E-2</v>
      </c>
      <c r="G784" s="265">
        <v>5.1999999999999998E-2</v>
      </c>
      <c r="H784" s="263">
        <v>0.06</v>
      </c>
      <c r="I784" s="264">
        <v>4.4999999999999998E-2</v>
      </c>
      <c r="J784" s="264">
        <v>3.1E-2</v>
      </c>
      <c r="K784" s="264">
        <v>0.1</v>
      </c>
      <c r="L784" s="264">
        <v>0.04</v>
      </c>
      <c r="M784" s="265">
        <v>6.9000000000000006E-2</v>
      </c>
      <c r="N784" s="263">
        <v>0.05</v>
      </c>
      <c r="O784" s="264">
        <v>4.4999999999999998E-2</v>
      </c>
      <c r="P784" s="264">
        <v>4.1000000000000002E-2</v>
      </c>
      <c r="Q784" s="264">
        <v>4.1000000000000002E-2</v>
      </c>
      <c r="R784" s="264">
        <v>3.6999999999999998E-2</v>
      </c>
      <c r="S784" s="265">
        <v>4.7E-2</v>
      </c>
      <c r="T784" s="344">
        <v>6.9000000000000006E-2</v>
      </c>
      <c r="U784" s="554"/>
      <c r="V784" s="227"/>
      <c r="W784" s="554"/>
    </row>
    <row r="785" spans="1:23" x14ac:dyDescent="0.2">
      <c r="A785" s="471" t="s">
        <v>1</v>
      </c>
      <c r="B785" s="266">
        <f>B782/B781*100-100</f>
        <v>4.5770065075921877</v>
      </c>
      <c r="C785" s="267">
        <f t="shared" ref="C785:R785" si="216">C782/C781*100-100</f>
        <v>13.145336225596523</v>
      </c>
      <c r="D785" s="267">
        <f t="shared" si="216"/>
        <v>-93.731019522776577</v>
      </c>
      <c r="E785" s="267">
        <f t="shared" si="216"/>
        <v>2.5596529284164831</v>
      </c>
      <c r="F785" s="267">
        <f t="shared" si="216"/>
        <v>13.947939262472886</v>
      </c>
      <c r="G785" s="268">
        <f t="shared" si="216"/>
        <v>18.459869848156174</v>
      </c>
      <c r="H785" s="266">
        <f t="shared" si="216"/>
        <v>10.39045553145337</v>
      </c>
      <c r="I785" s="267">
        <f t="shared" si="216"/>
        <v>9.7396963123644156</v>
      </c>
      <c r="J785" s="267">
        <f t="shared" si="216"/>
        <v>13.969631236442524</v>
      </c>
      <c r="K785" s="267">
        <f t="shared" si="216"/>
        <v>5.3362255965292889</v>
      </c>
      <c r="L785" s="267">
        <f t="shared" si="216"/>
        <v>13.210412147505423</v>
      </c>
      <c r="M785" s="268">
        <f t="shared" si="216"/>
        <v>16.832971800433839</v>
      </c>
      <c r="N785" s="266">
        <f t="shared" si="216"/>
        <v>5.5097613882863357</v>
      </c>
      <c r="O785" s="267">
        <f t="shared" si="216"/>
        <v>7.8958785249457719</v>
      </c>
      <c r="P785" s="267">
        <f t="shared" si="216"/>
        <v>13.492407809110631</v>
      </c>
      <c r="Q785" s="267">
        <f t="shared" si="216"/>
        <v>1.9522776572668192</v>
      </c>
      <c r="R785" s="267">
        <f t="shared" si="216"/>
        <v>15.79175704989153</v>
      </c>
      <c r="S785" s="268">
        <f>S782/S781*100-100</f>
        <v>19.305856832971784</v>
      </c>
      <c r="T785" s="345">
        <f t="shared" ref="T785" si="217">T782/T781*100-100</f>
        <v>11.713665943600859</v>
      </c>
      <c r="U785" s="554"/>
      <c r="V785" s="227"/>
      <c r="W785" s="554"/>
    </row>
    <row r="786" spans="1:23" ht="13.5" thickBot="1" x14ac:dyDescent="0.25">
      <c r="A786" s="472" t="s">
        <v>27</v>
      </c>
      <c r="B786" s="410">
        <f>B782-B769</f>
        <v>-108.375</v>
      </c>
      <c r="C786" s="415">
        <f t="shared" ref="C786:S786" si="218">C782-C769</f>
        <v>-51.33333333333303</v>
      </c>
      <c r="D786" s="415">
        <f t="shared" si="218"/>
        <v>-5043</v>
      </c>
      <c r="E786" s="415">
        <f t="shared" si="218"/>
        <v>14</v>
      </c>
      <c r="F786" s="415">
        <f t="shared" si="218"/>
        <v>-40.33333333333303</v>
      </c>
      <c r="G786" s="417">
        <f t="shared" si="218"/>
        <v>45.66666666666697</v>
      </c>
      <c r="H786" s="410">
        <f t="shared" si="218"/>
        <v>59.66666666666697</v>
      </c>
      <c r="I786" s="415">
        <f t="shared" si="218"/>
        <v>-161.71428571428532</v>
      </c>
      <c r="J786" s="415">
        <f t="shared" si="218"/>
        <v>-21.714285714285325</v>
      </c>
      <c r="K786" s="415">
        <f t="shared" si="218"/>
        <v>-77</v>
      </c>
      <c r="L786" s="415">
        <f t="shared" si="218"/>
        <v>-163.66666666666697</v>
      </c>
      <c r="M786" s="417">
        <f t="shared" si="218"/>
        <v>-362.66666666666697</v>
      </c>
      <c r="N786" s="410">
        <f t="shared" si="218"/>
        <v>-40.66666666666697</v>
      </c>
      <c r="O786" s="415">
        <f t="shared" si="218"/>
        <v>-173.33333333333303</v>
      </c>
      <c r="P786" s="415">
        <f t="shared" si="218"/>
        <v>-26</v>
      </c>
      <c r="Q786" s="415">
        <f t="shared" si="218"/>
        <v>-30</v>
      </c>
      <c r="R786" s="415">
        <f t="shared" si="218"/>
        <v>31.33333333333303</v>
      </c>
      <c r="S786" s="417">
        <f t="shared" si="218"/>
        <v>-105.625</v>
      </c>
      <c r="T786" s="478">
        <f>T782-T769</f>
        <v>-75.657370517929849</v>
      </c>
      <c r="U786" s="554"/>
      <c r="V786" s="227"/>
      <c r="W786" s="554"/>
    </row>
    <row r="787" spans="1:23" x14ac:dyDescent="0.2">
      <c r="A787" s="370" t="s">
        <v>51</v>
      </c>
      <c r="B787" s="486">
        <v>56</v>
      </c>
      <c r="C787" s="487">
        <v>55</v>
      </c>
      <c r="D787" s="487">
        <v>56</v>
      </c>
      <c r="E787" s="487">
        <v>11</v>
      </c>
      <c r="F787" s="487">
        <v>57</v>
      </c>
      <c r="G787" s="489">
        <v>58</v>
      </c>
      <c r="H787" s="486">
        <v>53</v>
      </c>
      <c r="I787" s="487">
        <v>55</v>
      </c>
      <c r="J787" s="487">
        <v>55</v>
      </c>
      <c r="K787" s="487">
        <v>11</v>
      </c>
      <c r="L787" s="487">
        <v>56</v>
      </c>
      <c r="M787" s="489">
        <v>55</v>
      </c>
      <c r="N787" s="486">
        <v>55</v>
      </c>
      <c r="O787" s="487">
        <v>57</v>
      </c>
      <c r="P787" s="487">
        <v>56</v>
      </c>
      <c r="Q787" s="487">
        <v>6</v>
      </c>
      <c r="R787" s="487">
        <v>56</v>
      </c>
      <c r="S787" s="489">
        <v>55</v>
      </c>
      <c r="T787" s="347">
        <f>SUM(B787:S787)</f>
        <v>863</v>
      </c>
      <c r="U787" s="227" t="s">
        <v>56</v>
      </c>
      <c r="V787" s="278">
        <f>T774-T787</f>
        <v>2</v>
      </c>
      <c r="W787" s="279">
        <f>V787/T774</f>
        <v>2.3121387283236996E-3</v>
      </c>
    </row>
    <row r="788" spans="1:23" x14ac:dyDescent="0.2">
      <c r="A788" s="371" t="s">
        <v>28</v>
      </c>
      <c r="B788" s="323">
        <v>158</v>
      </c>
      <c r="C788" s="240">
        <v>157</v>
      </c>
      <c r="D788" s="240">
        <v>155</v>
      </c>
      <c r="E788" s="240">
        <v>159.5</v>
      </c>
      <c r="F788" s="240">
        <v>154.5</v>
      </c>
      <c r="G788" s="243">
        <v>153</v>
      </c>
      <c r="H788" s="242">
        <v>157</v>
      </c>
      <c r="I788" s="240">
        <v>156</v>
      </c>
      <c r="J788" s="240">
        <v>155</v>
      </c>
      <c r="K788" s="240">
        <v>159</v>
      </c>
      <c r="L788" s="240">
        <v>154.5</v>
      </c>
      <c r="M788" s="243">
        <v>153.5</v>
      </c>
      <c r="N788" s="242">
        <v>157.5</v>
      </c>
      <c r="O788" s="240">
        <v>155.5</v>
      </c>
      <c r="P788" s="240">
        <v>155</v>
      </c>
      <c r="Q788" s="240">
        <v>159</v>
      </c>
      <c r="R788" s="240">
        <v>154</v>
      </c>
      <c r="S788" s="243">
        <v>153.5</v>
      </c>
      <c r="T788" s="339"/>
      <c r="U788" s="227" t="s">
        <v>57</v>
      </c>
      <c r="V788" s="362">
        <v>155.65</v>
      </c>
      <c r="W788" s="554"/>
    </row>
    <row r="789" spans="1:23" ht="13.5" thickBot="1" x14ac:dyDescent="0.25">
      <c r="A789" s="372" t="s">
        <v>26</v>
      </c>
      <c r="B789" s="410">
        <f>B788-B775</f>
        <v>0</v>
      </c>
      <c r="C789" s="415">
        <f t="shared" ref="C789:S789" si="219">C788-C775</f>
        <v>0</v>
      </c>
      <c r="D789" s="415">
        <f t="shared" si="219"/>
        <v>0</v>
      </c>
      <c r="E789" s="415">
        <f t="shared" si="219"/>
        <v>0</v>
      </c>
      <c r="F789" s="415">
        <f t="shared" si="219"/>
        <v>0</v>
      </c>
      <c r="G789" s="417">
        <f t="shared" si="219"/>
        <v>0</v>
      </c>
      <c r="H789" s="410">
        <f t="shared" si="219"/>
        <v>0</v>
      </c>
      <c r="I789" s="415">
        <f t="shared" si="219"/>
        <v>0</v>
      </c>
      <c r="J789" s="415">
        <f t="shared" si="219"/>
        <v>0</v>
      </c>
      <c r="K789" s="415">
        <f t="shared" si="219"/>
        <v>0</v>
      </c>
      <c r="L789" s="415">
        <f t="shared" si="219"/>
        <v>0</v>
      </c>
      <c r="M789" s="417">
        <f t="shared" si="219"/>
        <v>0</v>
      </c>
      <c r="N789" s="410">
        <f t="shared" si="219"/>
        <v>0</v>
      </c>
      <c r="O789" s="415">
        <f t="shared" si="219"/>
        <v>0</v>
      </c>
      <c r="P789" s="415">
        <f t="shared" si="219"/>
        <v>0</v>
      </c>
      <c r="Q789" s="415">
        <f t="shared" si="219"/>
        <v>0</v>
      </c>
      <c r="R789" s="415">
        <f t="shared" si="219"/>
        <v>0</v>
      </c>
      <c r="S789" s="417">
        <f t="shared" si="219"/>
        <v>0</v>
      </c>
      <c r="T789" s="348"/>
      <c r="U789" s="227" t="s">
        <v>26</v>
      </c>
      <c r="V789" s="395">
        <f>V788-V775</f>
        <v>3.0000000000001137E-2</v>
      </c>
      <c r="W789" s="554"/>
    </row>
  </sheetData>
  <mergeCells count="137">
    <mergeCell ref="B779:G779"/>
    <mergeCell ref="H779:M779"/>
    <mergeCell ref="N779:S779"/>
    <mergeCell ref="B766:G766"/>
    <mergeCell ref="H766:M766"/>
    <mergeCell ref="N766:S766"/>
    <mergeCell ref="B740:G740"/>
    <mergeCell ref="H740:M740"/>
    <mergeCell ref="N740:S740"/>
    <mergeCell ref="X748:Y748"/>
    <mergeCell ref="B727:G727"/>
    <mergeCell ref="H727:M727"/>
    <mergeCell ref="N727:S727"/>
    <mergeCell ref="B753:G753"/>
    <mergeCell ref="H753:M753"/>
    <mergeCell ref="N753:S753"/>
    <mergeCell ref="N584:S584"/>
    <mergeCell ref="B558:G558"/>
    <mergeCell ref="H558:M558"/>
    <mergeCell ref="N558:S558"/>
    <mergeCell ref="B571:G571"/>
    <mergeCell ref="H662:M662"/>
    <mergeCell ref="N662:S662"/>
    <mergeCell ref="B675:G675"/>
    <mergeCell ref="H675:M675"/>
    <mergeCell ref="N675:S675"/>
    <mergeCell ref="B649:G649"/>
    <mergeCell ref="H649:M649"/>
    <mergeCell ref="B714:G714"/>
    <mergeCell ref="H714:M714"/>
    <mergeCell ref="N714:S714"/>
    <mergeCell ref="N649:S649"/>
    <mergeCell ref="H636:M636"/>
    <mergeCell ref="B506:G506"/>
    <mergeCell ref="N454:S454"/>
    <mergeCell ref="H610:M610"/>
    <mergeCell ref="H506:M506"/>
    <mergeCell ref="N506:S506"/>
    <mergeCell ref="N480:S480"/>
    <mergeCell ref="N610:S610"/>
    <mergeCell ref="N545:S545"/>
    <mergeCell ref="B519:G519"/>
    <mergeCell ref="H519:M519"/>
    <mergeCell ref="N519:S519"/>
    <mergeCell ref="H376:M376"/>
    <mergeCell ref="N376:S376"/>
    <mergeCell ref="B402:G402"/>
    <mergeCell ref="H402:M402"/>
    <mergeCell ref="N402:S402"/>
    <mergeCell ref="B389:G389"/>
    <mergeCell ref="H389:M389"/>
    <mergeCell ref="N389:S389"/>
    <mergeCell ref="B363:G363"/>
    <mergeCell ref="B204:F204"/>
    <mergeCell ref="B191:F191"/>
    <mergeCell ref="N298:S298"/>
    <mergeCell ref="H298:M298"/>
    <mergeCell ref="B178:F178"/>
    <mergeCell ref="N350:S350"/>
    <mergeCell ref="N467:S467"/>
    <mergeCell ref="B441:G441"/>
    <mergeCell ref="H441:M441"/>
    <mergeCell ref="B256:F256"/>
    <mergeCell ref="B243:F243"/>
    <mergeCell ref="B230:F230"/>
    <mergeCell ref="B217:F217"/>
    <mergeCell ref="N311:S311"/>
    <mergeCell ref="B298:G298"/>
    <mergeCell ref="B282:F282"/>
    <mergeCell ref="B269:F269"/>
    <mergeCell ref="B454:G454"/>
    <mergeCell ref="H454:M454"/>
    <mergeCell ref="B428:G428"/>
    <mergeCell ref="H428:M428"/>
    <mergeCell ref="N428:S428"/>
    <mergeCell ref="N363:S363"/>
    <mergeCell ref="B376:G376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B415:G415"/>
    <mergeCell ref="H415:M415"/>
    <mergeCell ref="N623:S623"/>
    <mergeCell ref="B610:G610"/>
    <mergeCell ref="B324:G324"/>
    <mergeCell ref="H324:M324"/>
    <mergeCell ref="N324:S324"/>
    <mergeCell ref="B337:G337"/>
    <mergeCell ref="H337:M337"/>
    <mergeCell ref="B532:G532"/>
    <mergeCell ref="H532:M532"/>
    <mergeCell ref="N532:S532"/>
    <mergeCell ref="B545:G545"/>
    <mergeCell ref="H545:M545"/>
    <mergeCell ref="H363:M363"/>
    <mergeCell ref="N415:S415"/>
    <mergeCell ref="B350:G350"/>
    <mergeCell ref="H350:M350"/>
    <mergeCell ref="N337:S337"/>
    <mergeCell ref="B493:G493"/>
    <mergeCell ref="H493:M493"/>
    <mergeCell ref="B701:G701"/>
    <mergeCell ref="H701:M701"/>
    <mergeCell ref="N701:S701"/>
    <mergeCell ref="B688:G688"/>
    <mergeCell ref="H688:M688"/>
    <mergeCell ref="N688:S688"/>
    <mergeCell ref="B662:G662"/>
    <mergeCell ref="N441:S441"/>
    <mergeCell ref="B467:G467"/>
    <mergeCell ref="H467:M467"/>
    <mergeCell ref="B480:G480"/>
    <mergeCell ref="H480:M480"/>
    <mergeCell ref="N636:S636"/>
    <mergeCell ref="B623:G623"/>
    <mergeCell ref="H623:M623"/>
    <mergeCell ref="N493:S493"/>
    <mergeCell ref="H571:M571"/>
    <mergeCell ref="N571:S571"/>
    <mergeCell ref="B597:G597"/>
    <mergeCell ref="H597:M597"/>
    <mergeCell ref="N597:S597"/>
    <mergeCell ref="B584:G584"/>
    <mergeCell ref="H584:M584"/>
    <mergeCell ref="B636:G6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687"/>
  <sheetViews>
    <sheetView showGridLines="0" topLeftCell="A668" zoomScale="73" zoomScaleNormal="73" workbookViewId="0">
      <selection activeCell="H682" sqref="H68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63" t="s">
        <v>50</v>
      </c>
      <c r="C9" s="564"/>
      <c r="D9" s="564"/>
      <c r="E9" s="564"/>
      <c r="F9" s="564"/>
      <c r="G9" s="56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63" t="s">
        <v>50</v>
      </c>
      <c r="C23" s="564"/>
      <c r="D23" s="564"/>
      <c r="E23" s="564"/>
      <c r="F23" s="564"/>
      <c r="G23" s="565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63" t="s">
        <v>50</v>
      </c>
      <c r="C37" s="564"/>
      <c r="D37" s="564"/>
      <c r="E37" s="564"/>
      <c r="F37" s="564"/>
      <c r="G37" s="565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63" t="s">
        <v>50</v>
      </c>
      <c r="C53" s="564"/>
      <c r="D53" s="564"/>
      <c r="E53" s="564"/>
      <c r="F53" s="564"/>
      <c r="G53" s="565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63" t="s">
        <v>50</v>
      </c>
      <c r="C67" s="564"/>
      <c r="D67" s="564"/>
      <c r="E67" s="564"/>
      <c r="F67" s="564"/>
      <c r="G67" s="565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63" t="s">
        <v>50</v>
      </c>
      <c r="C81" s="564"/>
      <c r="D81" s="564"/>
      <c r="E81" s="564"/>
      <c r="F81" s="564"/>
      <c r="G81" s="565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63" t="s">
        <v>50</v>
      </c>
      <c r="C95" s="564"/>
      <c r="D95" s="564"/>
      <c r="E95" s="564"/>
      <c r="F95" s="564"/>
      <c r="G95" s="565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63" t="s">
        <v>50</v>
      </c>
      <c r="C111" s="564"/>
      <c r="D111" s="564"/>
      <c r="E111" s="564"/>
      <c r="F111" s="564"/>
      <c r="G111" s="565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63" t="s">
        <v>50</v>
      </c>
      <c r="C125" s="564"/>
      <c r="D125" s="564"/>
      <c r="E125" s="564"/>
      <c r="F125" s="564"/>
      <c r="G125" s="565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63" t="s">
        <v>50</v>
      </c>
      <c r="C139" s="564"/>
      <c r="D139" s="564"/>
      <c r="E139" s="564"/>
      <c r="F139" s="564"/>
      <c r="G139" s="565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63" t="s">
        <v>50</v>
      </c>
      <c r="C153" s="564"/>
      <c r="D153" s="564"/>
      <c r="E153" s="564"/>
      <c r="F153" s="564"/>
      <c r="G153" s="565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63" t="s">
        <v>50</v>
      </c>
      <c r="C167" s="564"/>
      <c r="D167" s="564"/>
      <c r="E167" s="564"/>
      <c r="F167" s="564"/>
      <c r="G167" s="565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63" t="s">
        <v>50</v>
      </c>
      <c r="C182" s="564"/>
      <c r="D182" s="564"/>
      <c r="E182" s="564"/>
      <c r="F182" s="564"/>
      <c r="G182" s="565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63" t="s">
        <v>50</v>
      </c>
      <c r="C196" s="564"/>
      <c r="D196" s="564"/>
      <c r="E196" s="564"/>
      <c r="F196" s="564"/>
      <c r="G196" s="565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63" t="s">
        <v>50</v>
      </c>
      <c r="C210" s="564"/>
      <c r="D210" s="564"/>
      <c r="E210" s="564"/>
      <c r="F210" s="564"/>
      <c r="G210" s="565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63" t="s">
        <v>50</v>
      </c>
      <c r="C224" s="564"/>
      <c r="D224" s="564"/>
      <c r="E224" s="564"/>
      <c r="F224" s="564"/>
      <c r="G224" s="565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63" t="s">
        <v>50</v>
      </c>
      <c r="C238" s="564"/>
      <c r="D238" s="564"/>
      <c r="E238" s="564"/>
      <c r="F238" s="564"/>
      <c r="G238" s="565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63" t="s">
        <v>50</v>
      </c>
      <c r="C252" s="564"/>
      <c r="D252" s="564"/>
      <c r="E252" s="564"/>
      <c r="F252" s="564"/>
      <c r="G252" s="565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63" t="s">
        <v>50</v>
      </c>
      <c r="C267" s="564"/>
      <c r="D267" s="564"/>
      <c r="E267" s="564"/>
      <c r="F267" s="564"/>
      <c r="G267" s="565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63" t="s">
        <v>50</v>
      </c>
      <c r="C281" s="564"/>
      <c r="D281" s="564"/>
      <c r="E281" s="564"/>
      <c r="F281" s="564"/>
      <c r="G281" s="565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63" t="s">
        <v>50</v>
      </c>
      <c r="C295" s="564"/>
      <c r="D295" s="564"/>
      <c r="E295" s="564"/>
      <c r="F295" s="564"/>
      <c r="G295" s="565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63" t="s">
        <v>50</v>
      </c>
      <c r="C309" s="564"/>
      <c r="D309" s="564"/>
      <c r="E309" s="564"/>
      <c r="F309" s="564"/>
      <c r="G309" s="565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63" t="s">
        <v>50</v>
      </c>
      <c r="C323" s="564"/>
      <c r="D323" s="564"/>
      <c r="E323" s="564"/>
      <c r="F323" s="564"/>
      <c r="G323" s="565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63" t="s">
        <v>50</v>
      </c>
      <c r="C339" s="564"/>
      <c r="D339" s="564"/>
      <c r="E339" s="564"/>
      <c r="F339" s="564"/>
      <c r="G339" s="565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63" t="s">
        <v>50</v>
      </c>
      <c r="C352" s="564"/>
      <c r="D352" s="564"/>
      <c r="E352" s="564"/>
      <c r="F352" s="564"/>
      <c r="G352" s="565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63" t="s">
        <v>50</v>
      </c>
      <c r="C365" s="564"/>
      <c r="D365" s="564"/>
      <c r="E365" s="564"/>
      <c r="F365" s="564"/>
      <c r="G365" s="565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63" t="s">
        <v>50</v>
      </c>
      <c r="C378" s="564"/>
      <c r="D378" s="564"/>
      <c r="E378" s="564"/>
      <c r="F378" s="564"/>
      <c r="G378" s="565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63" t="s">
        <v>50</v>
      </c>
      <c r="C391" s="564"/>
      <c r="D391" s="564"/>
      <c r="E391" s="564"/>
      <c r="F391" s="564"/>
      <c r="G391" s="565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63" t="s">
        <v>50</v>
      </c>
      <c r="C404" s="564"/>
      <c r="D404" s="564"/>
      <c r="E404" s="564"/>
      <c r="F404" s="564"/>
      <c r="G404" s="565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63" t="s">
        <v>50</v>
      </c>
      <c r="C417" s="564"/>
      <c r="D417" s="564"/>
      <c r="E417" s="564"/>
      <c r="F417" s="564"/>
      <c r="G417" s="565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63" t="s">
        <v>50</v>
      </c>
      <c r="C430" s="564"/>
      <c r="D430" s="564"/>
      <c r="E430" s="564"/>
      <c r="F430" s="564"/>
      <c r="G430" s="565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63" t="s">
        <v>50</v>
      </c>
      <c r="C443" s="564"/>
      <c r="D443" s="564"/>
      <c r="E443" s="564"/>
      <c r="F443" s="564"/>
      <c r="G443" s="565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63" t="s">
        <v>50</v>
      </c>
      <c r="C456" s="564"/>
      <c r="D456" s="564"/>
      <c r="E456" s="564"/>
      <c r="F456" s="564"/>
      <c r="G456" s="565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63" t="s">
        <v>50</v>
      </c>
      <c r="C469" s="564"/>
      <c r="D469" s="564"/>
      <c r="E469" s="564"/>
      <c r="F469" s="564"/>
      <c r="G469" s="565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63" t="s">
        <v>50</v>
      </c>
      <c r="C482" s="564"/>
      <c r="D482" s="564"/>
      <c r="E482" s="564"/>
      <c r="F482" s="564"/>
      <c r="G482" s="565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63" t="s">
        <v>50</v>
      </c>
      <c r="C495" s="564"/>
      <c r="D495" s="564"/>
      <c r="E495" s="564"/>
      <c r="F495" s="564"/>
      <c r="G495" s="565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63" t="s">
        <v>50</v>
      </c>
      <c r="C508" s="564"/>
      <c r="D508" s="564"/>
      <c r="E508" s="564"/>
      <c r="F508" s="564"/>
      <c r="G508" s="565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63" t="s">
        <v>50</v>
      </c>
      <c r="C521" s="564"/>
      <c r="D521" s="564"/>
      <c r="E521" s="564"/>
      <c r="F521" s="564"/>
      <c r="G521" s="565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63" t="s">
        <v>50</v>
      </c>
      <c r="C534" s="564"/>
      <c r="D534" s="564"/>
      <c r="E534" s="564"/>
      <c r="F534" s="564"/>
      <c r="G534" s="565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63" t="s">
        <v>50</v>
      </c>
      <c r="C547" s="564"/>
      <c r="D547" s="564"/>
      <c r="E547" s="564"/>
      <c r="F547" s="564"/>
      <c r="G547" s="565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63" t="s">
        <v>50</v>
      </c>
      <c r="C560" s="564"/>
      <c r="D560" s="564"/>
      <c r="E560" s="564"/>
      <c r="F560" s="564"/>
      <c r="G560" s="565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63" t="s">
        <v>50</v>
      </c>
      <c r="C573" s="564"/>
      <c r="D573" s="564"/>
      <c r="E573" s="564"/>
      <c r="F573" s="564"/>
      <c r="G573" s="565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  <row r="585" spans="1:11" ht="13.5" thickBot="1" x14ac:dyDescent="0.25"/>
    <row r="586" spans="1:11" ht="13.5" thickBot="1" x14ac:dyDescent="0.25">
      <c r="A586" s="285" t="s">
        <v>154</v>
      </c>
      <c r="B586" s="563" t="s">
        <v>50</v>
      </c>
      <c r="C586" s="564"/>
      <c r="D586" s="564"/>
      <c r="E586" s="564"/>
      <c r="F586" s="564"/>
      <c r="G586" s="565"/>
      <c r="H586" s="313" t="s">
        <v>0</v>
      </c>
      <c r="I586" s="227"/>
      <c r="J586" s="532"/>
      <c r="K586" s="532"/>
    </row>
    <row r="587" spans="1:11" x14ac:dyDescent="0.2">
      <c r="A587" s="226" t="s">
        <v>54</v>
      </c>
      <c r="B587" s="453">
        <v>1</v>
      </c>
      <c r="C587" s="454">
        <v>2</v>
      </c>
      <c r="D587" s="455">
        <v>3</v>
      </c>
      <c r="E587" s="454">
        <v>4</v>
      </c>
      <c r="F587" s="455">
        <v>5</v>
      </c>
      <c r="G587" s="456">
        <v>6</v>
      </c>
      <c r="H587" s="460">
        <v>273</v>
      </c>
      <c r="I587" s="290"/>
      <c r="J587" s="532"/>
      <c r="K587" s="532"/>
    </row>
    <row r="588" spans="1:11" x14ac:dyDescent="0.2">
      <c r="A588" s="292" t="s">
        <v>3</v>
      </c>
      <c r="B588" s="253">
        <v>4185</v>
      </c>
      <c r="C588" s="254">
        <v>4185</v>
      </c>
      <c r="D588" s="254">
        <v>4185</v>
      </c>
      <c r="E588" s="254">
        <v>4185</v>
      </c>
      <c r="F588" s="254">
        <v>4185</v>
      </c>
      <c r="G588" s="255">
        <v>4185</v>
      </c>
      <c r="H588" s="293">
        <v>4185</v>
      </c>
      <c r="I588" s="294"/>
      <c r="J588" s="291"/>
      <c r="K588" s="532"/>
    </row>
    <row r="589" spans="1:11" x14ac:dyDescent="0.2">
      <c r="A589" s="295" t="s">
        <v>6</v>
      </c>
      <c r="B589" s="256">
        <v>4478</v>
      </c>
      <c r="C589" s="257">
        <v>4683</v>
      </c>
      <c r="D589" s="257">
        <v>4948</v>
      </c>
      <c r="E589" s="257">
        <v>5028</v>
      </c>
      <c r="F589" s="296">
        <v>4795</v>
      </c>
      <c r="G589" s="258">
        <v>4799</v>
      </c>
      <c r="H589" s="297">
        <v>4762</v>
      </c>
      <c r="I589" s="298"/>
      <c r="J589" s="291"/>
      <c r="K589" s="532"/>
    </row>
    <row r="590" spans="1:11" x14ac:dyDescent="0.2">
      <c r="A590" s="226" t="s">
        <v>7</v>
      </c>
      <c r="B590" s="260">
        <v>67.5</v>
      </c>
      <c r="C590" s="261">
        <v>72.5</v>
      </c>
      <c r="D590" s="261">
        <v>70</v>
      </c>
      <c r="E590" s="261">
        <v>56.2</v>
      </c>
      <c r="F590" s="509">
        <v>75</v>
      </c>
      <c r="G590" s="262">
        <v>55</v>
      </c>
      <c r="H590" s="300">
        <v>59.7</v>
      </c>
      <c r="I590" s="301"/>
      <c r="J590" s="291"/>
      <c r="K590" s="532"/>
    </row>
    <row r="591" spans="1:11" x14ac:dyDescent="0.2">
      <c r="A591" s="226" t="s">
        <v>8</v>
      </c>
      <c r="B591" s="263">
        <v>0.11899999999999999</v>
      </c>
      <c r="C591" s="264">
        <v>0.11</v>
      </c>
      <c r="D591" s="264">
        <v>0.11600000000000001</v>
      </c>
      <c r="E591" s="264">
        <v>0.16</v>
      </c>
      <c r="F591" s="302">
        <v>9.7000000000000003E-2</v>
      </c>
      <c r="G591" s="265">
        <v>0.124</v>
      </c>
      <c r="H591" s="303">
        <v>0.122</v>
      </c>
      <c r="I591" s="304"/>
      <c r="J591" s="305"/>
      <c r="K591" s="306"/>
    </row>
    <row r="592" spans="1:11" x14ac:dyDescent="0.2">
      <c r="A592" s="295" t="s">
        <v>1</v>
      </c>
      <c r="B592" s="266">
        <f t="shared" ref="B592:H592" si="134">B589/B588*100-100</f>
        <v>7.0011947431302417</v>
      </c>
      <c r="C592" s="267">
        <f t="shared" si="134"/>
        <v>11.899641577060933</v>
      </c>
      <c r="D592" s="267">
        <f t="shared" si="134"/>
        <v>18.231780167264034</v>
      </c>
      <c r="E592" s="267">
        <f t="shared" si="134"/>
        <v>20.143369175627242</v>
      </c>
      <c r="F592" s="267">
        <f t="shared" si="134"/>
        <v>14.57586618876941</v>
      </c>
      <c r="G592" s="268">
        <f t="shared" si="134"/>
        <v>14.671445639187567</v>
      </c>
      <c r="H592" s="269">
        <f t="shared" si="134"/>
        <v>13.787335722819606</v>
      </c>
      <c r="I592" s="304"/>
      <c r="J592" s="305"/>
      <c r="K592" s="227"/>
    </row>
    <row r="593" spans="1:11" ht="13.5" thickBot="1" x14ac:dyDescent="0.25">
      <c r="A593" s="226" t="s">
        <v>27</v>
      </c>
      <c r="B593" s="270">
        <f t="shared" ref="B593:H593" si="135">B589-B576</f>
        <v>12.285714285714675</v>
      </c>
      <c r="C593" s="271">
        <f t="shared" si="135"/>
        <v>-63.744186046511459</v>
      </c>
      <c r="D593" s="271">
        <f t="shared" si="135"/>
        <v>159.09090909090901</v>
      </c>
      <c r="E593" s="271">
        <f t="shared" si="135"/>
        <v>190.5</v>
      </c>
      <c r="F593" s="271">
        <f t="shared" si="135"/>
        <v>-9.3902439024386695</v>
      </c>
      <c r="G593" s="272">
        <f t="shared" si="135"/>
        <v>-101</v>
      </c>
      <c r="H593" s="307">
        <f t="shared" si="135"/>
        <v>10.181818181818016</v>
      </c>
      <c r="I593" s="308"/>
      <c r="J593" s="305"/>
      <c r="K593" s="227"/>
    </row>
    <row r="594" spans="1:11" x14ac:dyDescent="0.2">
      <c r="A594" s="309" t="s">
        <v>51</v>
      </c>
      <c r="B594" s="274">
        <v>633</v>
      </c>
      <c r="C594" s="275">
        <v>617</v>
      </c>
      <c r="D594" s="275">
        <v>627</v>
      </c>
      <c r="E594" s="275">
        <v>112</v>
      </c>
      <c r="F594" s="275">
        <v>640</v>
      </c>
      <c r="G594" s="276">
        <v>620</v>
      </c>
      <c r="H594" s="277">
        <f>SUM(B594:G594)</f>
        <v>3249</v>
      </c>
      <c r="I594" s="310" t="s">
        <v>56</v>
      </c>
      <c r="J594" s="311">
        <f>H581-H594</f>
        <v>49</v>
      </c>
      <c r="K594" s="279">
        <f>J594/H581</f>
        <v>1.485748938750758E-2</v>
      </c>
    </row>
    <row r="595" spans="1:11" x14ac:dyDescent="0.2">
      <c r="A595" s="309" t="s">
        <v>28</v>
      </c>
      <c r="B595" s="229"/>
      <c r="C595" s="281"/>
      <c r="D595" s="281"/>
      <c r="E595" s="281"/>
      <c r="F595" s="281"/>
      <c r="G595" s="230"/>
      <c r="H595" s="233"/>
      <c r="I595" s="227" t="s">
        <v>57</v>
      </c>
      <c r="J595" s="532">
        <v>156.22</v>
      </c>
      <c r="K595" s="532"/>
    </row>
    <row r="596" spans="1:11" ht="13.5" thickBot="1" x14ac:dyDescent="0.25">
      <c r="A596" s="312" t="s">
        <v>26</v>
      </c>
      <c r="B596" s="231">
        <f t="shared" ref="B596:G596" si="136">B595-B582</f>
        <v>0</v>
      </c>
      <c r="C596" s="232">
        <f t="shared" si="136"/>
        <v>0</v>
      </c>
      <c r="D596" s="232">
        <f t="shared" si="136"/>
        <v>0</v>
      </c>
      <c r="E596" s="232">
        <f t="shared" si="136"/>
        <v>0</v>
      </c>
      <c r="F596" s="232">
        <f t="shared" si="136"/>
        <v>0</v>
      </c>
      <c r="G596" s="238">
        <f t="shared" si="136"/>
        <v>0</v>
      </c>
      <c r="H596" s="234"/>
      <c r="I596" s="532" t="s">
        <v>26</v>
      </c>
      <c r="J596" s="532">
        <f>J595-J582</f>
        <v>-0.43000000000000682</v>
      </c>
      <c r="K596" s="532"/>
    </row>
    <row r="598" spans="1:11" ht="13.5" thickBot="1" x14ac:dyDescent="0.25"/>
    <row r="599" spans="1:11" ht="13.5" thickBot="1" x14ac:dyDescent="0.25">
      <c r="A599" s="285" t="s">
        <v>156</v>
      </c>
      <c r="B599" s="563" t="s">
        <v>50</v>
      </c>
      <c r="C599" s="564"/>
      <c r="D599" s="564"/>
      <c r="E599" s="564"/>
      <c r="F599" s="564"/>
      <c r="G599" s="565"/>
      <c r="H599" s="313" t="s">
        <v>0</v>
      </c>
      <c r="I599" s="227"/>
      <c r="J599" s="534"/>
      <c r="K599" s="534"/>
    </row>
    <row r="600" spans="1:11" x14ac:dyDescent="0.2">
      <c r="A600" s="226" t="s">
        <v>54</v>
      </c>
      <c r="B600" s="453">
        <v>1</v>
      </c>
      <c r="C600" s="454">
        <v>2</v>
      </c>
      <c r="D600" s="455">
        <v>3</v>
      </c>
      <c r="E600" s="454">
        <v>4</v>
      </c>
      <c r="F600" s="455">
        <v>5</v>
      </c>
      <c r="G600" s="456">
        <v>6</v>
      </c>
      <c r="H600" s="460">
        <v>215</v>
      </c>
      <c r="I600" s="290"/>
      <c r="J600" s="534"/>
      <c r="K600" s="534"/>
    </row>
    <row r="601" spans="1:11" x14ac:dyDescent="0.2">
      <c r="A601" s="292" t="s">
        <v>3</v>
      </c>
      <c r="B601" s="253">
        <v>4225</v>
      </c>
      <c r="C601" s="254">
        <v>4225</v>
      </c>
      <c r="D601" s="254">
        <v>4225</v>
      </c>
      <c r="E601" s="254">
        <v>4225</v>
      </c>
      <c r="F601" s="254">
        <v>4225</v>
      </c>
      <c r="G601" s="255">
        <v>4225</v>
      </c>
      <c r="H601" s="293">
        <v>4225</v>
      </c>
      <c r="I601" s="294"/>
      <c r="J601" s="291"/>
      <c r="K601" s="534"/>
    </row>
    <row r="602" spans="1:11" x14ac:dyDescent="0.2">
      <c r="A602" s="295" t="s">
        <v>6</v>
      </c>
      <c r="B602" s="256">
        <v>4474</v>
      </c>
      <c r="C602" s="257">
        <v>4950</v>
      </c>
      <c r="D602" s="257">
        <v>4926</v>
      </c>
      <c r="E602" s="257">
        <v>5359</v>
      </c>
      <c r="F602" s="296">
        <v>4959</v>
      </c>
      <c r="G602" s="258">
        <v>5026</v>
      </c>
      <c r="H602" s="297">
        <v>4901</v>
      </c>
      <c r="I602" s="298"/>
      <c r="J602" s="291"/>
      <c r="K602" s="534"/>
    </row>
    <row r="603" spans="1:11" x14ac:dyDescent="0.2">
      <c r="A603" s="226" t="s">
        <v>7</v>
      </c>
      <c r="B603" s="260">
        <v>57.5</v>
      </c>
      <c r="C603" s="261">
        <v>67.5</v>
      </c>
      <c r="D603" s="261">
        <v>67.5</v>
      </c>
      <c r="E603" s="261">
        <v>60</v>
      </c>
      <c r="F603" s="509">
        <v>70</v>
      </c>
      <c r="G603" s="262">
        <v>65</v>
      </c>
      <c r="H603" s="300">
        <v>61.4</v>
      </c>
      <c r="I603" s="301"/>
      <c r="J603" s="291"/>
      <c r="K603" s="534"/>
    </row>
    <row r="604" spans="1:11" x14ac:dyDescent="0.2">
      <c r="A604" s="226" t="s">
        <v>8</v>
      </c>
      <c r="B604" s="263">
        <v>0.123</v>
      </c>
      <c r="C604" s="264">
        <v>0.11899999999999999</v>
      </c>
      <c r="D604" s="264">
        <v>0.11799999999999999</v>
      </c>
      <c r="E604" s="264">
        <v>0.112</v>
      </c>
      <c r="F604" s="302">
        <v>9.9000000000000005E-2</v>
      </c>
      <c r="G604" s="265">
        <v>0.104</v>
      </c>
      <c r="H604" s="303">
        <v>0.121</v>
      </c>
      <c r="I604" s="304"/>
      <c r="J604" s="305"/>
      <c r="K604" s="306"/>
    </row>
    <row r="605" spans="1:11" x14ac:dyDescent="0.2">
      <c r="A605" s="295" t="s">
        <v>1</v>
      </c>
      <c r="B605" s="266">
        <f t="shared" ref="B605:H605" si="137">B602/B601*100-100</f>
        <v>5.8934911242603647</v>
      </c>
      <c r="C605" s="267">
        <f t="shared" si="137"/>
        <v>17.15976331360946</v>
      </c>
      <c r="D605" s="267">
        <f t="shared" si="137"/>
        <v>16.591715976331358</v>
      </c>
      <c r="E605" s="267">
        <f t="shared" si="137"/>
        <v>26.840236686390526</v>
      </c>
      <c r="F605" s="267">
        <f t="shared" si="137"/>
        <v>17.372781065088745</v>
      </c>
      <c r="G605" s="268">
        <f t="shared" si="137"/>
        <v>18.958579881656817</v>
      </c>
      <c r="H605" s="269">
        <f t="shared" si="137"/>
        <v>15.999999999999986</v>
      </c>
      <c r="I605" s="304"/>
      <c r="J605" s="305"/>
      <c r="K605" s="227"/>
    </row>
    <row r="606" spans="1:11" ht="13.5" thickBot="1" x14ac:dyDescent="0.25">
      <c r="A606" s="226" t="s">
        <v>27</v>
      </c>
      <c r="B606" s="270">
        <f t="shared" ref="B606:H606" si="138">B602-B589</f>
        <v>-4</v>
      </c>
      <c r="C606" s="271">
        <f t="shared" si="138"/>
        <v>267</v>
      </c>
      <c r="D606" s="271">
        <f t="shared" si="138"/>
        <v>-22</v>
      </c>
      <c r="E606" s="271">
        <f t="shared" si="138"/>
        <v>331</v>
      </c>
      <c r="F606" s="271">
        <f t="shared" si="138"/>
        <v>164</v>
      </c>
      <c r="G606" s="272">
        <f t="shared" si="138"/>
        <v>227</v>
      </c>
      <c r="H606" s="307">
        <f t="shared" si="138"/>
        <v>139</v>
      </c>
      <c r="I606" s="308"/>
      <c r="J606" s="305"/>
      <c r="K606" s="227"/>
    </row>
    <row r="607" spans="1:11" x14ac:dyDescent="0.2">
      <c r="A607" s="309" t="s">
        <v>51</v>
      </c>
      <c r="B607" s="274">
        <v>631</v>
      </c>
      <c r="C607" s="275">
        <v>611</v>
      </c>
      <c r="D607" s="275">
        <v>624</v>
      </c>
      <c r="E607" s="275">
        <v>97</v>
      </c>
      <c r="F607" s="275">
        <v>640</v>
      </c>
      <c r="G607" s="276">
        <v>617</v>
      </c>
      <c r="H607" s="277">
        <f>SUM(B607:G607)</f>
        <v>3220</v>
      </c>
      <c r="I607" s="310" t="s">
        <v>56</v>
      </c>
      <c r="J607" s="311">
        <f>H594-H607</f>
        <v>29</v>
      </c>
      <c r="K607" s="279">
        <f>J607/H594</f>
        <v>8.925823330255463E-3</v>
      </c>
    </row>
    <row r="608" spans="1:11" x14ac:dyDescent="0.2">
      <c r="A608" s="309" t="s">
        <v>28</v>
      </c>
      <c r="B608" s="229"/>
      <c r="C608" s="281"/>
      <c r="D608" s="281"/>
      <c r="E608" s="281"/>
      <c r="F608" s="281"/>
      <c r="G608" s="230"/>
      <c r="H608" s="233"/>
      <c r="I608" s="227" t="s">
        <v>57</v>
      </c>
      <c r="J608" s="534">
        <v>155.31</v>
      </c>
      <c r="K608" s="534"/>
    </row>
    <row r="609" spans="1:11" ht="13.5" thickBot="1" x14ac:dyDescent="0.25">
      <c r="A609" s="312" t="s">
        <v>26</v>
      </c>
      <c r="B609" s="231">
        <f t="shared" ref="B609:G609" si="139">B608-B595</f>
        <v>0</v>
      </c>
      <c r="C609" s="232">
        <f t="shared" si="139"/>
        <v>0</v>
      </c>
      <c r="D609" s="232">
        <f t="shared" si="139"/>
        <v>0</v>
      </c>
      <c r="E609" s="232">
        <f t="shared" si="139"/>
        <v>0</v>
      </c>
      <c r="F609" s="232">
        <f t="shared" si="139"/>
        <v>0</v>
      </c>
      <c r="G609" s="238">
        <f t="shared" si="139"/>
        <v>0</v>
      </c>
      <c r="H609" s="234"/>
      <c r="I609" s="534" t="s">
        <v>26</v>
      </c>
      <c r="J609" s="534">
        <f>J608-J595</f>
        <v>-0.90999999999999659</v>
      </c>
      <c r="K609" s="534"/>
    </row>
    <row r="611" spans="1:11" ht="13.5" thickBot="1" x14ac:dyDescent="0.25"/>
    <row r="612" spans="1:11" s="536" customFormat="1" ht="13.5" thickBot="1" x14ac:dyDescent="0.25">
      <c r="A612" s="285" t="s">
        <v>158</v>
      </c>
      <c r="B612" s="563" t="s">
        <v>50</v>
      </c>
      <c r="C612" s="564"/>
      <c r="D612" s="564"/>
      <c r="E612" s="564"/>
      <c r="F612" s="564"/>
      <c r="G612" s="565"/>
      <c r="H612" s="313" t="s">
        <v>0</v>
      </c>
      <c r="I612" s="227"/>
    </row>
    <row r="613" spans="1:11" s="536" customFormat="1" x14ac:dyDescent="0.2">
      <c r="A613" s="226" t="s">
        <v>54</v>
      </c>
      <c r="B613" s="453">
        <v>1</v>
      </c>
      <c r="C613" s="454">
        <v>2</v>
      </c>
      <c r="D613" s="455">
        <v>3</v>
      </c>
      <c r="E613" s="454">
        <v>4</v>
      </c>
      <c r="F613" s="455">
        <v>5</v>
      </c>
      <c r="G613" s="456">
        <v>6</v>
      </c>
      <c r="H613" s="460">
        <v>215</v>
      </c>
      <c r="I613" s="290"/>
    </row>
    <row r="614" spans="1:11" s="536" customFormat="1" x14ac:dyDescent="0.2">
      <c r="A614" s="292" t="s">
        <v>3</v>
      </c>
      <c r="B614" s="253">
        <v>4265</v>
      </c>
      <c r="C614" s="254">
        <v>4265</v>
      </c>
      <c r="D614" s="254">
        <v>4265</v>
      </c>
      <c r="E614" s="254">
        <v>4265</v>
      </c>
      <c r="F614" s="254">
        <v>4265</v>
      </c>
      <c r="G614" s="255">
        <v>4265</v>
      </c>
      <c r="H614" s="293">
        <v>4265</v>
      </c>
      <c r="I614" s="294"/>
      <c r="J614" s="291"/>
    </row>
    <row r="615" spans="1:11" s="536" customFormat="1" x14ac:dyDescent="0.2">
      <c r="A615" s="295" t="s">
        <v>6</v>
      </c>
      <c r="B615" s="256">
        <v>4798</v>
      </c>
      <c r="C615" s="257">
        <v>4977</v>
      </c>
      <c r="D615" s="257">
        <v>4877</v>
      </c>
      <c r="E615" s="257">
        <v>5191</v>
      </c>
      <c r="F615" s="296">
        <v>4993</v>
      </c>
      <c r="G615" s="258">
        <v>5068</v>
      </c>
      <c r="H615" s="297">
        <v>4960</v>
      </c>
      <c r="I615" s="298"/>
      <c r="J615" s="291"/>
    </row>
    <row r="616" spans="1:11" s="536" customFormat="1" x14ac:dyDescent="0.2">
      <c r="A616" s="226" t="s">
        <v>7</v>
      </c>
      <c r="B616" s="260">
        <v>70</v>
      </c>
      <c r="C616" s="261">
        <v>55</v>
      </c>
      <c r="D616" s="261">
        <v>65</v>
      </c>
      <c r="E616" s="261">
        <v>53.3</v>
      </c>
      <c r="F616" s="509">
        <v>57.5</v>
      </c>
      <c r="G616" s="262">
        <v>55</v>
      </c>
      <c r="H616" s="300">
        <v>59.5</v>
      </c>
      <c r="I616" s="301"/>
      <c r="J616" s="291"/>
    </row>
    <row r="617" spans="1:11" s="536" customFormat="1" x14ac:dyDescent="0.2">
      <c r="A617" s="226" t="s">
        <v>8</v>
      </c>
      <c r="B617" s="263">
        <v>0.113</v>
      </c>
      <c r="C617" s="264">
        <v>0.129</v>
      </c>
      <c r="D617" s="264">
        <v>0.121</v>
      </c>
      <c r="E617" s="264">
        <v>0.154</v>
      </c>
      <c r="F617" s="302">
        <v>0.126</v>
      </c>
      <c r="G617" s="265">
        <v>0.12</v>
      </c>
      <c r="H617" s="303">
        <v>0.125</v>
      </c>
      <c r="I617" s="304"/>
      <c r="J617" s="305"/>
      <c r="K617" s="306"/>
    </row>
    <row r="618" spans="1:11" s="536" customFormat="1" x14ac:dyDescent="0.2">
      <c r="A618" s="295" t="s">
        <v>1</v>
      </c>
      <c r="B618" s="266">
        <f t="shared" ref="B618:H618" si="140">B615/B614*100-100</f>
        <v>12.497069167643616</v>
      </c>
      <c r="C618" s="267">
        <f t="shared" si="140"/>
        <v>16.694021101992959</v>
      </c>
      <c r="D618" s="267">
        <f t="shared" si="140"/>
        <v>14.349355216881591</v>
      </c>
      <c r="E618" s="267">
        <f t="shared" si="140"/>
        <v>21.711606096131291</v>
      </c>
      <c r="F618" s="267">
        <f t="shared" si="140"/>
        <v>17.069167643610797</v>
      </c>
      <c r="G618" s="268">
        <f t="shared" si="140"/>
        <v>18.827667057444316</v>
      </c>
      <c r="H618" s="269">
        <f t="shared" si="140"/>
        <v>16.295427901524022</v>
      </c>
      <c r="I618" s="304"/>
      <c r="J618" s="305"/>
      <c r="K618" s="227"/>
    </row>
    <row r="619" spans="1:11" s="536" customFormat="1" ht="13.5" thickBot="1" x14ac:dyDescent="0.25">
      <c r="A619" s="226" t="s">
        <v>27</v>
      </c>
      <c r="B619" s="270">
        <f t="shared" ref="B619:H619" si="141">B615-B602</f>
        <v>324</v>
      </c>
      <c r="C619" s="271">
        <f t="shared" si="141"/>
        <v>27</v>
      </c>
      <c r="D619" s="271">
        <f t="shared" si="141"/>
        <v>-49</v>
      </c>
      <c r="E619" s="271">
        <f t="shared" si="141"/>
        <v>-168</v>
      </c>
      <c r="F619" s="271">
        <f t="shared" si="141"/>
        <v>34</v>
      </c>
      <c r="G619" s="272">
        <f t="shared" si="141"/>
        <v>42</v>
      </c>
      <c r="H619" s="307">
        <f t="shared" si="141"/>
        <v>59</v>
      </c>
      <c r="I619" s="308"/>
      <c r="J619" s="305"/>
      <c r="K619" s="227"/>
    </row>
    <row r="620" spans="1:11" s="536" customFormat="1" x14ac:dyDescent="0.2">
      <c r="A620" s="309" t="s">
        <v>51</v>
      </c>
      <c r="B620" s="274">
        <v>628</v>
      </c>
      <c r="C620" s="275">
        <v>607</v>
      </c>
      <c r="D620" s="275">
        <v>624</v>
      </c>
      <c r="E620" s="275">
        <v>80</v>
      </c>
      <c r="F620" s="275">
        <v>639</v>
      </c>
      <c r="G620" s="276">
        <v>617</v>
      </c>
      <c r="H620" s="277">
        <f>SUM(B620:G620)</f>
        <v>3195</v>
      </c>
      <c r="I620" s="310" t="s">
        <v>56</v>
      </c>
      <c r="J620" s="311">
        <f>H607-H620</f>
        <v>25</v>
      </c>
      <c r="K620" s="279">
        <f>J620/H607</f>
        <v>7.763975155279503E-3</v>
      </c>
    </row>
    <row r="621" spans="1:11" s="536" customFormat="1" x14ac:dyDescent="0.2">
      <c r="A621" s="309" t="s">
        <v>28</v>
      </c>
      <c r="B621" s="229"/>
      <c r="C621" s="281"/>
      <c r="D621" s="281"/>
      <c r="E621" s="281"/>
      <c r="F621" s="281"/>
      <c r="G621" s="230"/>
      <c r="H621" s="233"/>
      <c r="I621" s="227" t="s">
        <v>57</v>
      </c>
      <c r="J621" s="536">
        <v>154.43</v>
      </c>
    </row>
    <row r="622" spans="1:11" s="536" customFormat="1" ht="13.5" thickBot="1" x14ac:dyDescent="0.25">
      <c r="A622" s="312" t="s">
        <v>26</v>
      </c>
      <c r="B622" s="231">
        <f t="shared" ref="B622:G622" si="142">B621-B608</f>
        <v>0</v>
      </c>
      <c r="C622" s="232">
        <f t="shared" si="142"/>
        <v>0</v>
      </c>
      <c r="D622" s="232">
        <f t="shared" si="142"/>
        <v>0</v>
      </c>
      <c r="E622" s="232">
        <f t="shared" si="142"/>
        <v>0</v>
      </c>
      <c r="F622" s="232">
        <f t="shared" si="142"/>
        <v>0</v>
      </c>
      <c r="G622" s="238">
        <f t="shared" si="142"/>
        <v>0</v>
      </c>
      <c r="H622" s="234"/>
      <c r="I622" s="536" t="s">
        <v>26</v>
      </c>
      <c r="J622" s="536">
        <f>J621-J608</f>
        <v>-0.87999999999999545</v>
      </c>
    </row>
    <row r="624" spans="1:11" ht="13.5" thickBot="1" x14ac:dyDescent="0.25"/>
    <row r="625" spans="1:11" ht="13.5" thickBot="1" x14ac:dyDescent="0.25">
      <c r="A625" s="285" t="s">
        <v>161</v>
      </c>
      <c r="B625" s="563" t="s">
        <v>50</v>
      </c>
      <c r="C625" s="564"/>
      <c r="D625" s="564"/>
      <c r="E625" s="564"/>
      <c r="F625" s="564"/>
      <c r="G625" s="565"/>
      <c r="H625" s="313" t="s">
        <v>0</v>
      </c>
      <c r="I625" s="227"/>
      <c r="J625" s="538"/>
      <c r="K625" s="538"/>
    </row>
    <row r="626" spans="1:11" x14ac:dyDescent="0.2">
      <c r="A626" s="226" t="s">
        <v>54</v>
      </c>
      <c r="B626" s="453">
        <v>1</v>
      </c>
      <c r="C626" s="454">
        <v>2</v>
      </c>
      <c r="D626" s="455">
        <v>3</v>
      </c>
      <c r="E626" s="454">
        <v>4</v>
      </c>
      <c r="F626" s="455">
        <v>5</v>
      </c>
      <c r="G626" s="456">
        <v>6</v>
      </c>
      <c r="H626" s="460">
        <v>215</v>
      </c>
      <c r="I626" s="290"/>
      <c r="J626" s="538"/>
      <c r="K626" s="538"/>
    </row>
    <row r="627" spans="1:11" x14ac:dyDescent="0.2">
      <c r="A627" s="292" t="s">
        <v>3</v>
      </c>
      <c r="B627" s="253">
        <v>4305</v>
      </c>
      <c r="C627" s="254">
        <v>4305</v>
      </c>
      <c r="D627" s="253">
        <v>4305</v>
      </c>
      <c r="E627" s="254">
        <v>4305</v>
      </c>
      <c r="F627" s="253">
        <v>4305</v>
      </c>
      <c r="G627" s="254">
        <v>4305</v>
      </c>
      <c r="H627" s="253">
        <v>4305</v>
      </c>
      <c r="I627" s="294"/>
      <c r="J627" s="291"/>
      <c r="K627" s="538"/>
    </row>
    <row r="628" spans="1:11" x14ac:dyDescent="0.2">
      <c r="A628" s="295" t="s">
        <v>6</v>
      </c>
      <c r="B628" s="256">
        <v>4733</v>
      </c>
      <c r="C628" s="257">
        <v>5054</v>
      </c>
      <c r="D628" s="257">
        <v>5109</v>
      </c>
      <c r="E628" s="257">
        <v>5045</v>
      </c>
      <c r="F628" s="296">
        <v>5082</v>
      </c>
      <c r="G628" s="258">
        <v>5103</v>
      </c>
      <c r="H628" s="297">
        <v>5014</v>
      </c>
      <c r="I628" s="539" t="s">
        <v>162</v>
      </c>
      <c r="J628" s="291"/>
      <c r="K628" s="538"/>
    </row>
    <row r="629" spans="1:11" x14ac:dyDescent="0.2">
      <c r="A629" s="226" t="s">
        <v>7</v>
      </c>
      <c r="B629" s="260">
        <v>65</v>
      </c>
      <c r="C629" s="261">
        <v>72.5</v>
      </c>
      <c r="D629" s="261">
        <v>60</v>
      </c>
      <c r="E629" s="261">
        <v>62.5</v>
      </c>
      <c r="F629" s="509">
        <v>53.3</v>
      </c>
      <c r="G629" s="262">
        <v>57.5</v>
      </c>
      <c r="H629" s="300">
        <v>60.5</v>
      </c>
      <c r="I629" s="301"/>
      <c r="J629" s="291"/>
      <c r="K629" s="538"/>
    </row>
    <row r="630" spans="1:11" x14ac:dyDescent="0.2">
      <c r="A630" s="226" t="s">
        <v>8</v>
      </c>
      <c r="B630" s="263">
        <v>1.1000000000000001</v>
      </c>
      <c r="C630" s="264">
        <v>0.122</v>
      </c>
      <c r="D630" s="264">
        <v>0.129</v>
      </c>
      <c r="E630" s="264">
        <v>0.11899999999999999</v>
      </c>
      <c r="F630" s="302">
        <v>0.16900000000000001</v>
      </c>
      <c r="G630" s="265">
        <v>0.126</v>
      </c>
      <c r="H630" s="303">
        <v>0.127</v>
      </c>
      <c r="I630" s="304"/>
      <c r="J630" s="305"/>
      <c r="K630" s="306"/>
    </row>
    <row r="631" spans="1:11" x14ac:dyDescent="0.2">
      <c r="A631" s="295" t="s">
        <v>1</v>
      </c>
      <c r="B631" s="266">
        <f t="shared" ref="B631:G631" si="143">B628/B627*100-100</f>
        <v>9.9419279907084785</v>
      </c>
      <c r="C631" s="267">
        <f t="shared" si="143"/>
        <v>17.398373983739845</v>
      </c>
      <c r="D631" s="267">
        <f t="shared" si="143"/>
        <v>18.675958188153302</v>
      </c>
      <c r="E631" s="267">
        <f t="shared" si="143"/>
        <v>17.18931475029035</v>
      </c>
      <c r="F631" s="267">
        <f t="shared" si="143"/>
        <v>18.048780487804876</v>
      </c>
      <c r="G631" s="268">
        <f t="shared" si="143"/>
        <v>18.536585365853654</v>
      </c>
      <c r="H631" s="268">
        <f>H628/H627*100-100</f>
        <v>16.469221835075487</v>
      </c>
      <c r="I631" s="304"/>
      <c r="J631" s="305"/>
      <c r="K631" s="227"/>
    </row>
    <row r="632" spans="1:11" ht="13.5" thickBot="1" x14ac:dyDescent="0.25">
      <c r="A632" s="226" t="s">
        <v>27</v>
      </c>
      <c r="B632" s="270">
        <f t="shared" ref="B632:H632" si="144">B628-B615</f>
        <v>-65</v>
      </c>
      <c r="C632" s="271">
        <f t="shared" si="144"/>
        <v>77</v>
      </c>
      <c r="D632" s="271">
        <f t="shared" si="144"/>
        <v>232</v>
      </c>
      <c r="E632" s="271">
        <f t="shared" si="144"/>
        <v>-146</v>
      </c>
      <c r="F632" s="271">
        <f t="shared" si="144"/>
        <v>89</v>
      </c>
      <c r="G632" s="272">
        <f t="shared" si="144"/>
        <v>35</v>
      </c>
      <c r="H632" s="307">
        <f t="shared" si="144"/>
        <v>54</v>
      </c>
      <c r="I632" s="308"/>
      <c r="J632" s="305"/>
      <c r="K632" s="227"/>
    </row>
    <row r="633" spans="1:11" x14ac:dyDescent="0.2">
      <c r="A633" s="309" t="s">
        <v>51</v>
      </c>
      <c r="B633" s="274">
        <v>622</v>
      </c>
      <c r="C633" s="275">
        <v>603</v>
      </c>
      <c r="D633" s="275">
        <v>622</v>
      </c>
      <c r="E633" s="275">
        <v>63</v>
      </c>
      <c r="F633" s="275">
        <v>638</v>
      </c>
      <c r="G633" s="276">
        <v>614</v>
      </c>
      <c r="H633" s="277">
        <f>SUM(B633:G633)</f>
        <v>3162</v>
      </c>
      <c r="I633" s="310" t="s">
        <v>56</v>
      </c>
      <c r="J633" s="311">
        <f>H620-H633</f>
        <v>33</v>
      </c>
      <c r="K633" s="279">
        <f>J633/H620</f>
        <v>1.0328638497652582E-2</v>
      </c>
    </row>
    <row r="634" spans="1:11" x14ac:dyDescent="0.2">
      <c r="A634" s="309" t="s">
        <v>28</v>
      </c>
      <c r="B634" s="229"/>
      <c r="C634" s="281"/>
      <c r="D634" s="281"/>
      <c r="E634" s="281"/>
      <c r="F634" s="281"/>
      <c r="G634" s="230"/>
      <c r="H634" s="233"/>
      <c r="I634" s="227" t="s">
        <v>57</v>
      </c>
      <c r="J634" s="538">
        <v>154.41</v>
      </c>
      <c r="K634" s="538"/>
    </row>
    <row r="635" spans="1:11" ht="13.5" thickBot="1" x14ac:dyDescent="0.25">
      <c r="A635" s="312" t="s">
        <v>26</v>
      </c>
      <c r="B635" s="231">
        <f t="shared" ref="B635:G635" si="145">B634-B621</f>
        <v>0</v>
      </c>
      <c r="C635" s="232">
        <f t="shared" si="145"/>
        <v>0</v>
      </c>
      <c r="D635" s="232">
        <f t="shared" si="145"/>
        <v>0</v>
      </c>
      <c r="E635" s="232">
        <f t="shared" si="145"/>
        <v>0</v>
      </c>
      <c r="F635" s="232">
        <f t="shared" si="145"/>
        <v>0</v>
      </c>
      <c r="G635" s="238">
        <f t="shared" si="145"/>
        <v>0</v>
      </c>
      <c r="H635" s="234"/>
      <c r="I635" s="538" t="s">
        <v>26</v>
      </c>
      <c r="J635" s="538">
        <f>J634-J621</f>
        <v>-2.0000000000010232E-2</v>
      </c>
      <c r="K635" s="538"/>
    </row>
    <row r="637" spans="1:11" ht="13.5" thickBot="1" x14ac:dyDescent="0.25"/>
    <row r="638" spans="1:11" ht="13.5" thickBot="1" x14ac:dyDescent="0.25">
      <c r="A638" s="285" t="s">
        <v>164</v>
      </c>
      <c r="B638" s="563" t="s">
        <v>50</v>
      </c>
      <c r="C638" s="564"/>
      <c r="D638" s="564"/>
      <c r="E638" s="564"/>
      <c r="F638" s="564"/>
      <c r="G638" s="565"/>
      <c r="H638" s="313" t="s">
        <v>0</v>
      </c>
      <c r="I638" s="227"/>
      <c r="J638" s="541"/>
      <c r="K638" s="541"/>
    </row>
    <row r="639" spans="1:11" x14ac:dyDescent="0.2">
      <c r="A639" s="226" t="s">
        <v>54</v>
      </c>
      <c r="B639" s="453">
        <v>1</v>
      </c>
      <c r="C639" s="454">
        <v>2</v>
      </c>
      <c r="D639" s="455">
        <v>3</v>
      </c>
      <c r="E639" s="454">
        <v>4</v>
      </c>
      <c r="F639" s="455">
        <v>5</v>
      </c>
      <c r="G639" s="456">
        <v>6</v>
      </c>
      <c r="H639" s="460">
        <v>210</v>
      </c>
      <c r="I639" s="290"/>
      <c r="J639" s="541"/>
      <c r="K639" s="541"/>
    </row>
    <row r="640" spans="1:11" x14ac:dyDescent="0.2">
      <c r="A640" s="292" t="s">
        <v>3</v>
      </c>
      <c r="B640" s="253">
        <v>4345</v>
      </c>
      <c r="C640" s="254">
        <v>4345</v>
      </c>
      <c r="D640" s="253">
        <v>4345</v>
      </c>
      <c r="E640" s="254">
        <v>4345</v>
      </c>
      <c r="F640" s="253">
        <v>4345</v>
      </c>
      <c r="G640" s="254">
        <v>4345</v>
      </c>
      <c r="H640" s="253">
        <v>4345</v>
      </c>
      <c r="I640" s="294"/>
      <c r="J640" s="291"/>
      <c r="K640" s="541"/>
    </row>
    <row r="641" spans="1:11" x14ac:dyDescent="0.2">
      <c r="A641" s="295" t="s">
        <v>6</v>
      </c>
      <c r="B641" s="256">
        <v>4766</v>
      </c>
      <c r="C641" s="257">
        <v>5141</v>
      </c>
      <c r="D641" s="257">
        <v>5183</v>
      </c>
      <c r="E641" s="257">
        <v>5126</v>
      </c>
      <c r="F641" s="296">
        <v>5247</v>
      </c>
      <c r="G641" s="258">
        <v>5201</v>
      </c>
      <c r="H641" s="297">
        <v>5109</v>
      </c>
      <c r="I641" s="542"/>
      <c r="J641" s="291"/>
      <c r="K641" s="541"/>
    </row>
    <row r="642" spans="1:11" x14ac:dyDescent="0.2">
      <c r="A642" s="226" t="s">
        <v>7</v>
      </c>
      <c r="B642" s="260">
        <v>66.7</v>
      </c>
      <c r="C642" s="261">
        <v>66.7</v>
      </c>
      <c r="D642" s="261">
        <v>56.4</v>
      </c>
      <c r="E642" s="261">
        <v>50</v>
      </c>
      <c r="F642" s="509">
        <v>15.3</v>
      </c>
      <c r="G642" s="262">
        <v>59</v>
      </c>
      <c r="H642" s="300">
        <v>57.6</v>
      </c>
      <c r="I642" s="301"/>
      <c r="J642" s="291"/>
      <c r="K642" s="541"/>
    </row>
    <row r="643" spans="1:11" x14ac:dyDescent="0.2">
      <c r="A643" s="226" t="s">
        <v>8</v>
      </c>
      <c r="B643" s="263">
        <v>0.126</v>
      </c>
      <c r="C643" s="264">
        <v>0.10199999999999999</v>
      </c>
      <c r="D643" s="264">
        <v>0.14099999999999999</v>
      </c>
      <c r="E643" s="264">
        <v>0.22500000000000001</v>
      </c>
      <c r="F643" s="302">
        <v>0.115</v>
      </c>
      <c r="G643" s="265">
        <v>0.128</v>
      </c>
      <c r="H643" s="303">
        <v>0.128</v>
      </c>
      <c r="I643" s="304"/>
      <c r="J643" s="305"/>
      <c r="K643" s="306"/>
    </row>
    <row r="644" spans="1:11" x14ac:dyDescent="0.2">
      <c r="A644" s="295" t="s">
        <v>1</v>
      </c>
      <c r="B644" s="266">
        <f t="shared" ref="B644:G644" si="146">B641/B640*100-100</f>
        <v>9.689298043728428</v>
      </c>
      <c r="C644" s="267">
        <f t="shared" si="146"/>
        <v>18.319907940161102</v>
      </c>
      <c r="D644" s="267">
        <f t="shared" si="146"/>
        <v>19.286536248561561</v>
      </c>
      <c r="E644" s="267">
        <f t="shared" si="146"/>
        <v>17.974683544303801</v>
      </c>
      <c r="F644" s="267">
        <f t="shared" si="146"/>
        <v>20.759493670886073</v>
      </c>
      <c r="G644" s="268">
        <f t="shared" si="146"/>
        <v>19.700805523590333</v>
      </c>
      <c r="H644" s="268">
        <f>H641/H640*100-100</f>
        <v>17.583429228998853</v>
      </c>
      <c r="I644" s="304"/>
      <c r="J644" s="305"/>
      <c r="K644" s="227"/>
    </row>
    <row r="645" spans="1:11" ht="13.5" thickBot="1" x14ac:dyDescent="0.25">
      <c r="A645" s="226" t="s">
        <v>27</v>
      </c>
      <c r="B645" s="270">
        <f t="shared" ref="B645:H645" si="147">B641-B628</f>
        <v>33</v>
      </c>
      <c r="C645" s="271">
        <f t="shared" si="147"/>
        <v>87</v>
      </c>
      <c r="D645" s="271">
        <f t="shared" si="147"/>
        <v>74</v>
      </c>
      <c r="E645" s="271">
        <f t="shared" si="147"/>
        <v>81</v>
      </c>
      <c r="F645" s="271">
        <f t="shared" si="147"/>
        <v>165</v>
      </c>
      <c r="G645" s="272">
        <f t="shared" si="147"/>
        <v>98</v>
      </c>
      <c r="H645" s="307">
        <f t="shared" si="147"/>
        <v>95</v>
      </c>
      <c r="I645" s="308"/>
      <c r="J645" s="305"/>
      <c r="K645" s="227"/>
    </row>
    <row r="646" spans="1:11" x14ac:dyDescent="0.2">
      <c r="A646" s="309" t="s">
        <v>51</v>
      </c>
      <c r="B646" s="274">
        <v>617</v>
      </c>
      <c r="C646" s="275">
        <v>601</v>
      </c>
      <c r="D646" s="275">
        <v>620</v>
      </c>
      <c r="E646" s="275">
        <v>52</v>
      </c>
      <c r="F646" s="275">
        <v>634</v>
      </c>
      <c r="G646" s="276">
        <v>612</v>
      </c>
      <c r="H646" s="277">
        <f>SUM(B646:G646)</f>
        <v>3136</v>
      </c>
      <c r="I646" s="310" t="s">
        <v>56</v>
      </c>
      <c r="J646" s="311">
        <f>H633-H646</f>
        <v>26</v>
      </c>
      <c r="K646" s="279">
        <f>J646/H633</f>
        <v>8.2226438962681846E-3</v>
      </c>
    </row>
    <row r="647" spans="1:11" x14ac:dyDescent="0.2">
      <c r="A647" s="309" t="s">
        <v>28</v>
      </c>
      <c r="B647" s="229"/>
      <c r="C647" s="281"/>
      <c r="D647" s="281"/>
      <c r="E647" s="281"/>
      <c r="F647" s="281"/>
      <c r="G647" s="230"/>
      <c r="H647" s="233"/>
      <c r="I647" s="227" t="s">
        <v>57</v>
      </c>
      <c r="J647" s="541">
        <v>154.01</v>
      </c>
      <c r="K647" s="541"/>
    </row>
    <row r="648" spans="1:11" ht="13.5" thickBot="1" x14ac:dyDescent="0.25">
      <c r="A648" s="312" t="s">
        <v>26</v>
      </c>
      <c r="B648" s="231">
        <f t="shared" ref="B648:G648" si="148">B647-B634</f>
        <v>0</v>
      </c>
      <c r="C648" s="232">
        <f t="shared" si="148"/>
        <v>0</v>
      </c>
      <c r="D648" s="232">
        <f t="shared" si="148"/>
        <v>0</v>
      </c>
      <c r="E648" s="232">
        <f t="shared" si="148"/>
        <v>0</v>
      </c>
      <c r="F648" s="232">
        <f t="shared" si="148"/>
        <v>0</v>
      </c>
      <c r="G648" s="238">
        <f t="shared" si="148"/>
        <v>0</v>
      </c>
      <c r="H648" s="234"/>
      <c r="I648" s="541" t="s">
        <v>26</v>
      </c>
      <c r="J648" s="541">
        <f>J647-J634</f>
        <v>-0.40000000000000568</v>
      </c>
      <c r="K648" s="541"/>
    </row>
    <row r="650" spans="1:11" ht="13.5" thickBot="1" x14ac:dyDescent="0.25"/>
    <row r="651" spans="1:11" ht="13.5" thickBot="1" x14ac:dyDescent="0.25">
      <c r="A651" s="285" t="s">
        <v>167</v>
      </c>
      <c r="B651" s="563" t="s">
        <v>50</v>
      </c>
      <c r="C651" s="564"/>
      <c r="D651" s="564"/>
      <c r="E651" s="564"/>
      <c r="F651" s="564"/>
      <c r="G651" s="565"/>
      <c r="H651" s="313" t="s">
        <v>0</v>
      </c>
      <c r="I651" s="227"/>
      <c r="J651" s="544"/>
      <c r="K651" s="544"/>
    </row>
    <row r="652" spans="1:11" x14ac:dyDescent="0.2">
      <c r="A652" s="226" t="s">
        <v>54</v>
      </c>
      <c r="B652" s="453">
        <v>1</v>
      </c>
      <c r="C652" s="454">
        <v>2</v>
      </c>
      <c r="D652" s="455">
        <v>3</v>
      </c>
      <c r="E652" s="454">
        <v>4</v>
      </c>
      <c r="F652" s="455">
        <v>5</v>
      </c>
      <c r="G652" s="456">
        <v>6</v>
      </c>
      <c r="H652" s="460">
        <v>195</v>
      </c>
      <c r="I652" s="290"/>
      <c r="J652" s="544"/>
      <c r="K652" s="544"/>
    </row>
    <row r="653" spans="1:11" x14ac:dyDescent="0.2">
      <c r="A653" s="292" t="s">
        <v>3</v>
      </c>
      <c r="B653" s="253">
        <v>4385</v>
      </c>
      <c r="C653" s="254">
        <v>4385</v>
      </c>
      <c r="D653" s="253">
        <v>4385</v>
      </c>
      <c r="E653" s="254">
        <v>4385</v>
      </c>
      <c r="F653" s="253">
        <v>4385</v>
      </c>
      <c r="G653" s="254">
        <v>4385</v>
      </c>
      <c r="H653" s="253">
        <v>4385</v>
      </c>
      <c r="I653" s="294"/>
      <c r="J653" s="291"/>
      <c r="K653" s="544"/>
    </row>
    <row r="654" spans="1:11" x14ac:dyDescent="0.2">
      <c r="A654" s="295" t="s">
        <v>6</v>
      </c>
      <c r="B654" s="256">
        <v>4779.2682926829266</v>
      </c>
      <c r="C654" s="257">
        <v>5107.6190476190477</v>
      </c>
      <c r="D654" s="257">
        <v>4942.6315789473683</v>
      </c>
      <c r="E654" s="257">
        <v>4638.5714285714284</v>
      </c>
      <c r="F654" s="296">
        <v>5218.7179487179483</v>
      </c>
      <c r="G654" s="258">
        <v>4893.5</v>
      </c>
      <c r="H654" s="297">
        <v>4967.1282051282051</v>
      </c>
      <c r="I654" s="542"/>
      <c r="J654" s="291"/>
      <c r="K654" s="544"/>
    </row>
    <row r="655" spans="1:11" x14ac:dyDescent="0.2">
      <c r="A655" s="226" t="s">
        <v>7</v>
      </c>
      <c r="B655" s="260">
        <v>58.536585365853661</v>
      </c>
      <c r="C655" s="261">
        <v>71.428571428571431</v>
      </c>
      <c r="D655" s="261">
        <v>68.421052631578945</v>
      </c>
      <c r="E655" s="261">
        <v>50</v>
      </c>
      <c r="F655" s="509">
        <v>58.974358974358971</v>
      </c>
      <c r="G655" s="262">
        <v>72.5</v>
      </c>
      <c r="H655" s="300">
        <v>61.53846153846154</v>
      </c>
      <c r="I655" s="301"/>
      <c r="J655" s="291"/>
      <c r="K655" s="544"/>
    </row>
    <row r="656" spans="1:11" x14ac:dyDescent="0.2">
      <c r="A656" s="226" t="s">
        <v>8</v>
      </c>
      <c r="B656" s="263">
        <v>0.10440743209079285</v>
      </c>
      <c r="C656" s="264">
        <v>9.0010656088881577E-2</v>
      </c>
      <c r="D656" s="264">
        <v>0.11771638363649475</v>
      </c>
      <c r="E656" s="264">
        <v>9.8933376308996096E-2</v>
      </c>
      <c r="F656" s="302">
        <v>0.10517228020623251</v>
      </c>
      <c r="G656" s="265">
        <v>9.6428229227017909E-2</v>
      </c>
      <c r="H656" s="303">
        <v>0.10750695429076999</v>
      </c>
      <c r="I656" s="304"/>
      <c r="J656" s="305"/>
      <c r="K656" s="306"/>
    </row>
    <row r="657" spans="1:11" x14ac:dyDescent="0.2">
      <c r="A657" s="295" t="s">
        <v>1</v>
      </c>
      <c r="B657" s="266">
        <f t="shared" ref="B657:G657" si="149">B654/B653*100-100</f>
        <v>8.9912951581055012</v>
      </c>
      <c r="C657" s="267">
        <f t="shared" si="149"/>
        <v>16.479339740457192</v>
      </c>
      <c r="D657" s="267">
        <f t="shared" si="149"/>
        <v>12.716797695493014</v>
      </c>
      <c r="E657" s="267">
        <f t="shared" si="149"/>
        <v>5.7827007655969993</v>
      </c>
      <c r="F657" s="267">
        <f t="shared" si="149"/>
        <v>19.012952080226867</v>
      </c>
      <c r="G657" s="268">
        <f t="shared" si="149"/>
        <v>11.596351197263388</v>
      </c>
      <c r="H657" s="268">
        <f>H654/H653*100-100</f>
        <v>13.275443674531459</v>
      </c>
      <c r="I657" s="304"/>
      <c r="J657" s="305"/>
      <c r="K657" s="227"/>
    </row>
    <row r="658" spans="1:11" ht="13.5" thickBot="1" x14ac:dyDescent="0.25">
      <c r="A658" s="226" t="s">
        <v>27</v>
      </c>
      <c r="B658" s="270">
        <f t="shared" ref="B658:H658" si="150">B654-B641</f>
        <v>13.268292682926585</v>
      </c>
      <c r="C658" s="271">
        <f t="shared" si="150"/>
        <v>-33.380952380952294</v>
      </c>
      <c r="D658" s="271">
        <f t="shared" si="150"/>
        <v>-240.36842105263167</v>
      </c>
      <c r="E658" s="271">
        <f t="shared" si="150"/>
        <v>-487.42857142857156</v>
      </c>
      <c r="F658" s="271">
        <f t="shared" si="150"/>
        <v>-28.282051282051725</v>
      </c>
      <c r="G658" s="272">
        <f t="shared" si="150"/>
        <v>-307.5</v>
      </c>
      <c r="H658" s="307">
        <f t="shared" si="150"/>
        <v>-141.87179487179492</v>
      </c>
      <c r="I658" s="308"/>
      <c r="J658" s="305"/>
      <c r="K658" s="227"/>
    </row>
    <row r="659" spans="1:11" x14ac:dyDescent="0.2">
      <c r="A659" s="309" t="s">
        <v>51</v>
      </c>
      <c r="B659" s="274">
        <v>616</v>
      </c>
      <c r="C659" s="275">
        <v>597</v>
      </c>
      <c r="D659" s="275">
        <v>617</v>
      </c>
      <c r="E659" s="275">
        <v>41</v>
      </c>
      <c r="F659" s="275">
        <v>630</v>
      </c>
      <c r="G659" s="276">
        <v>610</v>
      </c>
      <c r="H659" s="277">
        <f>SUM(B659:G659)</f>
        <v>3111</v>
      </c>
      <c r="I659" s="310" t="s">
        <v>56</v>
      </c>
      <c r="J659" s="311">
        <f>H646-H659</f>
        <v>25</v>
      </c>
      <c r="K659" s="279">
        <f>J659/H646</f>
        <v>7.9719387755102043E-3</v>
      </c>
    </row>
    <row r="660" spans="1:11" x14ac:dyDescent="0.2">
      <c r="A660" s="309" t="s">
        <v>28</v>
      </c>
      <c r="B660" s="229"/>
      <c r="C660" s="281"/>
      <c r="D660" s="281"/>
      <c r="E660" s="281"/>
      <c r="F660" s="281"/>
      <c r="G660" s="230"/>
      <c r="H660" s="233"/>
      <c r="I660" s="227" t="s">
        <v>57</v>
      </c>
      <c r="J660" s="544">
        <v>153.81</v>
      </c>
      <c r="K660" s="544"/>
    </row>
    <row r="661" spans="1:11" ht="13.5" thickBot="1" x14ac:dyDescent="0.25">
      <c r="A661" s="312" t="s">
        <v>26</v>
      </c>
      <c r="B661" s="231">
        <f t="shared" ref="B661:G661" si="151">B660-B647</f>
        <v>0</v>
      </c>
      <c r="C661" s="232">
        <f t="shared" si="151"/>
        <v>0</v>
      </c>
      <c r="D661" s="232">
        <f t="shared" si="151"/>
        <v>0</v>
      </c>
      <c r="E661" s="232">
        <f t="shared" si="151"/>
        <v>0</v>
      </c>
      <c r="F661" s="232">
        <f t="shared" si="151"/>
        <v>0</v>
      </c>
      <c r="G661" s="238">
        <f t="shared" si="151"/>
        <v>0</v>
      </c>
      <c r="H661" s="234"/>
      <c r="I661" s="544" t="s">
        <v>26</v>
      </c>
      <c r="J661" s="544">
        <f>J660-J647</f>
        <v>-0.19999999999998863</v>
      </c>
      <c r="K661" s="544"/>
    </row>
    <row r="663" spans="1:11" ht="13.5" thickBot="1" x14ac:dyDescent="0.25"/>
    <row r="664" spans="1:11" ht="13.5" thickBot="1" x14ac:dyDescent="0.25">
      <c r="A664" s="285" t="s">
        <v>171</v>
      </c>
      <c r="B664" s="563" t="s">
        <v>50</v>
      </c>
      <c r="C664" s="564"/>
      <c r="D664" s="564"/>
      <c r="E664" s="564"/>
      <c r="F664" s="564"/>
      <c r="G664" s="565"/>
      <c r="H664" s="313" t="s">
        <v>0</v>
      </c>
      <c r="I664" s="227"/>
      <c r="J664" s="546"/>
      <c r="K664" s="546"/>
    </row>
    <row r="665" spans="1:11" x14ac:dyDescent="0.2">
      <c r="A665" s="226" t="s">
        <v>54</v>
      </c>
      <c r="B665" s="453">
        <v>1</v>
      </c>
      <c r="C665" s="454">
        <v>2</v>
      </c>
      <c r="D665" s="455">
        <v>3</v>
      </c>
      <c r="E665" s="454">
        <v>4</v>
      </c>
      <c r="F665" s="455">
        <v>5</v>
      </c>
      <c r="G665" s="456">
        <v>6</v>
      </c>
      <c r="H665" s="460">
        <v>195</v>
      </c>
      <c r="I665" s="290"/>
      <c r="J665" s="546"/>
      <c r="K665" s="546"/>
    </row>
    <row r="666" spans="1:11" x14ac:dyDescent="0.2">
      <c r="A666" s="292" t="s">
        <v>3</v>
      </c>
      <c r="B666" s="253">
        <v>4425</v>
      </c>
      <c r="C666" s="253">
        <v>4425</v>
      </c>
      <c r="D666" s="253">
        <v>4425</v>
      </c>
      <c r="E666" s="253">
        <v>4425</v>
      </c>
      <c r="F666" s="253">
        <v>4425</v>
      </c>
      <c r="G666" s="253">
        <v>4425</v>
      </c>
      <c r="H666" s="253">
        <v>4425</v>
      </c>
      <c r="I666" s="294"/>
      <c r="J666" s="291"/>
      <c r="K666" s="546"/>
    </row>
    <row r="667" spans="1:11" x14ac:dyDescent="0.2">
      <c r="A667" s="295" t="s">
        <v>6</v>
      </c>
      <c r="B667" s="256">
        <v>5159</v>
      </c>
      <c r="C667" s="257">
        <v>5391</v>
      </c>
      <c r="D667" s="257">
        <v>5226</v>
      </c>
      <c r="E667" s="257">
        <v>4363</v>
      </c>
      <c r="F667" s="296">
        <v>5359</v>
      </c>
      <c r="G667" s="258">
        <v>5200</v>
      </c>
      <c r="H667" s="297">
        <v>5218</v>
      </c>
      <c r="I667" s="542"/>
      <c r="J667" s="291"/>
      <c r="K667" s="546"/>
    </row>
    <row r="668" spans="1:11" x14ac:dyDescent="0.2">
      <c r="A668" s="226" t="s">
        <v>7</v>
      </c>
      <c r="B668" s="260">
        <v>60</v>
      </c>
      <c r="C668" s="261">
        <v>65.7</v>
      </c>
      <c r="D668" s="261">
        <v>42.9</v>
      </c>
      <c r="E668" s="261">
        <v>10</v>
      </c>
      <c r="F668" s="509">
        <v>40</v>
      </c>
      <c r="G668" s="262">
        <v>37.1</v>
      </c>
      <c r="H668" s="300">
        <v>44.9</v>
      </c>
      <c r="I668" s="301"/>
      <c r="J668" s="291"/>
      <c r="K668" s="546"/>
    </row>
    <row r="669" spans="1:11" x14ac:dyDescent="0.2">
      <c r="A669" s="226" t="s">
        <v>8</v>
      </c>
      <c r="B669" s="263">
        <v>0.123</v>
      </c>
      <c r="C669" s="264">
        <v>0.11</v>
      </c>
      <c r="D669" s="264">
        <v>0.151</v>
      </c>
      <c r="E669" s="264">
        <v>0.22700000000000001</v>
      </c>
      <c r="F669" s="302">
        <v>0.13700000000000001</v>
      </c>
      <c r="G669" s="265">
        <v>0.16800000000000001</v>
      </c>
      <c r="H669" s="303">
        <v>0.14799999999999999</v>
      </c>
      <c r="I669" s="304"/>
      <c r="J669" s="305"/>
      <c r="K669" s="306"/>
    </row>
    <row r="670" spans="1:11" x14ac:dyDescent="0.2">
      <c r="A670" s="295" t="s">
        <v>1</v>
      </c>
      <c r="B670" s="266">
        <f t="shared" ref="B670:G670" si="152">B667/B666*100-100</f>
        <v>16.587570621468913</v>
      </c>
      <c r="C670" s="267">
        <f t="shared" si="152"/>
        <v>21.830508474576263</v>
      </c>
      <c r="D670" s="267">
        <f t="shared" si="152"/>
        <v>18.101694915254242</v>
      </c>
      <c r="E670" s="267">
        <f t="shared" si="152"/>
        <v>-1.4011299435028235</v>
      </c>
      <c r="F670" s="267">
        <f t="shared" si="152"/>
        <v>21.10734463276836</v>
      </c>
      <c r="G670" s="268">
        <f t="shared" si="152"/>
        <v>17.514124293785315</v>
      </c>
      <c r="H670" s="268">
        <f>H667/H666*100-100</f>
        <v>17.920903954802256</v>
      </c>
      <c r="I670" s="304"/>
      <c r="J670" s="305"/>
      <c r="K670" s="227"/>
    </row>
    <row r="671" spans="1:11" ht="13.5" thickBot="1" x14ac:dyDescent="0.25">
      <c r="A671" s="226" t="s">
        <v>27</v>
      </c>
      <c r="B671" s="270">
        <f t="shared" ref="B671:H671" si="153">B667-B654</f>
        <v>379.73170731707341</v>
      </c>
      <c r="C671" s="271">
        <f t="shared" si="153"/>
        <v>283.38095238095229</v>
      </c>
      <c r="D671" s="271">
        <f t="shared" si="153"/>
        <v>283.36842105263167</v>
      </c>
      <c r="E671" s="271">
        <f t="shared" si="153"/>
        <v>-275.57142857142844</v>
      </c>
      <c r="F671" s="271">
        <f t="shared" si="153"/>
        <v>140.28205128205173</v>
      </c>
      <c r="G671" s="272">
        <f t="shared" si="153"/>
        <v>306.5</v>
      </c>
      <c r="H671" s="307">
        <f t="shared" si="153"/>
        <v>250.87179487179492</v>
      </c>
      <c r="I671" s="308"/>
      <c r="J671" s="305"/>
      <c r="K671" s="227"/>
    </row>
    <row r="672" spans="1:11" x14ac:dyDescent="0.2">
      <c r="A672" s="309" t="s">
        <v>51</v>
      </c>
      <c r="B672" s="274">
        <v>612</v>
      </c>
      <c r="C672" s="275">
        <v>594</v>
      </c>
      <c r="D672" s="275">
        <v>613</v>
      </c>
      <c r="E672" s="275">
        <v>29</v>
      </c>
      <c r="F672" s="275">
        <v>623</v>
      </c>
      <c r="G672" s="276">
        <v>608</v>
      </c>
      <c r="H672" s="277">
        <f>SUM(B672:G672)</f>
        <v>3079</v>
      </c>
      <c r="I672" s="310" t="s">
        <v>56</v>
      </c>
      <c r="J672" s="311">
        <f>H659-H672</f>
        <v>32</v>
      </c>
      <c r="K672" s="279">
        <f>J672/H659</f>
        <v>1.0286081645773062E-2</v>
      </c>
    </row>
    <row r="673" spans="1:11" x14ac:dyDescent="0.2">
      <c r="A673" s="309" t="s">
        <v>28</v>
      </c>
      <c r="B673" s="229"/>
      <c r="C673" s="281"/>
      <c r="D673" s="281"/>
      <c r="E673" s="281"/>
      <c r="F673" s="281"/>
      <c r="G673" s="230"/>
      <c r="H673" s="233"/>
      <c r="I673" s="227" t="s">
        <v>57</v>
      </c>
      <c r="J673" s="546">
        <v>153.80000000000001</v>
      </c>
      <c r="K673" s="546"/>
    </row>
    <row r="674" spans="1:11" ht="13.5" thickBot="1" x14ac:dyDescent="0.25">
      <c r="A674" s="312" t="s">
        <v>26</v>
      </c>
      <c r="B674" s="231">
        <f t="shared" ref="B674:G674" si="154">B673-B660</f>
        <v>0</v>
      </c>
      <c r="C674" s="232">
        <f t="shared" si="154"/>
        <v>0</v>
      </c>
      <c r="D674" s="232">
        <f t="shared" si="154"/>
        <v>0</v>
      </c>
      <c r="E674" s="232">
        <f t="shared" si="154"/>
        <v>0</v>
      </c>
      <c r="F674" s="232">
        <f t="shared" si="154"/>
        <v>0</v>
      </c>
      <c r="G674" s="238">
        <f t="shared" si="154"/>
        <v>0</v>
      </c>
      <c r="H674" s="234"/>
      <c r="I674" s="546" t="s">
        <v>26</v>
      </c>
      <c r="J674" s="546">
        <f>J673-J660</f>
        <v>-9.9999999999909051E-3</v>
      </c>
      <c r="K674" s="546"/>
    </row>
    <row r="676" spans="1:11" ht="13.5" thickBot="1" x14ac:dyDescent="0.25"/>
    <row r="677" spans="1:11" ht="13.5" thickBot="1" x14ac:dyDescent="0.25">
      <c r="A677" s="285" t="s">
        <v>173</v>
      </c>
      <c r="B677" s="563" t="s">
        <v>50</v>
      </c>
      <c r="C677" s="564"/>
      <c r="D677" s="564"/>
      <c r="E677" s="564"/>
      <c r="F677" s="564"/>
      <c r="G677" s="565"/>
      <c r="H677" s="313" t="s">
        <v>0</v>
      </c>
      <c r="I677" s="227"/>
      <c r="J677" s="554"/>
      <c r="K677" s="554"/>
    </row>
    <row r="678" spans="1:11" x14ac:dyDescent="0.2">
      <c r="A678" s="226" t="s">
        <v>54</v>
      </c>
      <c r="B678" s="453">
        <v>1</v>
      </c>
      <c r="C678" s="454">
        <v>2</v>
      </c>
      <c r="D678" s="455">
        <v>3</v>
      </c>
      <c r="E678" s="454">
        <v>4</v>
      </c>
      <c r="F678" s="455">
        <v>5</v>
      </c>
      <c r="G678" s="456">
        <v>6</v>
      </c>
      <c r="H678" s="460">
        <v>185</v>
      </c>
      <c r="I678" s="290"/>
      <c r="J678" s="554"/>
      <c r="K678" s="554"/>
    </row>
    <row r="679" spans="1:11" x14ac:dyDescent="0.2">
      <c r="A679" s="292" t="s">
        <v>3</v>
      </c>
      <c r="B679" s="253">
        <v>4465</v>
      </c>
      <c r="C679" s="253">
        <v>4465</v>
      </c>
      <c r="D679" s="253">
        <v>4465</v>
      </c>
      <c r="E679" s="253">
        <v>4465</v>
      </c>
      <c r="F679" s="253">
        <v>4465</v>
      </c>
      <c r="G679" s="253">
        <v>4465</v>
      </c>
      <c r="H679" s="253">
        <v>4465</v>
      </c>
      <c r="I679" s="294"/>
      <c r="J679" s="291"/>
      <c r="K679" s="554"/>
    </row>
    <row r="680" spans="1:11" x14ac:dyDescent="0.2">
      <c r="A680" s="295" t="s">
        <v>6</v>
      </c>
      <c r="B680" s="256">
        <v>4895</v>
      </c>
      <c r="C680" s="257">
        <v>5383</v>
      </c>
      <c r="D680" s="257">
        <v>5152</v>
      </c>
      <c r="E680" s="257">
        <v>407</v>
      </c>
      <c r="F680" s="296">
        <v>5592</v>
      </c>
      <c r="G680" s="258">
        <v>5370</v>
      </c>
      <c r="H680" s="297">
        <v>5213</v>
      </c>
      <c r="I680" s="542"/>
      <c r="J680" s="291"/>
      <c r="K680" s="554"/>
    </row>
    <row r="681" spans="1:11" x14ac:dyDescent="0.2">
      <c r="A681" s="226" t="s">
        <v>7</v>
      </c>
      <c r="B681" s="260">
        <v>60</v>
      </c>
      <c r="C681" s="261">
        <v>65.7</v>
      </c>
      <c r="D681" s="261">
        <v>42.9</v>
      </c>
      <c r="E681" s="261">
        <v>40</v>
      </c>
      <c r="F681" s="509">
        <v>48.6</v>
      </c>
      <c r="G681" s="262">
        <v>54.3</v>
      </c>
      <c r="H681" s="300">
        <v>46.5</v>
      </c>
      <c r="I681" s="301"/>
      <c r="J681" s="291"/>
      <c r="K681" s="554"/>
    </row>
    <row r="682" spans="1:11" x14ac:dyDescent="0.2">
      <c r="A682" s="226" t="s">
        <v>8</v>
      </c>
      <c r="B682" s="263">
        <v>0.13400000000000001</v>
      </c>
      <c r="C682" s="264">
        <v>0.13</v>
      </c>
      <c r="D682" s="264">
        <v>0.159</v>
      </c>
      <c r="E682" s="264">
        <v>0.20599999999999999</v>
      </c>
      <c r="F682" s="302">
        <v>0.123</v>
      </c>
      <c r="G682" s="265">
        <v>0.12</v>
      </c>
      <c r="H682" s="303">
        <v>0.151</v>
      </c>
      <c r="I682" s="304"/>
      <c r="J682" s="305"/>
      <c r="K682" s="306"/>
    </row>
    <row r="683" spans="1:11" x14ac:dyDescent="0.2">
      <c r="A683" s="295" t="s">
        <v>1</v>
      </c>
      <c r="B683" s="266">
        <f t="shared" ref="B683:G683" si="155">B680/B679*100-100</f>
        <v>9.6304591265397477</v>
      </c>
      <c r="C683" s="267">
        <f t="shared" si="155"/>
        <v>20.559910414333714</v>
      </c>
      <c r="D683" s="267">
        <f t="shared" si="155"/>
        <v>15.386338185890253</v>
      </c>
      <c r="E683" s="267">
        <f t="shared" si="155"/>
        <v>-90.884658454647251</v>
      </c>
      <c r="F683" s="267">
        <f t="shared" si="155"/>
        <v>25.240761478163492</v>
      </c>
      <c r="G683" s="268">
        <f t="shared" si="155"/>
        <v>20.268756998880178</v>
      </c>
      <c r="H683" s="268">
        <f>H680/H679*100-100</f>
        <v>16.752519596864502</v>
      </c>
      <c r="I683" s="304"/>
      <c r="J683" s="305"/>
      <c r="K683" s="227"/>
    </row>
    <row r="684" spans="1:11" ht="13.5" thickBot="1" x14ac:dyDescent="0.25">
      <c r="A684" s="226" t="s">
        <v>27</v>
      </c>
      <c r="B684" s="270">
        <f t="shared" ref="B684:H684" si="156">B680-B667</f>
        <v>-264</v>
      </c>
      <c r="C684" s="271">
        <f t="shared" si="156"/>
        <v>-8</v>
      </c>
      <c r="D684" s="271">
        <f t="shared" si="156"/>
        <v>-74</v>
      </c>
      <c r="E684" s="271">
        <f t="shared" si="156"/>
        <v>-3956</v>
      </c>
      <c r="F684" s="271">
        <f t="shared" si="156"/>
        <v>233</v>
      </c>
      <c r="G684" s="272">
        <f t="shared" si="156"/>
        <v>170</v>
      </c>
      <c r="H684" s="307">
        <f t="shared" si="156"/>
        <v>-5</v>
      </c>
      <c r="I684" s="308"/>
      <c r="J684" s="305"/>
      <c r="K684" s="227"/>
    </row>
    <row r="685" spans="1:11" x14ac:dyDescent="0.2">
      <c r="A685" s="309" t="s">
        <v>51</v>
      </c>
      <c r="B685" s="274">
        <v>607</v>
      </c>
      <c r="C685" s="275">
        <v>588</v>
      </c>
      <c r="D685" s="275">
        <v>608</v>
      </c>
      <c r="E685" s="275">
        <v>15</v>
      </c>
      <c r="F685" s="275">
        <v>620</v>
      </c>
      <c r="G685" s="276">
        <v>604</v>
      </c>
      <c r="H685" s="277">
        <f>SUM(B685:G685)</f>
        <v>3042</v>
      </c>
      <c r="I685" s="310" t="s">
        <v>56</v>
      </c>
      <c r="J685" s="311">
        <f>H672-H685</f>
        <v>37</v>
      </c>
      <c r="K685" s="279">
        <f>J685/H672</f>
        <v>1.2016888600194868E-2</v>
      </c>
    </row>
    <row r="686" spans="1:11" x14ac:dyDescent="0.2">
      <c r="A686" s="309" t="s">
        <v>28</v>
      </c>
      <c r="B686" s="229"/>
      <c r="C686" s="281"/>
      <c r="D686" s="281"/>
      <c r="E686" s="281"/>
      <c r="F686" s="281"/>
      <c r="G686" s="230"/>
      <c r="H686" s="233"/>
      <c r="I686" s="227" t="s">
        <v>57</v>
      </c>
      <c r="J686" s="554">
        <v>154.02000000000001</v>
      </c>
      <c r="K686" s="554"/>
    </row>
    <row r="687" spans="1:11" ht="13.5" thickBot="1" x14ac:dyDescent="0.25">
      <c r="A687" s="312" t="s">
        <v>26</v>
      </c>
      <c r="B687" s="231">
        <f t="shared" ref="B687:G687" si="157">B686-B673</f>
        <v>0</v>
      </c>
      <c r="C687" s="232">
        <f t="shared" si="157"/>
        <v>0</v>
      </c>
      <c r="D687" s="232">
        <f t="shared" si="157"/>
        <v>0</v>
      </c>
      <c r="E687" s="232">
        <f t="shared" si="157"/>
        <v>0</v>
      </c>
      <c r="F687" s="232">
        <f t="shared" si="157"/>
        <v>0</v>
      </c>
      <c r="G687" s="238">
        <f t="shared" si="157"/>
        <v>0</v>
      </c>
      <c r="H687" s="234"/>
      <c r="I687" s="554" t="s">
        <v>26</v>
      </c>
      <c r="J687" s="554">
        <f>J686-J673</f>
        <v>0.21999999999999886</v>
      </c>
      <c r="K687" s="554"/>
    </row>
  </sheetData>
  <mergeCells count="50">
    <mergeCell ref="B677:G677"/>
    <mergeCell ref="B651:G651"/>
    <mergeCell ref="B625:G625"/>
    <mergeCell ref="B309:G309"/>
    <mergeCell ref="B295:G295"/>
    <mergeCell ref="B339:G339"/>
    <mergeCell ref="B586:G586"/>
    <mergeCell ref="B573:G573"/>
    <mergeCell ref="B560:G560"/>
    <mergeCell ref="B521:G521"/>
    <mergeCell ref="B495:G495"/>
    <mergeCell ref="B323:G323"/>
    <mergeCell ref="B482:G482"/>
    <mergeCell ref="B547:G547"/>
    <mergeCell ref="B534:G534"/>
    <mergeCell ref="B508:G508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378:G378"/>
    <mergeCell ref="B443:G443"/>
    <mergeCell ref="B365:G365"/>
    <mergeCell ref="B352:G352"/>
    <mergeCell ref="B9:G9"/>
    <mergeCell ref="B23:G23"/>
    <mergeCell ref="B37:G37"/>
    <mergeCell ref="B53:G53"/>
    <mergeCell ref="B67:G67"/>
    <mergeCell ref="B664:G664"/>
    <mergeCell ref="B638:G638"/>
    <mergeCell ref="B612:G612"/>
    <mergeCell ref="B599:G599"/>
    <mergeCell ref="B182:G182"/>
    <mergeCell ref="B267:G267"/>
    <mergeCell ref="B430:G430"/>
    <mergeCell ref="B417:G417"/>
    <mergeCell ref="B404:G404"/>
    <mergeCell ref="B391:G391"/>
    <mergeCell ref="B210:G210"/>
    <mergeCell ref="B252:G252"/>
    <mergeCell ref="B196:G196"/>
    <mergeCell ref="B281:G281"/>
    <mergeCell ref="B238:G238"/>
    <mergeCell ref="B224:G22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786"/>
  <sheetViews>
    <sheetView showGridLines="0" tabSelected="1" topLeftCell="A762" zoomScale="85" zoomScaleNormal="85" workbookViewId="0">
      <selection activeCell="H796" sqref="H796"/>
    </sheetView>
  </sheetViews>
  <sheetFormatPr baseColWidth="10" defaultRowHeight="12.75" x14ac:dyDescent="0.2"/>
  <cols>
    <col min="1" max="1" width="16.28515625" style="280" bestFit="1" customWidth="1"/>
    <col min="2" max="7" width="10.2851562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63" t="s">
        <v>53</v>
      </c>
      <c r="C9" s="564"/>
      <c r="D9" s="564"/>
      <c r="E9" s="564"/>
      <c r="F9" s="56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63" t="s">
        <v>53</v>
      </c>
      <c r="C22" s="564"/>
      <c r="D22" s="564"/>
      <c r="E22" s="564"/>
      <c r="F22" s="565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63" t="s">
        <v>53</v>
      </c>
      <c r="C35" s="564"/>
      <c r="D35" s="564"/>
      <c r="E35" s="564"/>
      <c r="F35" s="565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63" t="s">
        <v>53</v>
      </c>
      <c r="C48" s="564"/>
      <c r="D48" s="564"/>
      <c r="E48" s="564"/>
      <c r="F48" s="565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63" t="s">
        <v>53</v>
      </c>
      <c r="C61" s="564"/>
      <c r="D61" s="564"/>
      <c r="E61" s="564"/>
      <c r="F61" s="565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63" t="s">
        <v>53</v>
      </c>
      <c r="C74" s="564"/>
      <c r="D74" s="564"/>
      <c r="E74" s="564"/>
      <c r="F74" s="565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63" t="s">
        <v>53</v>
      </c>
      <c r="C87" s="564"/>
      <c r="D87" s="564"/>
      <c r="E87" s="564"/>
      <c r="F87" s="565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63" t="s">
        <v>53</v>
      </c>
      <c r="C100" s="564"/>
      <c r="D100" s="564"/>
      <c r="E100" s="564"/>
      <c r="F100" s="565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63" t="s">
        <v>53</v>
      </c>
      <c r="C113" s="564"/>
      <c r="D113" s="564"/>
      <c r="E113" s="564"/>
      <c r="F113" s="565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63" t="s">
        <v>53</v>
      </c>
      <c r="C126" s="564"/>
      <c r="D126" s="564"/>
      <c r="E126" s="564"/>
      <c r="F126" s="565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63" t="s">
        <v>53</v>
      </c>
      <c r="C139" s="564"/>
      <c r="D139" s="564"/>
      <c r="E139" s="564"/>
      <c r="F139" s="565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63" t="s">
        <v>53</v>
      </c>
      <c r="C152" s="564"/>
      <c r="D152" s="564"/>
      <c r="E152" s="564"/>
      <c r="F152" s="565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63" t="s">
        <v>53</v>
      </c>
      <c r="C165" s="564"/>
      <c r="D165" s="564"/>
      <c r="E165" s="564"/>
      <c r="F165" s="565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63" t="s">
        <v>53</v>
      </c>
      <c r="C178" s="564"/>
      <c r="D178" s="564"/>
      <c r="E178" s="564"/>
      <c r="F178" s="565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63" t="s">
        <v>53</v>
      </c>
      <c r="C191" s="564"/>
      <c r="D191" s="564"/>
      <c r="E191" s="564"/>
      <c r="F191" s="565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63" t="s">
        <v>53</v>
      </c>
      <c r="C204" s="564"/>
      <c r="D204" s="564"/>
      <c r="E204" s="564"/>
      <c r="F204" s="565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63" t="s">
        <v>53</v>
      </c>
      <c r="C217" s="564"/>
      <c r="D217" s="564"/>
      <c r="E217" s="564"/>
      <c r="F217" s="565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63" t="s">
        <v>50</v>
      </c>
      <c r="C230" s="564"/>
      <c r="D230" s="564"/>
      <c r="E230" s="564"/>
      <c r="F230" s="565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63" t="s">
        <v>50</v>
      </c>
      <c r="C243" s="564"/>
      <c r="D243" s="564"/>
      <c r="E243" s="564"/>
      <c r="F243" s="565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63" t="s">
        <v>50</v>
      </c>
      <c r="C256" s="564"/>
      <c r="D256" s="564"/>
      <c r="E256" s="564"/>
      <c r="F256" s="565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63" t="s">
        <v>50</v>
      </c>
      <c r="C269" s="564"/>
      <c r="D269" s="564"/>
      <c r="E269" s="564"/>
      <c r="F269" s="565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63" t="s">
        <v>50</v>
      </c>
      <c r="C282" s="564"/>
      <c r="D282" s="564"/>
      <c r="E282" s="564"/>
      <c r="F282" s="565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63" t="s">
        <v>50</v>
      </c>
      <c r="C295" s="564"/>
      <c r="D295" s="564"/>
      <c r="E295" s="564"/>
      <c r="F295" s="565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63" t="s">
        <v>50</v>
      </c>
      <c r="C310" s="564"/>
      <c r="D310" s="564"/>
      <c r="E310" s="564"/>
      <c r="F310" s="564"/>
      <c r="G310" s="565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73" t="s">
        <v>50</v>
      </c>
      <c r="C323" s="574"/>
      <c r="D323" s="574"/>
      <c r="E323" s="574"/>
      <c r="F323" s="574"/>
      <c r="G323" s="575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73" t="s">
        <v>50</v>
      </c>
      <c r="C336" s="574"/>
      <c r="D336" s="574"/>
      <c r="E336" s="574"/>
      <c r="F336" s="574"/>
      <c r="G336" s="575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73" t="s">
        <v>50</v>
      </c>
      <c r="C349" s="574"/>
      <c r="D349" s="574"/>
      <c r="E349" s="574"/>
      <c r="F349" s="574"/>
      <c r="G349" s="575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73" t="s">
        <v>50</v>
      </c>
      <c r="C362" s="574"/>
      <c r="D362" s="574"/>
      <c r="E362" s="574"/>
      <c r="F362" s="574"/>
      <c r="G362" s="575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73" t="s">
        <v>50</v>
      </c>
      <c r="C375" s="574"/>
      <c r="D375" s="574"/>
      <c r="E375" s="574"/>
      <c r="F375" s="574"/>
      <c r="G375" s="575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73" t="s">
        <v>50</v>
      </c>
      <c r="C388" s="574"/>
      <c r="D388" s="574"/>
      <c r="E388" s="574"/>
      <c r="F388" s="574"/>
      <c r="G388" s="575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73" t="s">
        <v>50</v>
      </c>
      <c r="C401" s="574"/>
      <c r="D401" s="574"/>
      <c r="E401" s="574"/>
      <c r="F401" s="574"/>
      <c r="G401" s="575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73" t="s">
        <v>50</v>
      </c>
      <c r="C414" s="574"/>
      <c r="D414" s="574"/>
      <c r="E414" s="574"/>
      <c r="F414" s="574"/>
      <c r="G414" s="575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73" t="s">
        <v>50</v>
      </c>
      <c r="C427" s="574"/>
      <c r="D427" s="574"/>
      <c r="E427" s="574"/>
      <c r="F427" s="574"/>
      <c r="G427" s="575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73" t="s">
        <v>50</v>
      </c>
      <c r="C440" s="574"/>
      <c r="D440" s="574"/>
      <c r="E440" s="574"/>
      <c r="F440" s="574"/>
      <c r="G440" s="575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73" t="s">
        <v>50</v>
      </c>
      <c r="C453" s="574"/>
      <c r="D453" s="574"/>
      <c r="E453" s="574"/>
      <c r="F453" s="574"/>
      <c r="G453" s="575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73" t="s">
        <v>50</v>
      </c>
      <c r="C466" s="574"/>
      <c r="D466" s="574"/>
      <c r="E466" s="574"/>
      <c r="F466" s="574"/>
      <c r="G466" s="575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73" t="s">
        <v>50</v>
      </c>
      <c r="C479" s="574"/>
      <c r="D479" s="574"/>
      <c r="E479" s="574"/>
      <c r="F479" s="574"/>
      <c r="G479" s="575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73" t="s">
        <v>50</v>
      </c>
      <c r="C492" s="574"/>
      <c r="D492" s="574"/>
      <c r="E492" s="574"/>
      <c r="F492" s="574"/>
      <c r="G492" s="575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73" t="s">
        <v>50</v>
      </c>
      <c r="C505" s="574"/>
      <c r="D505" s="574"/>
      <c r="E505" s="574"/>
      <c r="F505" s="574"/>
      <c r="G505" s="575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73" t="s">
        <v>50</v>
      </c>
      <c r="C518" s="574"/>
      <c r="D518" s="574"/>
      <c r="E518" s="574"/>
      <c r="F518" s="574"/>
      <c r="G518" s="575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73" t="s">
        <v>50</v>
      </c>
      <c r="C531" s="574"/>
      <c r="D531" s="574"/>
      <c r="E531" s="574"/>
      <c r="F531" s="574"/>
      <c r="G531" s="575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73" t="s">
        <v>50</v>
      </c>
      <c r="C544" s="574"/>
      <c r="D544" s="574"/>
      <c r="E544" s="574"/>
      <c r="F544" s="574"/>
      <c r="G544" s="575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73" t="s">
        <v>50</v>
      </c>
      <c r="C557" s="574"/>
      <c r="D557" s="574"/>
      <c r="E557" s="574"/>
      <c r="F557" s="574"/>
      <c r="G557" s="575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73" t="s">
        <v>50</v>
      </c>
      <c r="C570" s="574"/>
      <c r="D570" s="574"/>
      <c r="E570" s="574"/>
      <c r="F570" s="574"/>
      <c r="G570" s="575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73" t="s">
        <v>50</v>
      </c>
      <c r="C583" s="574"/>
      <c r="D583" s="574"/>
      <c r="E583" s="574"/>
      <c r="F583" s="574"/>
      <c r="G583" s="575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-1.6447368421052602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-255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  <row r="595" spans="1:11" ht="13.5" thickBot="1" x14ac:dyDescent="0.25"/>
    <row r="596" spans="1:11" ht="13.5" thickBot="1" x14ac:dyDescent="0.25">
      <c r="A596" s="285" t="s">
        <v>154</v>
      </c>
      <c r="B596" s="573" t="s">
        <v>50</v>
      </c>
      <c r="C596" s="574"/>
      <c r="D596" s="574"/>
      <c r="E596" s="574"/>
      <c r="F596" s="574"/>
      <c r="G596" s="575"/>
      <c r="H596" s="314" t="s">
        <v>0</v>
      </c>
      <c r="I596" s="532"/>
      <c r="J596" s="532"/>
      <c r="K596" s="532"/>
    </row>
    <row r="597" spans="1:11" x14ac:dyDescent="0.2">
      <c r="A597" s="469" t="s">
        <v>2</v>
      </c>
      <c r="B597" s="316">
        <v>1</v>
      </c>
      <c r="C597" s="236">
        <v>2</v>
      </c>
      <c r="D597" s="236">
        <v>3</v>
      </c>
      <c r="E597" s="236">
        <v>4</v>
      </c>
      <c r="F597" s="236">
        <v>5</v>
      </c>
      <c r="G597" s="495">
        <v>6</v>
      </c>
      <c r="H597" s="491">
        <v>86</v>
      </c>
      <c r="I597" s="532"/>
      <c r="J597" s="532"/>
      <c r="K597" s="532"/>
    </row>
    <row r="598" spans="1:11" x14ac:dyDescent="0.2">
      <c r="A598" s="470" t="s">
        <v>3</v>
      </c>
      <c r="B598" s="462">
        <v>4580</v>
      </c>
      <c r="C598" s="463">
        <v>4580</v>
      </c>
      <c r="D598" s="464">
        <v>4580</v>
      </c>
      <c r="E598" s="464">
        <v>4580</v>
      </c>
      <c r="F598" s="464">
        <v>4580</v>
      </c>
      <c r="G598" s="496">
        <v>4580</v>
      </c>
      <c r="H598" s="492">
        <v>4580</v>
      </c>
      <c r="I598" s="532"/>
      <c r="J598" s="532"/>
      <c r="K598" s="532"/>
    </row>
    <row r="599" spans="1:11" x14ac:dyDescent="0.2">
      <c r="A599" s="471" t="s">
        <v>6</v>
      </c>
      <c r="B599" s="321">
        <v>4621</v>
      </c>
      <c r="C599" s="322">
        <v>4872</v>
      </c>
      <c r="D599" s="322">
        <v>5035</v>
      </c>
      <c r="E599" s="322">
        <v>4556</v>
      </c>
      <c r="F599" s="322">
        <v>5144</v>
      </c>
      <c r="G599" s="497">
        <v>5409</v>
      </c>
      <c r="H599" s="342">
        <v>4987</v>
      </c>
      <c r="I599" s="532"/>
      <c r="J599" s="532"/>
      <c r="K599" s="532"/>
    </row>
    <row r="600" spans="1:11" x14ac:dyDescent="0.2">
      <c r="A600" s="469" t="s">
        <v>7</v>
      </c>
      <c r="B600" s="323">
        <v>86.7</v>
      </c>
      <c r="C600" s="324">
        <v>93.3</v>
      </c>
      <c r="D600" s="325">
        <v>100</v>
      </c>
      <c r="E600" s="325">
        <v>60</v>
      </c>
      <c r="F600" s="325">
        <v>100</v>
      </c>
      <c r="G600" s="498">
        <v>100</v>
      </c>
      <c r="H600" s="493">
        <v>78.8</v>
      </c>
      <c r="I600" s="532"/>
      <c r="J600" s="532"/>
      <c r="K600" s="532"/>
    </row>
    <row r="601" spans="1:11" x14ac:dyDescent="0.2">
      <c r="A601" s="469" t="s">
        <v>8</v>
      </c>
      <c r="B601" s="263">
        <v>6.7000000000000004E-2</v>
      </c>
      <c r="C601" s="264">
        <v>7.0999999999999994E-2</v>
      </c>
      <c r="D601" s="327">
        <v>5.3999999999999999E-2</v>
      </c>
      <c r="E601" s="327">
        <v>0.123</v>
      </c>
      <c r="F601" s="327">
        <v>4.5999999999999999E-2</v>
      </c>
      <c r="G601" s="499">
        <v>0.05</v>
      </c>
      <c r="H601" s="494">
        <v>8.2000000000000003E-2</v>
      </c>
      <c r="I601" s="532"/>
      <c r="J601" s="532"/>
      <c r="K601" s="532"/>
    </row>
    <row r="602" spans="1:11" x14ac:dyDescent="0.2">
      <c r="A602" s="471" t="s">
        <v>1</v>
      </c>
      <c r="B602" s="266">
        <f t="shared" ref="B602:H602" si="124">B599/B598*100-100</f>
        <v>0.89519650655020655</v>
      </c>
      <c r="C602" s="267">
        <f t="shared" si="124"/>
        <v>6.3755458515283721</v>
      </c>
      <c r="D602" s="267">
        <f t="shared" si="124"/>
        <v>9.9344978165938755</v>
      </c>
      <c r="E602" s="267">
        <f t="shared" si="124"/>
        <v>-0.52401746724891041</v>
      </c>
      <c r="F602" s="267">
        <f t="shared" si="124"/>
        <v>12.314410480349338</v>
      </c>
      <c r="G602" s="268">
        <f t="shared" si="124"/>
        <v>18.100436681222703</v>
      </c>
      <c r="H602" s="345">
        <f t="shared" si="124"/>
        <v>8.8864628820960689</v>
      </c>
      <c r="I602" s="532"/>
      <c r="J602" s="532"/>
      <c r="K602" s="532"/>
    </row>
    <row r="603" spans="1:11" ht="13.5" thickBot="1" x14ac:dyDescent="0.25">
      <c r="A603" s="469" t="s">
        <v>27</v>
      </c>
      <c r="B603" s="500">
        <f t="shared" ref="B603:G603" si="125">B599-B586</f>
        <v>169</v>
      </c>
      <c r="C603" s="501">
        <f t="shared" si="125"/>
        <v>387</v>
      </c>
      <c r="D603" s="501">
        <f t="shared" si="125"/>
        <v>-5</v>
      </c>
      <c r="E603" s="501">
        <f t="shared" si="125"/>
        <v>-87</v>
      </c>
      <c r="F603" s="501">
        <f t="shared" si="125"/>
        <v>-8</v>
      </c>
      <c r="G603" s="502">
        <f t="shared" si="125"/>
        <v>120</v>
      </c>
      <c r="H603" s="346">
        <f>H599-H586</f>
        <v>56</v>
      </c>
      <c r="I603" s="532"/>
      <c r="J603" s="532"/>
      <c r="K603" s="532"/>
    </row>
    <row r="604" spans="1:11" x14ac:dyDescent="0.2">
      <c r="A604" s="371" t="s">
        <v>52</v>
      </c>
      <c r="B604" s="486">
        <v>49</v>
      </c>
      <c r="C604" s="487">
        <v>49</v>
      </c>
      <c r="D604" s="487">
        <v>49</v>
      </c>
      <c r="E604" s="487">
        <v>7</v>
      </c>
      <c r="F604" s="487">
        <v>50</v>
      </c>
      <c r="G604" s="451">
        <v>49</v>
      </c>
      <c r="H604" s="482">
        <f>SUM(B604:G604)</f>
        <v>253</v>
      </c>
      <c r="I604" s="532" t="s">
        <v>56</v>
      </c>
      <c r="J604" s="331">
        <f>H591-H604</f>
        <v>1</v>
      </c>
      <c r="K604" s="332">
        <f>J604/H591</f>
        <v>3.937007874015748E-3</v>
      </c>
    </row>
    <row r="605" spans="1:11" x14ac:dyDescent="0.2">
      <c r="A605" s="371" t="s">
        <v>28</v>
      </c>
      <c r="B605" s="229">
        <v>154</v>
      </c>
      <c r="C605" s="281">
        <v>152.5</v>
      </c>
      <c r="D605" s="281">
        <v>151</v>
      </c>
      <c r="E605" s="281">
        <v>154</v>
      </c>
      <c r="F605" s="281">
        <v>149</v>
      </c>
      <c r="G605" s="230">
        <v>148.5</v>
      </c>
      <c r="H605" s="339"/>
      <c r="I605" s="532" t="s">
        <v>57</v>
      </c>
      <c r="J605" s="228">
        <v>151.21</v>
      </c>
      <c r="K605" s="532"/>
    </row>
    <row r="606" spans="1:11" ht="13.5" thickBot="1" x14ac:dyDescent="0.25">
      <c r="A606" s="372" t="s">
        <v>26</v>
      </c>
      <c r="B606" s="336">
        <f>B605-B592</f>
        <v>0</v>
      </c>
      <c r="C606" s="337">
        <f t="shared" ref="C606:G606" si="126">C605-C592</f>
        <v>0</v>
      </c>
      <c r="D606" s="337">
        <f t="shared" si="126"/>
        <v>0</v>
      </c>
      <c r="E606" s="337">
        <f t="shared" si="126"/>
        <v>0</v>
      </c>
      <c r="F606" s="337">
        <f t="shared" si="126"/>
        <v>0</v>
      </c>
      <c r="G606" s="484">
        <f t="shared" si="126"/>
        <v>0</v>
      </c>
      <c r="H606" s="348"/>
      <c r="I606" s="532" t="s">
        <v>26</v>
      </c>
      <c r="J606" s="239">
        <f>J605-J592</f>
        <v>0.14000000000001478</v>
      </c>
      <c r="K606" s="532"/>
    </row>
    <row r="608" spans="1:11" ht="13.5" thickBot="1" x14ac:dyDescent="0.25"/>
    <row r="609" spans="1:11" ht="13.5" thickBot="1" x14ac:dyDescent="0.25">
      <c r="A609" s="285" t="s">
        <v>155</v>
      </c>
      <c r="B609" s="573" t="s">
        <v>50</v>
      </c>
      <c r="C609" s="574"/>
      <c r="D609" s="574"/>
      <c r="E609" s="574"/>
      <c r="F609" s="574"/>
      <c r="G609" s="575"/>
      <c r="H609" s="314" t="s">
        <v>0</v>
      </c>
      <c r="I609" s="533"/>
      <c r="J609" s="533"/>
      <c r="K609" s="533"/>
    </row>
    <row r="610" spans="1:11" x14ac:dyDescent="0.2">
      <c r="A610" s="469" t="s">
        <v>2</v>
      </c>
      <c r="B610" s="316">
        <v>1</v>
      </c>
      <c r="C610" s="236">
        <v>2</v>
      </c>
      <c r="D610" s="236">
        <v>3</v>
      </c>
      <c r="E610" s="236">
        <v>4</v>
      </c>
      <c r="F610" s="236">
        <v>5</v>
      </c>
      <c r="G610" s="495">
        <v>6</v>
      </c>
      <c r="H610" s="491">
        <v>86</v>
      </c>
      <c r="I610" s="533"/>
      <c r="J610" s="533"/>
      <c r="K610" s="533"/>
    </row>
    <row r="611" spans="1:11" x14ac:dyDescent="0.2">
      <c r="A611" s="470" t="s">
        <v>3</v>
      </c>
      <c r="B611" s="462">
        <v>4600</v>
      </c>
      <c r="C611" s="463">
        <v>4600</v>
      </c>
      <c r="D611" s="464">
        <v>4600</v>
      </c>
      <c r="E611" s="464">
        <v>4600</v>
      </c>
      <c r="F611" s="464">
        <v>4600</v>
      </c>
      <c r="G611" s="496">
        <v>4600</v>
      </c>
      <c r="H611" s="492">
        <v>4600</v>
      </c>
      <c r="I611" s="533"/>
      <c r="J611" s="533"/>
      <c r="K611" s="533"/>
    </row>
    <row r="612" spans="1:11" x14ac:dyDescent="0.2">
      <c r="A612" s="471" t="s">
        <v>6</v>
      </c>
      <c r="B612" s="321">
        <v>4509</v>
      </c>
      <c r="C612" s="322">
        <v>4617</v>
      </c>
      <c r="D612" s="322">
        <v>4924</v>
      </c>
      <c r="E612" s="322">
        <v>4682</v>
      </c>
      <c r="F612" s="322">
        <v>5132</v>
      </c>
      <c r="G612" s="497">
        <v>5403</v>
      </c>
      <c r="H612" s="342">
        <v>4905</v>
      </c>
      <c r="I612" s="533"/>
      <c r="J612" s="533"/>
      <c r="K612" s="533"/>
    </row>
    <row r="613" spans="1:11" x14ac:dyDescent="0.2">
      <c r="A613" s="469" t="s">
        <v>7</v>
      </c>
      <c r="B613" s="323">
        <v>66.7</v>
      </c>
      <c r="C613" s="324">
        <v>73.3</v>
      </c>
      <c r="D613" s="325">
        <v>100</v>
      </c>
      <c r="E613" s="325">
        <v>50</v>
      </c>
      <c r="F613" s="325">
        <v>100</v>
      </c>
      <c r="G613" s="498">
        <v>86.7</v>
      </c>
      <c r="H613" s="493">
        <v>69.599999999999994</v>
      </c>
      <c r="I613" s="533"/>
      <c r="J613" s="533"/>
      <c r="K613" s="533"/>
    </row>
    <row r="614" spans="1:11" x14ac:dyDescent="0.2">
      <c r="A614" s="469" t="s">
        <v>8</v>
      </c>
      <c r="B614" s="263">
        <v>8.5999999999999993E-2</v>
      </c>
      <c r="C614" s="264">
        <v>9.8000000000000004E-2</v>
      </c>
      <c r="D614" s="327">
        <v>4.1000000000000002E-2</v>
      </c>
      <c r="E614" s="327">
        <v>0.17299999999999999</v>
      </c>
      <c r="F614" s="327">
        <v>4.9000000000000002E-2</v>
      </c>
      <c r="G614" s="499">
        <v>7.0000000000000007E-2</v>
      </c>
      <c r="H614" s="494">
        <v>0.1</v>
      </c>
      <c r="I614" s="533"/>
      <c r="J614" s="533"/>
      <c r="K614" s="533"/>
    </row>
    <row r="615" spans="1:11" x14ac:dyDescent="0.2">
      <c r="A615" s="471" t="s">
        <v>1</v>
      </c>
      <c r="B615" s="266">
        <f t="shared" ref="B615:H615" si="127">B612/B611*100-100</f>
        <v>-1.9782608695652186</v>
      </c>
      <c r="C615" s="267">
        <f t="shared" si="127"/>
        <v>0.36956521739131176</v>
      </c>
      <c r="D615" s="267">
        <f t="shared" si="127"/>
        <v>7.043478260869577</v>
      </c>
      <c r="E615" s="267">
        <f t="shared" si="127"/>
        <v>1.7826086956521721</v>
      </c>
      <c r="F615" s="267">
        <f t="shared" si="127"/>
        <v>11.565217391304344</v>
      </c>
      <c r="G615" s="268">
        <f t="shared" si="127"/>
        <v>17.456521739130437</v>
      </c>
      <c r="H615" s="345">
        <f t="shared" si="127"/>
        <v>6.6304347826087024</v>
      </c>
      <c r="I615" s="533"/>
      <c r="J615" s="533"/>
      <c r="K615" s="533"/>
    </row>
    <row r="616" spans="1:11" ht="13.5" thickBot="1" x14ac:dyDescent="0.25">
      <c r="A616" s="469" t="s">
        <v>27</v>
      </c>
      <c r="B616" s="500">
        <f t="shared" ref="B616:G616" si="128">B612-B599</f>
        <v>-112</v>
      </c>
      <c r="C616" s="501">
        <f t="shared" si="128"/>
        <v>-255</v>
      </c>
      <c r="D616" s="501">
        <f t="shared" si="128"/>
        <v>-111</v>
      </c>
      <c r="E616" s="501">
        <f t="shared" si="128"/>
        <v>126</v>
      </c>
      <c r="F616" s="501">
        <f t="shared" si="128"/>
        <v>-12</v>
      </c>
      <c r="G616" s="502">
        <f t="shared" si="128"/>
        <v>-6</v>
      </c>
      <c r="H616" s="346">
        <f>H612-H599</f>
        <v>-82</v>
      </c>
      <c r="I616" s="533"/>
      <c r="J616" s="533"/>
      <c r="K616" s="533"/>
    </row>
    <row r="617" spans="1:11" x14ac:dyDescent="0.2">
      <c r="A617" s="371" t="s">
        <v>52</v>
      </c>
      <c r="B617" s="486">
        <v>49</v>
      </c>
      <c r="C617" s="487">
        <v>49</v>
      </c>
      <c r="D617" s="487">
        <v>49</v>
      </c>
      <c r="E617" s="487">
        <v>6</v>
      </c>
      <c r="F617" s="487">
        <v>50</v>
      </c>
      <c r="G617" s="451">
        <v>49</v>
      </c>
      <c r="H617" s="482">
        <f>SUM(B617:G617)</f>
        <v>252</v>
      </c>
      <c r="I617" s="533" t="s">
        <v>56</v>
      </c>
      <c r="J617" s="331">
        <f>H604-H617</f>
        <v>1</v>
      </c>
      <c r="K617" s="332">
        <f>J617/H604</f>
        <v>3.952569169960474E-3</v>
      </c>
    </row>
    <row r="618" spans="1:11" x14ac:dyDescent="0.2">
      <c r="A618" s="371" t="s">
        <v>28</v>
      </c>
      <c r="B618" s="229">
        <v>156</v>
      </c>
      <c r="C618" s="281">
        <f t="shared" ref="C618:E618" si="129">C605+2</f>
        <v>154.5</v>
      </c>
      <c r="D618" s="281">
        <v>152.5</v>
      </c>
      <c r="E618" s="281">
        <f t="shared" si="129"/>
        <v>156</v>
      </c>
      <c r="F618" s="281">
        <v>150</v>
      </c>
      <c r="G618" s="230">
        <v>149.5</v>
      </c>
      <c r="H618" s="339"/>
      <c r="I618" s="533" t="s">
        <v>57</v>
      </c>
      <c r="J618" s="228">
        <v>151.93</v>
      </c>
      <c r="K618" s="533"/>
    </row>
    <row r="619" spans="1:11" ht="13.5" thickBot="1" x14ac:dyDescent="0.25">
      <c r="A619" s="372" t="s">
        <v>26</v>
      </c>
      <c r="B619" s="336">
        <f>B618-B605</f>
        <v>2</v>
      </c>
      <c r="C619" s="337">
        <f t="shared" ref="C619:G619" si="130">C618-C605</f>
        <v>2</v>
      </c>
      <c r="D619" s="337">
        <f t="shared" si="130"/>
        <v>1.5</v>
      </c>
      <c r="E619" s="337">
        <f t="shared" si="130"/>
        <v>2</v>
      </c>
      <c r="F619" s="337">
        <f t="shared" si="130"/>
        <v>1</v>
      </c>
      <c r="G619" s="484">
        <f t="shared" si="130"/>
        <v>1</v>
      </c>
      <c r="H619" s="348"/>
      <c r="I619" s="533" t="s">
        <v>26</v>
      </c>
      <c r="J619" s="239">
        <f>J618-J605</f>
        <v>0.71999999999999886</v>
      </c>
      <c r="K619" s="533"/>
    </row>
    <row r="621" spans="1:11" ht="13.5" thickBot="1" x14ac:dyDescent="0.25"/>
    <row r="622" spans="1:11" ht="13.5" thickBot="1" x14ac:dyDescent="0.25">
      <c r="A622" s="285" t="s">
        <v>156</v>
      </c>
      <c r="B622" s="573" t="s">
        <v>50</v>
      </c>
      <c r="C622" s="574"/>
      <c r="D622" s="574"/>
      <c r="E622" s="574"/>
      <c r="F622" s="574"/>
      <c r="G622" s="575"/>
      <c r="H622" s="314" t="s">
        <v>0</v>
      </c>
      <c r="I622" s="534"/>
      <c r="J622" s="534"/>
      <c r="K622" s="534"/>
    </row>
    <row r="623" spans="1:11" x14ac:dyDescent="0.2">
      <c r="A623" s="469" t="s">
        <v>2</v>
      </c>
      <c r="B623" s="316">
        <v>1</v>
      </c>
      <c r="C623" s="236">
        <v>2</v>
      </c>
      <c r="D623" s="236">
        <v>3</v>
      </c>
      <c r="E623" s="236">
        <v>4</v>
      </c>
      <c r="F623" s="236">
        <v>5</v>
      </c>
      <c r="G623" s="495">
        <v>6</v>
      </c>
      <c r="H623" s="491">
        <v>86</v>
      </c>
      <c r="I623" s="534"/>
      <c r="J623" s="534"/>
      <c r="K623" s="534"/>
    </row>
    <row r="624" spans="1:11" x14ac:dyDescent="0.2">
      <c r="A624" s="470" t="s">
        <v>3</v>
      </c>
      <c r="B624" s="462">
        <v>4620</v>
      </c>
      <c r="C624" s="463">
        <v>4620</v>
      </c>
      <c r="D624" s="464">
        <v>4620</v>
      </c>
      <c r="E624" s="464">
        <v>4620</v>
      </c>
      <c r="F624" s="464">
        <v>4620</v>
      </c>
      <c r="G624" s="496">
        <v>4620</v>
      </c>
      <c r="H624" s="492">
        <v>4620</v>
      </c>
      <c r="I624" s="534"/>
      <c r="J624" s="534"/>
      <c r="K624" s="534"/>
    </row>
    <row r="625" spans="1:11" x14ac:dyDescent="0.2">
      <c r="A625" s="471" t="s">
        <v>6</v>
      </c>
      <c r="B625" s="321">
        <v>4551</v>
      </c>
      <c r="C625" s="322">
        <v>4725</v>
      </c>
      <c r="D625" s="322">
        <v>4911</v>
      </c>
      <c r="E625" s="322">
        <v>4103</v>
      </c>
      <c r="F625" s="322">
        <v>4953</v>
      </c>
      <c r="G625" s="497">
        <v>5203</v>
      </c>
      <c r="H625" s="342">
        <v>4821</v>
      </c>
      <c r="I625" s="534"/>
      <c r="J625" s="534"/>
      <c r="K625" s="534"/>
    </row>
    <row r="626" spans="1:11" x14ac:dyDescent="0.2">
      <c r="A626" s="469" t="s">
        <v>7</v>
      </c>
      <c r="B626" s="323">
        <v>73.3</v>
      </c>
      <c r="C626" s="324">
        <v>66.7</v>
      </c>
      <c r="D626" s="325">
        <v>93.3</v>
      </c>
      <c r="E626" s="325">
        <v>60</v>
      </c>
      <c r="F626" s="325">
        <v>93.3</v>
      </c>
      <c r="G626" s="498">
        <v>80</v>
      </c>
      <c r="H626" s="493">
        <v>76.2</v>
      </c>
      <c r="I626" s="534"/>
      <c r="J626" s="534"/>
      <c r="K626" s="534"/>
    </row>
    <row r="627" spans="1:11" x14ac:dyDescent="0.2">
      <c r="A627" s="469" t="s">
        <v>8</v>
      </c>
      <c r="B627" s="263">
        <v>8.5000000000000006E-2</v>
      </c>
      <c r="C627" s="264">
        <v>9.6000000000000002E-2</v>
      </c>
      <c r="D627" s="327">
        <v>6.2E-2</v>
      </c>
      <c r="E627" s="327">
        <v>0.15</v>
      </c>
      <c r="F627" s="327">
        <v>7.5999999999999998E-2</v>
      </c>
      <c r="G627" s="499">
        <v>8.7999999999999995E-2</v>
      </c>
      <c r="H627" s="494">
        <v>0.10199999999999999</v>
      </c>
      <c r="I627" s="534"/>
      <c r="J627" s="534"/>
      <c r="K627" s="534"/>
    </row>
    <row r="628" spans="1:11" x14ac:dyDescent="0.2">
      <c r="A628" s="471" t="s">
        <v>1</v>
      </c>
      <c r="B628" s="266">
        <f t="shared" ref="B628:H628" si="131">B625/B624*100-100</f>
        <v>-1.4935064935064872</v>
      </c>
      <c r="C628" s="267">
        <f t="shared" si="131"/>
        <v>2.2727272727272663</v>
      </c>
      <c r="D628" s="267">
        <f t="shared" si="131"/>
        <v>6.2987012987012889</v>
      </c>
      <c r="E628" s="267">
        <f t="shared" si="131"/>
        <v>-11.19047619047619</v>
      </c>
      <c r="F628" s="267">
        <f t="shared" si="131"/>
        <v>7.2077922077922238</v>
      </c>
      <c r="G628" s="268">
        <f t="shared" si="131"/>
        <v>12.61904761904762</v>
      </c>
      <c r="H628" s="345">
        <f t="shared" si="131"/>
        <v>4.3506493506493484</v>
      </c>
      <c r="I628" s="534"/>
      <c r="J628" s="534"/>
      <c r="K628" s="534"/>
    </row>
    <row r="629" spans="1:11" ht="13.5" thickBot="1" x14ac:dyDescent="0.25">
      <c r="A629" s="469" t="s">
        <v>27</v>
      </c>
      <c r="B629" s="500">
        <f t="shared" ref="B629:G629" si="132">B625-B612</f>
        <v>42</v>
      </c>
      <c r="C629" s="501">
        <f t="shared" si="132"/>
        <v>108</v>
      </c>
      <c r="D629" s="501">
        <f t="shared" si="132"/>
        <v>-13</v>
      </c>
      <c r="E629" s="501">
        <f t="shared" si="132"/>
        <v>-579</v>
      </c>
      <c r="F629" s="501">
        <f t="shared" si="132"/>
        <v>-179</v>
      </c>
      <c r="G629" s="502">
        <f t="shared" si="132"/>
        <v>-200</v>
      </c>
      <c r="H629" s="346">
        <f>H625-H612</f>
        <v>-84</v>
      </c>
      <c r="I629" s="534"/>
      <c r="J629" s="534"/>
      <c r="K629" s="534"/>
    </row>
    <row r="630" spans="1:11" x14ac:dyDescent="0.2">
      <c r="A630" s="371" t="s">
        <v>52</v>
      </c>
      <c r="B630" s="486">
        <v>48</v>
      </c>
      <c r="C630" s="487">
        <v>49</v>
      </c>
      <c r="D630" s="487">
        <v>49</v>
      </c>
      <c r="E630" s="487">
        <v>6</v>
      </c>
      <c r="F630" s="487">
        <v>50</v>
      </c>
      <c r="G630" s="451">
        <v>49</v>
      </c>
      <c r="H630" s="482">
        <f>SUM(B630:G630)</f>
        <v>251</v>
      </c>
      <c r="I630" s="534" t="s">
        <v>56</v>
      </c>
      <c r="J630" s="331">
        <f>H617-H630</f>
        <v>1</v>
      </c>
      <c r="K630" s="332">
        <f>J630/H617</f>
        <v>3.968253968253968E-3</v>
      </c>
    </row>
    <row r="631" spans="1:11" x14ac:dyDescent="0.2">
      <c r="A631" s="371" t="s">
        <v>28</v>
      </c>
      <c r="B631" s="229">
        <v>156</v>
      </c>
      <c r="C631" s="281">
        <f t="shared" ref="C631:E631" si="133">C618+2</f>
        <v>156.5</v>
      </c>
      <c r="D631" s="281">
        <v>152.5</v>
      </c>
      <c r="E631" s="281">
        <f t="shared" si="133"/>
        <v>158</v>
      </c>
      <c r="F631" s="281">
        <v>150</v>
      </c>
      <c r="G631" s="230">
        <v>149.5</v>
      </c>
      <c r="H631" s="339"/>
      <c r="I631" s="534" t="s">
        <v>57</v>
      </c>
      <c r="J631" s="228">
        <v>152.87</v>
      </c>
      <c r="K631" s="534"/>
    </row>
    <row r="632" spans="1:11" ht="13.5" thickBot="1" x14ac:dyDescent="0.25">
      <c r="A632" s="372" t="s">
        <v>26</v>
      </c>
      <c r="B632" s="336">
        <f>B631-B618</f>
        <v>0</v>
      </c>
      <c r="C632" s="337">
        <f t="shared" ref="C632:G632" si="134">C631-C618</f>
        <v>2</v>
      </c>
      <c r="D632" s="337">
        <f t="shared" si="134"/>
        <v>0</v>
      </c>
      <c r="E632" s="337">
        <f t="shared" si="134"/>
        <v>2</v>
      </c>
      <c r="F632" s="337">
        <f t="shared" si="134"/>
        <v>0</v>
      </c>
      <c r="G632" s="484">
        <f t="shared" si="134"/>
        <v>0</v>
      </c>
      <c r="H632" s="348"/>
      <c r="I632" s="534" t="s">
        <v>26</v>
      </c>
      <c r="J632" s="239">
        <f>J631-J618</f>
        <v>0.93999999999999773</v>
      </c>
      <c r="K632" s="534"/>
    </row>
    <row r="634" spans="1:11" ht="13.5" thickBot="1" x14ac:dyDescent="0.25"/>
    <row r="635" spans="1:11" ht="13.5" thickBot="1" x14ac:dyDescent="0.25">
      <c r="A635" s="285" t="s">
        <v>157</v>
      </c>
      <c r="B635" s="573" t="s">
        <v>50</v>
      </c>
      <c r="C635" s="574"/>
      <c r="D635" s="574"/>
      <c r="E635" s="574"/>
      <c r="F635" s="574"/>
      <c r="G635" s="575"/>
      <c r="H635" s="314" t="s">
        <v>0</v>
      </c>
      <c r="I635" s="535"/>
      <c r="J635" s="535"/>
      <c r="K635" s="535"/>
    </row>
    <row r="636" spans="1:11" x14ac:dyDescent="0.2">
      <c r="A636" s="469" t="s">
        <v>2</v>
      </c>
      <c r="B636" s="316">
        <v>1</v>
      </c>
      <c r="C636" s="236">
        <v>2</v>
      </c>
      <c r="D636" s="236">
        <v>3</v>
      </c>
      <c r="E636" s="236">
        <v>4</v>
      </c>
      <c r="F636" s="236">
        <v>5</v>
      </c>
      <c r="G636" s="495">
        <v>6</v>
      </c>
      <c r="H636" s="491">
        <v>80</v>
      </c>
      <c r="I636" s="535"/>
      <c r="J636" s="535"/>
      <c r="K636" s="535"/>
    </row>
    <row r="637" spans="1:11" x14ac:dyDescent="0.2">
      <c r="A637" s="470" t="s">
        <v>3</v>
      </c>
      <c r="B637" s="462">
        <v>4640</v>
      </c>
      <c r="C637" s="463">
        <v>4640</v>
      </c>
      <c r="D637" s="464">
        <v>4640</v>
      </c>
      <c r="E637" s="464">
        <v>4640</v>
      </c>
      <c r="F637" s="464">
        <v>4640</v>
      </c>
      <c r="G637" s="496">
        <v>4640</v>
      </c>
      <c r="H637" s="492">
        <v>4640</v>
      </c>
      <c r="I637" s="535"/>
      <c r="J637" s="535"/>
      <c r="K637" s="535"/>
    </row>
    <row r="638" spans="1:11" x14ac:dyDescent="0.2">
      <c r="A638" s="471" t="s">
        <v>6</v>
      </c>
      <c r="B638" s="321">
        <v>4812</v>
      </c>
      <c r="C638" s="322">
        <v>4922</v>
      </c>
      <c r="D638" s="322">
        <v>4944</v>
      </c>
      <c r="E638" s="322">
        <v>4103</v>
      </c>
      <c r="F638" s="322">
        <v>5073</v>
      </c>
      <c r="G638" s="497">
        <v>5501</v>
      </c>
      <c r="H638" s="342">
        <v>4991</v>
      </c>
      <c r="I638" s="535"/>
      <c r="J638" s="535"/>
      <c r="K638" s="535"/>
    </row>
    <row r="639" spans="1:11" x14ac:dyDescent="0.2">
      <c r="A639" s="469" t="s">
        <v>7</v>
      </c>
      <c r="B639" s="323">
        <v>80</v>
      </c>
      <c r="C639" s="324">
        <v>80</v>
      </c>
      <c r="D639" s="325">
        <v>80</v>
      </c>
      <c r="E639" s="325">
        <v>60</v>
      </c>
      <c r="F639" s="325">
        <v>100</v>
      </c>
      <c r="G639" s="498">
        <v>80</v>
      </c>
      <c r="H639" s="493">
        <v>73.8</v>
      </c>
      <c r="I639" s="535"/>
      <c r="J639" s="535"/>
      <c r="K639" s="535"/>
    </row>
    <row r="640" spans="1:11" x14ac:dyDescent="0.2">
      <c r="A640" s="469" t="s">
        <v>8</v>
      </c>
      <c r="B640" s="263">
        <v>8.5000000000000006E-2</v>
      </c>
      <c r="C640" s="264">
        <v>0.08</v>
      </c>
      <c r="D640" s="327">
        <v>7.0999999999999994E-2</v>
      </c>
      <c r="E640" s="327">
        <v>0.14799999999999999</v>
      </c>
      <c r="F640" s="327">
        <v>5.1999999999999998E-2</v>
      </c>
      <c r="G640" s="499">
        <v>8.2000000000000003E-2</v>
      </c>
      <c r="H640" s="494">
        <v>0.10100000000000001</v>
      </c>
      <c r="I640" s="535"/>
      <c r="J640" s="535"/>
      <c r="K640" s="535"/>
    </row>
    <row r="641" spans="1:12" x14ac:dyDescent="0.2">
      <c r="A641" s="471" t="s">
        <v>1</v>
      </c>
      <c r="B641" s="266">
        <f t="shared" ref="B641:H641" si="135">B638/B637*100-100</f>
        <v>3.7068965517241423</v>
      </c>
      <c r="C641" s="267">
        <f t="shared" si="135"/>
        <v>6.0775862068965552</v>
      </c>
      <c r="D641" s="267">
        <f t="shared" si="135"/>
        <v>6.551724137931032</v>
      </c>
      <c r="E641" s="267">
        <f t="shared" si="135"/>
        <v>-11.573275862068968</v>
      </c>
      <c r="F641" s="267">
        <f t="shared" si="135"/>
        <v>9.3318965517241281</v>
      </c>
      <c r="G641" s="268">
        <f t="shared" si="135"/>
        <v>18.556034482758619</v>
      </c>
      <c r="H641" s="345">
        <f t="shared" si="135"/>
        <v>7.5646551724138078</v>
      </c>
      <c r="I641" s="535"/>
      <c r="J641" s="535"/>
      <c r="K641" s="535"/>
    </row>
    <row r="642" spans="1:12" ht="13.5" thickBot="1" x14ac:dyDescent="0.25">
      <c r="A642" s="469" t="s">
        <v>27</v>
      </c>
      <c r="B642" s="500">
        <f t="shared" ref="B642:G642" si="136">B638-B625</f>
        <v>261</v>
      </c>
      <c r="C642" s="501">
        <f t="shared" si="136"/>
        <v>197</v>
      </c>
      <c r="D642" s="501">
        <f t="shared" si="136"/>
        <v>33</v>
      </c>
      <c r="E642" s="501">
        <f t="shared" si="136"/>
        <v>0</v>
      </c>
      <c r="F642" s="501">
        <f t="shared" si="136"/>
        <v>120</v>
      </c>
      <c r="G642" s="502">
        <f t="shared" si="136"/>
        <v>298</v>
      </c>
      <c r="H642" s="346">
        <f>H638-H625</f>
        <v>170</v>
      </c>
      <c r="I642" s="535"/>
      <c r="J642" s="535"/>
      <c r="K642" s="535"/>
    </row>
    <row r="643" spans="1:12" x14ac:dyDescent="0.2">
      <c r="A643" s="371" t="s">
        <v>52</v>
      </c>
      <c r="B643" s="486">
        <v>48</v>
      </c>
      <c r="C643" s="487">
        <v>49</v>
      </c>
      <c r="D643" s="487">
        <v>49</v>
      </c>
      <c r="E643" s="487">
        <v>6</v>
      </c>
      <c r="F643" s="487">
        <v>50</v>
      </c>
      <c r="G643" s="451">
        <v>49</v>
      </c>
      <c r="H643" s="482">
        <f>SUM(B643:G643)</f>
        <v>251</v>
      </c>
      <c r="I643" s="535" t="s">
        <v>56</v>
      </c>
      <c r="J643" s="331">
        <f>H630-H643</f>
        <v>0</v>
      </c>
      <c r="K643" s="332">
        <f>J643/H630</f>
        <v>0</v>
      </c>
    </row>
    <row r="644" spans="1:12" x14ac:dyDescent="0.2">
      <c r="A644" s="371" t="s">
        <v>28</v>
      </c>
      <c r="B644" s="229">
        <v>156</v>
      </c>
      <c r="C644" s="281">
        <v>156.5</v>
      </c>
      <c r="D644" s="281">
        <v>152.5</v>
      </c>
      <c r="E644" s="281">
        <v>158</v>
      </c>
      <c r="F644" s="281">
        <v>150</v>
      </c>
      <c r="G644" s="230">
        <v>149.5</v>
      </c>
      <c r="H644" s="339"/>
      <c r="I644" s="535" t="s">
        <v>57</v>
      </c>
      <c r="J644" s="228">
        <v>152.59</v>
      </c>
      <c r="K644" s="535"/>
    </row>
    <row r="645" spans="1:12" ht="13.5" thickBot="1" x14ac:dyDescent="0.25">
      <c r="A645" s="372" t="s">
        <v>26</v>
      </c>
      <c r="B645" s="336">
        <f>B644-B631</f>
        <v>0</v>
      </c>
      <c r="C645" s="337">
        <f t="shared" ref="C645:G645" si="137">C644-C631</f>
        <v>0</v>
      </c>
      <c r="D645" s="337">
        <f t="shared" si="137"/>
        <v>0</v>
      </c>
      <c r="E645" s="337">
        <f t="shared" si="137"/>
        <v>0</v>
      </c>
      <c r="F645" s="337">
        <f t="shared" si="137"/>
        <v>0</v>
      </c>
      <c r="G645" s="484">
        <f t="shared" si="137"/>
        <v>0</v>
      </c>
      <c r="H645" s="348"/>
      <c r="I645" s="535" t="s">
        <v>26</v>
      </c>
      <c r="J645" s="239">
        <f>J644-J631</f>
        <v>-0.28000000000000114</v>
      </c>
      <c r="K645" s="535"/>
    </row>
    <row r="647" spans="1:12" ht="13.5" thickBot="1" x14ac:dyDescent="0.25"/>
    <row r="648" spans="1:12" s="536" customFormat="1" ht="13.5" thickBot="1" x14ac:dyDescent="0.25">
      <c r="A648" s="285" t="s">
        <v>158</v>
      </c>
      <c r="B648" s="573" t="s">
        <v>50</v>
      </c>
      <c r="C648" s="574"/>
      <c r="D648" s="574"/>
      <c r="E648" s="574"/>
      <c r="F648" s="574"/>
      <c r="G648" s="575"/>
      <c r="H648" s="314" t="s">
        <v>0</v>
      </c>
    </row>
    <row r="649" spans="1:12" s="536" customFormat="1" x14ac:dyDescent="0.2">
      <c r="A649" s="469" t="s">
        <v>2</v>
      </c>
      <c r="B649" s="316">
        <v>1</v>
      </c>
      <c r="C649" s="236">
        <v>2</v>
      </c>
      <c r="D649" s="236">
        <v>3</v>
      </c>
      <c r="E649" s="236">
        <v>4</v>
      </c>
      <c r="F649" s="236">
        <v>5</v>
      </c>
      <c r="G649" s="495">
        <v>6</v>
      </c>
      <c r="H649" s="491">
        <v>80</v>
      </c>
    </row>
    <row r="650" spans="1:12" s="536" customFormat="1" x14ac:dyDescent="0.2">
      <c r="A650" s="470" t="s">
        <v>3</v>
      </c>
      <c r="B650" s="462">
        <v>4660</v>
      </c>
      <c r="C650" s="463">
        <v>4660</v>
      </c>
      <c r="D650" s="464">
        <v>4660</v>
      </c>
      <c r="E650" s="464">
        <v>4660</v>
      </c>
      <c r="F650" s="464">
        <v>4660</v>
      </c>
      <c r="G650" s="496">
        <v>4660</v>
      </c>
      <c r="H650" s="492">
        <v>4660</v>
      </c>
    </row>
    <row r="651" spans="1:12" s="536" customFormat="1" x14ac:dyDescent="0.2">
      <c r="A651" s="471" t="s">
        <v>6</v>
      </c>
      <c r="B651" s="321">
        <v>4501</v>
      </c>
      <c r="C651" s="322">
        <v>4874</v>
      </c>
      <c r="D651" s="322">
        <v>5014</v>
      </c>
      <c r="E651" s="322">
        <v>4321</v>
      </c>
      <c r="F651" s="322">
        <v>5035</v>
      </c>
      <c r="G651" s="497">
        <v>5360</v>
      </c>
      <c r="H651" s="342">
        <v>4925</v>
      </c>
    </row>
    <row r="652" spans="1:12" s="536" customFormat="1" x14ac:dyDescent="0.2">
      <c r="A652" s="469" t="s">
        <v>7</v>
      </c>
      <c r="B652" s="323">
        <v>66.7</v>
      </c>
      <c r="C652" s="324">
        <v>60</v>
      </c>
      <c r="D652" s="325">
        <v>93.3</v>
      </c>
      <c r="E652" s="325">
        <v>50</v>
      </c>
      <c r="F652" s="325">
        <v>66.7</v>
      </c>
      <c r="G652" s="498">
        <v>80</v>
      </c>
      <c r="H652" s="493">
        <v>57</v>
      </c>
    </row>
    <row r="653" spans="1:12" s="536" customFormat="1" x14ac:dyDescent="0.2">
      <c r="A653" s="469" t="s">
        <v>8</v>
      </c>
      <c r="B653" s="263">
        <v>0.128</v>
      </c>
      <c r="C653" s="264">
        <v>0.114</v>
      </c>
      <c r="D653" s="327">
        <v>6.5000000000000002E-2</v>
      </c>
      <c r="E653" s="327">
        <v>0.11600000000000001</v>
      </c>
      <c r="F653" s="327">
        <v>8.4000000000000005E-2</v>
      </c>
      <c r="G653" s="499">
        <v>7.4999999999999997E-2</v>
      </c>
      <c r="H653" s="494">
        <v>0.111</v>
      </c>
    </row>
    <row r="654" spans="1:12" s="536" customFormat="1" x14ac:dyDescent="0.2">
      <c r="A654" s="471" t="s">
        <v>1</v>
      </c>
      <c r="B654" s="266">
        <f t="shared" ref="B654:H654" si="138">B651/B650*100-100</f>
        <v>-3.4120171673819755</v>
      </c>
      <c r="C654" s="267">
        <f t="shared" si="138"/>
        <v>4.5922746781115791</v>
      </c>
      <c r="D654" s="267">
        <f t="shared" si="138"/>
        <v>7.5965665236051478</v>
      </c>
      <c r="E654" s="267">
        <f t="shared" si="138"/>
        <v>-7.2746781115879884</v>
      </c>
      <c r="F654" s="267">
        <f t="shared" si="138"/>
        <v>8.0472103004291853</v>
      </c>
      <c r="G654" s="268">
        <f t="shared" si="138"/>
        <v>15.021459227467801</v>
      </c>
      <c r="H654" s="345">
        <f t="shared" si="138"/>
        <v>5.6866952789699639</v>
      </c>
    </row>
    <row r="655" spans="1:12" s="536" customFormat="1" ht="13.5" thickBot="1" x14ac:dyDescent="0.25">
      <c r="A655" s="469" t="s">
        <v>27</v>
      </c>
      <c r="B655" s="500">
        <f t="shared" ref="B655:G655" si="139">B651-B638</f>
        <v>-311</v>
      </c>
      <c r="C655" s="501">
        <f t="shared" si="139"/>
        <v>-48</v>
      </c>
      <c r="D655" s="501">
        <f t="shared" si="139"/>
        <v>70</v>
      </c>
      <c r="E655" s="501">
        <f t="shared" si="139"/>
        <v>218</v>
      </c>
      <c r="F655" s="501">
        <f t="shared" si="139"/>
        <v>-38</v>
      </c>
      <c r="G655" s="502">
        <f t="shared" si="139"/>
        <v>-141</v>
      </c>
      <c r="H655" s="346">
        <f>H651-H638</f>
        <v>-66</v>
      </c>
    </row>
    <row r="656" spans="1:12" s="536" customFormat="1" x14ac:dyDescent="0.2">
      <c r="A656" s="371" t="s">
        <v>52</v>
      </c>
      <c r="B656" s="486">
        <v>48</v>
      </c>
      <c r="C656" s="487">
        <v>49</v>
      </c>
      <c r="D656" s="487">
        <v>49</v>
      </c>
      <c r="E656" s="487">
        <v>5</v>
      </c>
      <c r="F656" s="487">
        <v>50</v>
      </c>
      <c r="G656" s="451">
        <v>49</v>
      </c>
      <c r="H656" s="482">
        <f>SUM(B656:G656)</f>
        <v>250</v>
      </c>
      <c r="I656" s="536" t="s">
        <v>56</v>
      </c>
      <c r="J656" s="331">
        <f>H643-H656</f>
        <v>1</v>
      </c>
      <c r="K656" s="332">
        <f>J656/H643</f>
        <v>3.9840637450199202E-3</v>
      </c>
      <c r="L656" s="366" t="s">
        <v>159</v>
      </c>
    </row>
    <row r="657" spans="1:11" s="536" customFormat="1" x14ac:dyDescent="0.2">
      <c r="A657" s="371" t="s">
        <v>28</v>
      </c>
      <c r="B657" s="229">
        <v>158.5</v>
      </c>
      <c r="C657" s="281">
        <v>158</v>
      </c>
      <c r="D657" s="281">
        <v>154</v>
      </c>
      <c r="E657" s="281">
        <v>160</v>
      </c>
      <c r="F657" s="281">
        <v>151.5</v>
      </c>
      <c r="G657" s="230">
        <v>151.5</v>
      </c>
      <c r="H657" s="339"/>
      <c r="I657" s="536" t="s">
        <v>57</v>
      </c>
      <c r="J657" s="228">
        <v>153.19999999999999</v>
      </c>
    </row>
    <row r="658" spans="1:11" s="536" customFormat="1" ht="13.5" thickBot="1" x14ac:dyDescent="0.25">
      <c r="A658" s="372" t="s">
        <v>26</v>
      </c>
      <c r="B658" s="336">
        <f>B657-B644</f>
        <v>2.5</v>
      </c>
      <c r="C658" s="337">
        <f t="shared" ref="C658:G658" si="140">C657-C644</f>
        <v>1.5</v>
      </c>
      <c r="D658" s="337">
        <f t="shared" si="140"/>
        <v>1.5</v>
      </c>
      <c r="E658" s="337">
        <f t="shared" si="140"/>
        <v>2</v>
      </c>
      <c r="F658" s="337">
        <f t="shared" si="140"/>
        <v>1.5</v>
      </c>
      <c r="G658" s="484">
        <f t="shared" si="140"/>
        <v>2</v>
      </c>
      <c r="H658" s="348"/>
      <c r="I658" s="536" t="s">
        <v>26</v>
      </c>
      <c r="J658" s="239">
        <f>J657-J644</f>
        <v>0.60999999999998522</v>
      </c>
    </row>
    <row r="660" spans="1:11" ht="13.5" thickBot="1" x14ac:dyDescent="0.25"/>
    <row r="661" spans="1:11" ht="13.5" thickBot="1" x14ac:dyDescent="0.25">
      <c r="A661" s="285" t="s">
        <v>160</v>
      </c>
      <c r="B661" s="573" t="s">
        <v>50</v>
      </c>
      <c r="C661" s="574"/>
      <c r="D661" s="574"/>
      <c r="E661" s="574"/>
      <c r="F661" s="574"/>
      <c r="G661" s="575"/>
      <c r="H661" s="314" t="s">
        <v>0</v>
      </c>
      <c r="I661" s="537"/>
      <c r="J661" s="537"/>
      <c r="K661" s="537"/>
    </row>
    <row r="662" spans="1:11" x14ac:dyDescent="0.2">
      <c r="A662" s="469" t="s">
        <v>2</v>
      </c>
      <c r="B662" s="316">
        <v>1</v>
      </c>
      <c r="C662" s="236">
        <v>2</v>
      </c>
      <c r="D662" s="236">
        <v>3</v>
      </c>
      <c r="E662" s="236">
        <v>4</v>
      </c>
      <c r="F662" s="236">
        <v>5</v>
      </c>
      <c r="G662" s="495">
        <v>6</v>
      </c>
      <c r="H662" s="491">
        <v>80</v>
      </c>
      <c r="I662" s="537"/>
      <c r="J662" s="537"/>
      <c r="K662" s="537"/>
    </row>
    <row r="663" spans="1:11" x14ac:dyDescent="0.2">
      <c r="A663" s="470" t="s">
        <v>3</v>
      </c>
      <c r="B663" s="462">
        <v>4680</v>
      </c>
      <c r="C663" s="463">
        <v>4680</v>
      </c>
      <c r="D663" s="464">
        <v>4680</v>
      </c>
      <c r="E663" s="464">
        <v>4680</v>
      </c>
      <c r="F663" s="464">
        <v>4680</v>
      </c>
      <c r="G663" s="496">
        <v>4680</v>
      </c>
      <c r="H663" s="492">
        <v>4680</v>
      </c>
      <c r="I663" s="537"/>
      <c r="J663" s="537"/>
      <c r="K663" s="537"/>
    </row>
    <row r="664" spans="1:11" x14ac:dyDescent="0.2">
      <c r="A664" s="471" t="s">
        <v>6</v>
      </c>
      <c r="B664" s="321">
        <v>4577</v>
      </c>
      <c r="C664" s="322">
        <v>5040</v>
      </c>
      <c r="D664" s="322">
        <v>4838</v>
      </c>
      <c r="E664" s="322">
        <v>4729</v>
      </c>
      <c r="F664" s="322">
        <v>4893</v>
      </c>
      <c r="G664" s="497">
        <v>5200</v>
      </c>
      <c r="H664" s="342">
        <v>4898</v>
      </c>
      <c r="I664" s="537"/>
      <c r="J664" s="537"/>
      <c r="K664" s="537"/>
    </row>
    <row r="665" spans="1:11" x14ac:dyDescent="0.2">
      <c r="A665" s="469" t="s">
        <v>7</v>
      </c>
      <c r="B665" s="323">
        <v>73.3</v>
      </c>
      <c r="C665" s="324">
        <v>86.7</v>
      </c>
      <c r="D665" s="325">
        <v>86.7</v>
      </c>
      <c r="E665" s="325">
        <v>80</v>
      </c>
      <c r="F665" s="325">
        <v>100</v>
      </c>
      <c r="G665" s="498">
        <v>73.3</v>
      </c>
      <c r="H665" s="493">
        <v>78.8</v>
      </c>
      <c r="I665" s="537"/>
      <c r="J665" s="537"/>
      <c r="K665" s="537"/>
    </row>
    <row r="666" spans="1:11" x14ac:dyDescent="0.2">
      <c r="A666" s="469" t="s">
        <v>8</v>
      </c>
      <c r="B666" s="263">
        <v>0.08</v>
      </c>
      <c r="C666" s="264">
        <v>6.2E-2</v>
      </c>
      <c r="D666" s="327">
        <v>8.5999999999999993E-2</v>
      </c>
      <c r="E666" s="327">
        <v>8.2000000000000003E-2</v>
      </c>
      <c r="F666" s="327">
        <v>5.3999999999999999E-2</v>
      </c>
      <c r="G666" s="499">
        <v>9.4E-2</v>
      </c>
      <c r="H666" s="494">
        <v>8.5999999999999993E-2</v>
      </c>
      <c r="I666" s="537"/>
      <c r="J666" s="537"/>
      <c r="K666" s="537"/>
    </row>
    <row r="667" spans="1:11" x14ac:dyDescent="0.2">
      <c r="A667" s="471" t="s">
        <v>1</v>
      </c>
      <c r="B667" s="266">
        <f t="shared" ref="B667:H667" si="141">B664/B663*100-100</f>
        <v>-2.2008547008547055</v>
      </c>
      <c r="C667" s="267">
        <f t="shared" si="141"/>
        <v>7.6923076923076934</v>
      </c>
      <c r="D667" s="267">
        <f t="shared" si="141"/>
        <v>3.3760683760683889</v>
      </c>
      <c r="E667" s="267">
        <f t="shared" si="141"/>
        <v>1.0470085470085451</v>
      </c>
      <c r="F667" s="267">
        <f t="shared" si="141"/>
        <v>4.5512820512820582</v>
      </c>
      <c r="G667" s="268">
        <f t="shared" si="141"/>
        <v>11.111111111111114</v>
      </c>
      <c r="H667" s="345">
        <f t="shared" si="141"/>
        <v>4.6581196581196593</v>
      </c>
      <c r="I667" s="537"/>
      <c r="J667" s="537"/>
      <c r="K667" s="537"/>
    </row>
    <row r="668" spans="1:11" ht="13.5" thickBot="1" x14ac:dyDescent="0.25">
      <c r="A668" s="469" t="s">
        <v>27</v>
      </c>
      <c r="B668" s="500">
        <f t="shared" ref="B668:G668" si="142">B664-B651</f>
        <v>76</v>
      </c>
      <c r="C668" s="501">
        <f t="shared" si="142"/>
        <v>166</v>
      </c>
      <c r="D668" s="501">
        <f t="shared" si="142"/>
        <v>-176</v>
      </c>
      <c r="E668" s="501">
        <f t="shared" si="142"/>
        <v>408</v>
      </c>
      <c r="F668" s="501">
        <f t="shared" si="142"/>
        <v>-142</v>
      </c>
      <c r="G668" s="502">
        <f t="shared" si="142"/>
        <v>-160</v>
      </c>
      <c r="H668" s="346">
        <f>H664-H651</f>
        <v>-27</v>
      </c>
      <c r="I668" s="537"/>
      <c r="J668" s="537"/>
      <c r="K668" s="537"/>
    </row>
    <row r="669" spans="1:11" x14ac:dyDescent="0.2">
      <c r="A669" s="371" t="s">
        <v>52</v>
      </c>
      <c r="B669" s="486">
        <v>47</v>
      </c>
      <c r="C669" s="487">
        <v>49</v>
      </c>
      <c r="D669" s="487">
        <v>49</v>
      </c>
      <c r="E669" s="487">
        <v>5</v>
      </c>
      <c r="F669" s="487">
        <v>50</v>
      </c>
      <c r="G669" s="451">
        <v>49</v>
      </c>
      <c r="H669" s="482">
        <f>SUM(B669:G669)</f>
        <v>249</v>
      </c>
      <c r="I669" s="537" t="s">
        <v>56</v>
      </c>
      <c r="J669" s="331">
        <f>H656-H669</f>
        <v>1</v>
      </c>
      <c r="K669" s="332">
        <f>J669/H656</f>
        <v>4.0000000000000001E-3</v>
      </c>
    </row>
    <row r="670" spans="1:11" x14ac:dyDescent="0.2">
      <c r="A670" s="371" t="s">
        <v>28</v>
      </c>
      <c r="B670" s="229">
        <v>158.5</v>
      </c>
      <c r="C670" s="281">
        <v>158</v>
      </c>
      <c r="D670" s="281">
        <v>154</v>
      </c>
      <c r="E670" s="281">
        <v>160</v>
      </c>
      <c r="F670" s="281">
        <v>151.5</v>
      </c>
      <c r="G670" s="230">
        <v>151.5</v>
      </c>
      <c r="H670" s="339"/>
      <c r="I670" s="537" t="s">
        <v>57</v>
      </c>
      <c r="J670" s="228">
        <v>154.96</v>
      </c>
      <c r="K670" s="537"/>
    </row>
    <row r="671" spans="1:11" ht="13.5" thickBot="1" x14ac:dyDescent="0.25">
      <c r="A671" s="372" t="s">
        <v>26</v>
      </c>
      <c r="B671" s="336">
        <f>B670-B657</f>
        <v>0</v>
      </c>
      <c r="C671" s="337">
        <f t="shared" ref="C671:G671" si="143">C670-C657</f>
        <v>0</v>
      </c>
      <c r="D671" s="337">
        <f t="shared" si="143"/>
        <v>0</v>
      </c>
      <c r="E671" s="337">
        <f t="shared" si="143"/>
        <v>0</v>
      </c>
      <c r="F671" s="337">
        <f t="shared" si="143"/>
        <v>0</v>
      </c>
      <c r="G671" s="484">
        <f t="shared" si="143"/>
        <v>0</v>
      </c>
      <c r="H671" s="348"/>
      <c r="I671" s="537" t="s">
        <v>26</v>
      </c>
      <c r="J671" s="239">
        <f>J670-J657</f>
        <v>1.7600000000000193</v>
      </c>
      <c r="K671" s="537"/>
    </row>
    <row r="673" spans="1:11" ht="13.5" thickBot="1" x14ac:dyDescent="0.25"/>
    <row r="674" spans="1:11" ht="13.5" thickBot="1" x14ac:dyDescent="0.25">
      <c r="A674" s="285" t="s">
        <v>161</v>
      </c>
      <c r="B674" s="573" t="s">
        <v>50</v>
      </c>
      <c r="C674" s="574"/>
      <c r="D674" s="574"/>
      <c r="E674" s="574"/>
      <c r="F674" s="574"/>
      <c r="G674" s="575"/>
      <c r="H674" s="314" t="s">
        <v>0</v>
      </c>
      <c r="I674" s="538"/>
      <c r="J674" s="538"/>
      <c r="K674" s="538"/>
    </row>
    <row r="675" spans="1:11" x14ac:dyDescent="0.2">
      <c r="A675" s="469" t="s">
        <v>2</v>
      </c>
      <c r="B675" s="316">
        <v>1</v>
      </c>
      <c r="C675" s="236">
        <v>2</v>
      </c>
      <c r="D675" s="236">
        <v>3</v>
      </c>
      <c r="E675" s="236">
        <v>4</v>
      </c>
      <c r="F675" s="236">
        <v>5</v>
      </c>
      <c r="G675" s="495">
        <v>6</v>
      </c>
      <c r="H675" s="491">
        <v>80</v>
      </c>
      <c r="I675" s="538"/>
      <c r="J675" s="538"/>
      <c r="K675" s="538"/>
    </row>
    <row r="676" spans="1:11" x14ac:dyDescent="0.2">
      <c r="A676" s="470" t="s">
        <v>3</v>
      </c>
      <c r="B676" s="462">
        <v>4700</v>
      </c>
      <c r="C676" s="463">
        <v>4700</v>
      </c>
      <c r="D676" s="462">
        <v>4700</v>
      </c>
      <c r="E676" s="463">
        <v>4700</v>
      </c>
      <c r="F676" s="462">
        <v>4700</v>
      </c>
      <c r="G676" s="463">
        <v>4700</v>
      </c>
      <c r="H676" s="462">
        <v>4700</v>
      </c>
      <c r="I676" s="538"/>
      <c r="J676" s="538"/>
      <c r="K676" s="538"/>
    </row>
    <row r="677" spans="1:11" x14ac:dyDescent="0.2">
      <c r="A677" s="471" t="s">
        <v>6</v>
      </c>
      <c r="B677" s="321">
        <v>4614</v>
      </c>
      <c r="C677" s="322">
        <v>5134</v>
      </c>
      <c r="D677" s="322">
        <v>5002</v>
      </c>
      <c r="E677" s="322">
        <v>4817</v>
      </c>
      <c r="F677" s="322">
        <v>4968</v>
      </c>
      <c r="G677" s="497">
        <v>5134</v>
      </c>
      <c r="H677" s="342">
        <v>4963</v>
      </c>
      <c r="I677" s="538"/>
      <c r="J677" s="538"/>
      <c r="K677" s="538"/>
    </row>
    <row r="678" spans="1:11" x14ac:dyDescent="0.2">
      <c r="A678" s="469" t="s">
        <v>7</v>
      </c>
      <c r="B678" s="323">
        <v>86.7</v>
      </c>
      <c r="C678" s="324">
        <v>86.7</v>
      </c>
      <c r="D678" s="325">
        <v>80</v>
      </c>
      <c r="E678" s="325">
        <v>75</v>
      </c>
      <c r="F678" s="325">
        <v>73.3</v>
      </c>
      <c r="G678" s="498">
        <v>80</v>
      </c>
      <c r="H678" s="493">
        <v>74.7</v>
      </c>
      <c r="I678" s="538"/>
      <c r="J678" s="538"/>
      <c r="K678" s="538"/>
    </row>
    <row r="679" spans="1:11" x14ac:dyDescent="0.2">
      <c r="A679" s="469" t="s">
        <v>8</v>
      </c>
      <c r="B679" s="263">
        <v>7.9000000000000001E-2</v>
      </c>
      <c r="C679" s="264">
        <v>6.0999999999999999E-2</v>
      </c>
      <c r="D679" s="327">
        <v>8.4000000000000005E-2</v>
      </c>
      <c r="E679" s="327">
        <v>0.113</v>
      </c>
      <c r="F679" s="327">
        <v>9.7000000000000003E-2</v>
      </c>
      <c r="G679" s="499">
        <v>9.0999999999999998E-2</v>
      </c>
      <c r="H679" s="494">
        <v>0.09</v>
      </c>
      <c r="I679" s="538"/>
      <c r="J679" s="538"/>
      <c r="K679" s="538"/>
    </row>
    <row r="680" spans="1:11" x14ac:dyDescent="0.2">
      <c r="A680" s="471" t="s">
        <v>1</v>
      </c>
      <c r="B680" s="266">
        <f t="shared" ref="B680:H680" si="144">B677/B676*100-100</f>
        <v>-1.8297872340425556</v>
      </c>
      <c r="C680" s="267">
        <f t="shared" si="144"/>
        <v>9.234042553191486</v>
      </c>
      <c r="D680" s="267">
        <f t="shared" si="144"/>
        <v>6.425531914893611</v>
      </c>
      <c r="E680" s="267">
        <f t="shared" si="144"/>
        <v>2.4893617021276526</v>
      </c>
      <c r="F680" s="267">
        <f t="shared" si="144"/>
        <v>5.7021276595744723</v>
      </c>
      <c r="G680" s="268">
        <f t="shared" si="144"/>
        <v>9.234042553191486</v>
      </c>
      <c r="H680" s="345">
        <f t="shared" si="144"/>
        <v>5.5957446808510696</v>
      </c>
      <c r="I680" s="538"/>
      <c r="J680" s="538"/>
      <c r="K680" s="538"/>
    </row>
    <row r="681" spans="1:11" ht="13.5" thickBot="1" x14ac:dyDescent="0.25">
      <c r="A681" s="469" t="s">
        <v>27</v>
      </c>
      <c r="B681" s="500">
        <f t="shared" ref="B681:G681" si="145">B677-B664</f>
        <v>37</v>
      </c>
      <c r="C681" s="501">
        <f t="shared" si="145"/>
        <v>94</v>
      </c>
      <c r="D681" s="501">
        <f t="shared" si="145"/>
        <v>164</v>
      </c>
      <c r="E681" s="501">
        <f t="shared" si="145"/>
        <v>88</v>
      </c>
      <c r="F681" s="501">
        <f t="shared" si="145"/>
        <v>75</v>
      </c>
      <c r="G681" s="502">
        <f t="shared" si="145"/>
        <v>-66</v>
      </c>
      <c r="H681" s="346">
        <f>H677-H664</f>
        <v>65</v>
      </c>
      <c r="I681" s="538"/>
      <c r="J681" s="538"/>
      <c r="K681" s="538"/>
    </row>
    <row r="682" spans="1:11" x14ac:dyDescent="0.2">
      <c r="A682" s="371" t="s">
        <v>52</v>
      </c>
      <c r="B682" s="486">
        <v>47</v>
      </c>
      <c r="C682" s="487">
        <v>49</v>
      </c>
      <c r="D682" s="487">
        <v>48</v>
      </c>
      <c r="E682" s="487">
        <v>4</v>
      </c>
      <c r="F682" s="487">
        <v>50</v>
      </c>
      <c r="G682" s="451">
        <v>49</v>
      </c>
      <c r="H682" s="482">
        <f>SUM(B682:G682)</f>
        <v>247</v>
      </c>
      <c r="I682" s="538" t="s">
        <v>56</v>
      </c>
      <c r="J682" s="331">
        <f>H669-H682</f>
        <v>2</v>
      </c>
      <c r="K682" s="332">
        <f>J682/H669</f>
        <v>8.0321285140562242E-3</v>
      </c>
    </row>
    <row r="683" spans="1:11" x14ac:dyDescent="0.2">
      <c r="A683" s="371" t="s">
        <v>28</v>
      </c>
      <c r="B683" s="229">
        <v>158.5</v>
      </c>
      <c r="C683" s="281">
        <v>158</v>
      </c>
      <c r="D683" s="281">
        <v>154</v>
      </c>
      <c r="E683" s="281">
        <v>160</v>
      </c>
      <c r="F683" s="281">
        <v>151.5</v>
      </c>
      <c r="G683" s="230">
        <v>151.5</v>
      </c>
      <c r="H683" s="339"/>
      <c r="I683" s="538" t="s">
        <v>57</v>
      </c>
      <c r="J683" s="228">
        <v>155.24</v>
      </c>
      <c r="K683" s="538"/>
    </row>
    <row r="684" spans="1:11" ht="13.5" thickBot="1" x14ac:dyDescent="0.25">
      <c r="A684" s="372" t="s">
        <v>26</v>
      </c>
      <c r="B684" s="336">
        <f>B683-B670</f>
        <v>0</v>
      </c>
      <c r="C684" s="337">
        <f t="shared" ref="C684:G684" si="146">C683-C670</f>
        <v>0</v>
      </c>
      <c r="D684" s="337">
        <f t="shared" si="146"/>
        <v>0</v>
      </c>
      <c r="E684" s="337">
        <f t="shared" si="146"/>
        <v>0</v>
      </c>
      <c r="F684" s="337">
        <f t="shared" si="146"/>
        <v>0</v>
      </c>
      <c r="G684" s="484">
        <f t="shared" si="146"/>
        <v>0</v>
      </c>
      <c r="H684" s="348"/>
      <c r="I684" s="538" t="s">
        <v>26</v>
      </c>
      <c r="J684" s="239">
        <f>J683-J670</f>
        <v>0.28000000000000114</v>
      </c>
      <c r="K684" s="538"/>
    </row>
    <row r="686" spans="1:11" ht="13.5" thickBot="1" x14ac:dyDescent="0.25"/>
    <row r="687" spans="1:11" ht="13.5" thickBot="1" x14ac:dyDescent="0.25">
      <c r="A687" s="285" t="s">
        <v>163</v>
      </c>
      <c r="B687" s="573" t="s">
        <v>50</v>
      </c>
      <c r="C687" s="574"/>
      <c r="D687" s="574"/>
      <c r="E687" s="574"/>
      <c r="F687" s="574"/>
      <c r="G687" s="575"/>
      <c r="H687" s="314" t="s">
        <v>0</v>
      </c>
      <c r="I687" s="540"/>
      <c r="J687" s="540"/>
      <c r="K687" s="540"/>
    </row>
    <row r="688" spans="1:11" x14ac:dyDescent="0.2">
      <c r="A688" s="469" t="s">
        <v>2</v>
      </c>
      <c r="B688" s="316">
        <v>1</v>
      </c>
      <c r="C688" s="236">
        <v>2</v>
      </c>
      <c r="D688" s="236">
        <v>3</v>
      </c>
      <c r="E688" s="236">
        <v>4</v>
      </c>
      <c r="F688" s="236">
        <v>5</v>
      </c>
      <c r="G688" s="495">
        <v>6</v>
      </c>
      <c r="H688" s="491">
        <v>78</v>
      </c>
      <c r="I688" s="540"/>
      <c r="J688" s="540"/>
      <c r="K688" s="540"/>
    </row>
    <row r="689" spans="1:11" x14ac:dyDescent="0.2">
      <c r="A689" s="470" t="s">
        <v>3</v>
      </c>
      <c r="B689" s="462">
        <v>4720</v>
      </c>
      <c r="C689" s="463">
        <v>4720</v>
      </c>
      <c r="D689" s="462">
        <v>4720</v>
      </c>
      <c r="E689" s="463">
        <v>4720</v>
      </c>
      <c r="F689" s="462">
        <v>4720</v>
      </c>
      <c r="G689" s="463">
        <v>4720</v>
      </c>
      <c r="H689" s="462">
        <v>4720</v>
      </c>
      <c r="I689" s="540"/>
      <c r="J689" s="540"/>
      <c r="K689" s="540"/>
    </row>
    <row r="690" spans="1:11" x14ac:dyDescent="0.2">
      <c r="A690" s="471" t="s">
        <v>6</v>
      </c>
      <c r="B690" s="321">
        <v>4826</v>
      </c>
      <c r="C690" s="322">
        <v>5152</v>
      </c>
      <c r="D690" s="322">
        <v>5051</v>
      </c>
      <c r="E690" s="322">
        <v>4830</v>
      </c>
      <c r="F690" s="322">
        <v>4980</v>
      </c>
      <c r="G690" s="497">
        <v>5317</v>
      </c>
      <c r="H690" s="342">
        <v>5056</v>
      </c>
      <c r="I690" s="540"/>
      <c r="J690" s="540"/>
      <c r="K690" s="540"/>
    </row>
    <row r="691" spans="1:11" x14ac:dyDescent="0.2">
      <c r="A691" s="469" t="s">
        <v>7</v>
      </c>
      <c r="B691" s="323">
        <v>60</v>
      </c>
      <c r="C691" s="324">
        <v>86.7</v>
      </c>
      <c r="D691" s="325">
        <v>86.7</v>
      </c>
      <c r="E691" s="325">
        <v>66.7</v>
      </c>
      <c r="F691" s="325">
        <v>73.3</v>
      </c>
      <c r="G691" s="498">
        <v>66.7</v>
      </c>
      <c r="H691" s="493">
        <v>70.5</v>
      </c>
      <c r="I691" s="540"/>
      <c r="J691" s="540"/>
      <c r="K691" s="540"/>
    </row>
    <row r="692" spans="1:11" x14ac:dyDescent="0.2">
      <c r="A692" s="469" t="s">
        <v>8</v>
      </c>
      <c r="B692" s="263">
        <v>0.127</v>
      </c>
      <c r="C692" s="264">
        <v>6.4000000000000001E-2</v>
      </c>
      <c r="D692" s="327">
        <v>0.06</v>
      </c>
      <c r="E692" s="327">
        <v>0.13200000000000001</v>
      </c>
      <c r="F692" s="327">
        <v>9.8000000000000004E-2</v>
      </c>
      <c r="G692" s="499">
        <v>8.7999999999999995E-2</v>
      </c>
      <c r="H692" s="494">
        <v>9.4E-2</v>
      </c>
      <c r="I692" s="540"/>
      <c r="J692" s="540"/>
      <c r="K692" s="540"/>
    </row>
    <row r="693" spans="1:11" x14ac:dyDescent="0.2">
      <c r="A693" s="471" t="s">
        <v>1</v>
      </c>
      <c r="B693" s="266">
        <f t="shared" ref="B693:H693" si="147">B690/B689*100-100</f>
        <v>2.2457627118644012</v>
      </c>
      <c r="C693" s="267">
        <f t="shared" si="147"/>
        <v>9.1525423728813422</v>
      </c>
      <c r="D693" s="267">
        <f t="shared" si="147"/>
        <v>7.0127118644067679</v>
      </c>
      <c r="E693" s="267">
        <f t="shared" si="147"/>
        <v>2.330508474576277</v>
      </c>
      <c r="F693" s="267">
        <f t="shared" si="147"/>
        <v>5.5084745762711975</v>
      </c>
      <c r="G693" s="268">
        <f t="shared" si="147"/>
        <v>12.648305084745772</v>
      </c>
      <c r="H693" s="345">
        <f t="shared" si="147"/>
        <v>7.118644067796609</v>
      </c>
      <c r="I693" s="540"/>
      <c r="J693" s="540"/>
      <c r="K693" s="540"/>
    </row>
    <row r="694" spans="1:11" ht="13.5" thickBot="1" x14ac:dyDescent="0.25">
      <c r="A694" s="469" t="s">
        <v>27</v>
      </c>
      <c r="B694" s="500">
        <f t="shared" ref="B694:G694" si="148">B690-B677</f>
        <v>212</v>
      </c>
      <c r="C694" s="501">
        <f t="shared" si="148"/>
        <v>18</v>
      </c>
      <c r="D694" s="501">
        <f t="shared" si="148"/>
        <v>49</v>
      </c>
      <c r="E694" s="501">
        <f t="shared" si="148"/>
        <v>13</v>
      </c>
      <c r="F694" s="501">
        <f t="shared" si="148"/>
        <v>12</v>
      </c>
      <c r="G694" s="502">
        <f t="shared" si="148"/>
        <v>183</v>
      </c>
      <c r="H694" s="346">
        <f>H690-H677</f>
        <v>93</v>
      </c>
      <c r="I694" s="540"/>
      <c r="J694" s="540"/>
      <c r="K694" s="540"/>
    </row>
    <row r="695" spans="1:11" x14ac:dyDescent="0.2">
      <c r="A695" s="371" t="s">
        <v>52</v>
      </c>
      <c r="B695" s="486">
        <v>47</v>
      </c>
      <c r="C695" s="487">
        <v>49</v>
      </c>
      <c r="D695" s="487">
        <v>48</v>
      </c>
      <c r="E695" s="487">
        <v>3</v>
      </c>
      <c r="F695" s="487">
        <v>50</v>
      </c>
      <c r="G695" s="451">
        <v>49</v>
      </c>
      <c r="H695" s="482">
        <f>SUM(B695:G695)</f>
        <v>246</v>
      </c>
      <c r="I695" s="540" t="s">
        <v>56</v>
      </c>
      <c r="J695" s="331">
        <f>H682-H695</f>
        <v>1</v>
      </c>
      <c r="K695" s="332">
        <f>J695/H682</f>
        <v>4.048582995951417E-3</v>
      </c>
    </row>
    <row r="696" spans="1:11" x14ac:dyDescent="0.2">
      <c r="A696" s="371" t="s">
        <v>28</v>
      </c>
      <c r="B696" s="229">
        <v>159.5</v>
      </c>
      <c r="C696" s="281">
        <v>159</v>
      </c>
      <c r="D696" s="281">
        <v>155</v>
      </c>
      <c r="E696" s="281">
        <v>160.5</v>
      </c>
      <c r="F696" s="281">
        <v>152.5</v>
      </c>
      <c r="G696" s="230">
        <v>152.5</v>
      </c>
      <c r="H696" s="339"/>
      <c r="I696" s="540" t="s">
        <v>57</v>
      </c>
      <c r="J696" s="228">
        <v>156.21</v>
      </c>
      <c r="K696" s="540"/>
    </row>
    <row r="697" spans="1:11" ht="13.5" thickBot="1" x14ac:dyDescent="0.25">
      <c r="A697" s="372" t="s">
        <v>26</v>
      </c>
      <c r="B697" s="336">
        <f>B696-B683</f>
        <v>1</v>
      </c>
      <c r="C697" s="337">
        <f t="shared" ref="C697:G697" si="149">C696-C683</f>
        <v>1</v>
      </c>
      <c r="D697" s="337">
        <f t="shared" si="149"/>
        <v>1</v>
      </c>
      <c r="E697" s="337">
        <f t="shared" si="149"/>
        <v>0.5</v>
      </c>
      <c r="F697" s="337">
        <f t="shared" si="149"/>
        <v>1</v>
      </c>
      <c r="G697" s="484">
        <f t="shared" si="149"/>
        <v>1</v>
      </c>
      <c r="H697" s="348"/>
      <c r="I697" s="540" t="s">
        <v>26</v>
      </c>
      <c r="J697" s="239">
        <f>J696-J683</f>
        <v>0.96999999999999886</v>
      </c>
      <c r="K697" s="540"/>
    </row>
    <row r="699" spans="1:11" ht="13.5" thickBot="1" x14ac:dyDescent="0.25"/>
    <row r="700" spans="1:11" ht="13.5" thickBot="1" x14ac:dyDescent="0.25">
      <c r="A700" s="285" t="s">
        <v>164</v>
      </c>
      <c r="B700" s="573" t="s">
        <v>50</v>
      </c>
      <c r="C700" s="574"/>
      <c r="D700" s="574"/>
      <c r="E700" s="574"/>
      <c r="F700" s="574"/>
      <c r="G700" s="575"/>
      <c r="H700" s="314" t="s">
        <v>0</v>
      </c>
      <c r="I700" s="541"/>
      <c r="J700" s="541"/>
      <c r="K700" s="541"/>
    </row>
    <row r="701" spans="1:11" x14ac:dyDescent="0.2">
      <c r="A701" s="469" t="s">
        <v>2</v>
      </c>
      <c r="B701" s="316">
        <v>1</v>
      </c>
      <c r="C701" s="236">
        <v>2</v>
      </c>
      <c r="D701" s="236">
        <v>3</v>
      </c>
      <c r="E701" s="236">
        <v>4</v>
      </c>
      <c r="F701" s="236">
        <v>5</v>
      </c>
      <c r="G701" s="495">
        <v>6</v>
      </c>
      <c r="H701" s="491">
        <v>78</v>
      </c>
      <c r="I701" s="541"/>
      <c r="J701" s="541"/>
      <c r="K701" s="541"/>
    </row>
    <row r="702" spans="1:11" x14ac:dyDescent="0.2">
      <c r="A702" s="470" t="s">
        <v>3</v>
      </c>
      <c r="B702" s="462">
        <v>4740</v>
      </c>
      <c r="C702" s="463">
        <v>4740</v>
      </c>
      <c r="D702" s="462">
        <v>4740</v>
      </c>
      <c r="E702" s="463">
        <v>4740</v>
      </c>
      <c r="F702" s="462">
        <v>4740</v>
      </c>
      <c r="G702" s="463">
        <v>4740</v>
      </c>
      <c r="H702" s="462">
        <v>4740</v>
      </c>
      <c r="I702" s="541"/>
      <c r="J702" s="541"/>
      <c r="K702" s="541"/>
    </row>
    <row r="703" spans="1:11" x14ac:dyDescent="0.2">
      <c r="A703" s="471" t="s">
        <v>6</v>
      </c>
      <c r="B703" s="321">
        <v>4788</v>
      </c>
      <c r="C703" s="322">
        <v>5049</v>
      </c>
      <c r="D703" s="322">
        <v>5167</v>
      </c>
      <c r="E703" s="322">
        <v>4908</v>
      </c>
      <c r="F703" s="322">
        <v>4816</v>
      </c>
      <c r="G703" s="497">
        <v>5324</v>
      </c>
      <c r="H703" s="342">
        <v>5024</v>
      </c>
      <c r="I703" s="541"/>
      <c r="J703" s="541"/>
      <c r="K703" s="541"/>
    </row>
    <row r="704" spans="1:11" x14ac:dyDescent="0.2">
      <c r="A704" s="469" t="s">
        <v>7</v>
      </c>
      <c r="B704" s="323">
        <v>73.3</v>
      </c>
      <c r="C704" s="324">
        <v>53.3</v>
      </c>
      <c r="D704" s="325">
        <v>93.3</v>
      </c>
      <c r="E704" s="325">
        <v>66.7</v>
      </c>
      <c r="F704" s="325">
        <v>86.7</v>
      </c>
      <c r="G704" s="498">
        <v>53.3</v>
      </c>
      <c r="H704" s="493">
        <v>69.2</v>
      </c>
      <c r="I704" s="541"/>
      <c r="J704" s="541"/>
      <c r="K704" s="541"/>
    </row>
    <row r="705" spans="1:11" x14ac:dyDescent="0.2">
      <c r="A705" s="469" t="s">
        <v>8</v>
      </c>
      <c r="B705" s="263">
        <v>0.107</v>
      </c>
      <c r="C705" s="264">
        <v>0.11700000000000001</v>
      </c>
      <c r="D705" s="327">
        <v>0.06</v>
      </c>
      <c r="E705" s="327">
        <v>0.13900000000000001</v>
      </c>
      <c r="F705" s="327">
        <v>6.8000000000000005E-2</v>
      </c>
      <c r="G705" s="499">
        <v>0.10299999999999999</v>
      </c>
      <c r="H705" s="494">
        <v>0.10100000000000001</v>
      </c>
      <c r="I705" s="541"/>
      <c r="J705" s="541"/>
      <c r="K705" s="541"/>
    </row>
    <row r="706" spans="1:11" x14ac:dyDescent="0.2">
      <c r="A706" s="471" t="s">
        <v>1</v>
      </c>
      <c r="B706" s="266">
        <f t="shared" ref="B706:H706" si="150">B703/B702*100-100</f>
        <v>1.0126582278481067</v>
      </c>
      <c r="C706" s="267">
        <f t="shared" si="150"/>
        <v>6.5189873417721458</v>
      </c>
      <c r="D706" s="267">
        <f t="shared" si="150"/>
        <v>9.0084388185654092</v>
      </c>
      <c r="E706" s="267">
        <f t="shared" si="150"/>
        <v>3.5443037974683449</v>
      </c>
      <c r="F706" s="267">
        <f t="shared" si="150"/>
        <v>1.6033755274261523</v>
      </c>
      <c r="G706" s="268">
        <f t="shared" si="150"/>
        <v>12.320675105485222</v>
      </c>
      <c r="H706" s="345">
        <f t="shared" si="150"/>
        <v>5.991561181434605</v>
      </c>
      <c r="I706" s="541"/>
      <c r="J706" s="541"/>
      <c r="K706" s="541"/>
    </row>
    <row r="707" spans="1:11" ht="13.5" thickBot="1" x14ac:dyDescent="0.25">
      <c r="A707" s="469" t="s">
        <v>27</v>
      </c>
      <c r="B707" s="500">
        <f t="shared" ref="B707:G707" si="151">B703-B690</f>
        <v>-38</v>
      </c>
      <c r="C707" s="501">
        <f t="shared" si="151"/>
        <v>-103</v>
      </c>
      <c r="D707" s="501">
        <f t="shared" si="151"/>
        <v>116</v>
      </c>
      <c r="E707" s="501">
        <f t="shared" si="151"/>
        <v>78</v>
      </c>
      <c r="F707" s="501">
        <f t="shared" si="151"/>
        <v>-164</v>
      </c>
      <c r="G707" s="502">
        <f t="shared" si="151"/>
        <v>7</v>
      </c>
      <c r="H707" s="346">
        <f>H703-H690</f>
        <v>-32</v>
      </c>
      <c r="I707" s="541"/>
      <c r="J707" s="541"/>
      <c r="K707" s="541"/>
    </row>
    <row r="708" spans="1:11" x14ac:dyDescent="0.2">
      <c r="A708" s="371" t="s">
        <v>52</v>
      </c>
      <c r="B708" s="486">
        <v>47</v>
      </c>
      <c r="C708" s="487">
        <v>49</v>
      </c>
      <c r="D708" s="487">
        <v>48</v>
      </c>
      <c r="E708" s="487">
        <v>3</v>
      </c>
      <c r="F708" s="487">
        <v>50</v>
      </c>
      <c r="G708" s="451">
        <v>49</v>
      </c>
      <c r="H708" s="482">
        <f>SUM(B708:G708)</f>
        <v>246</v>
      </c>
      <c r="I708" s="541" t="s">
        <v>56</v>
      </c>
      <c r="J708" s="331">
        <f>H695-H708</f>
        <v>0</v>
      </c>
      <c r="K708" s="332">
        <f>J708/H695</f>
        <v>0</v>
      </c>
    </row>
    <row r="709" spans="1:11" x14ac:dyDescent="0.2">
      <c r="A709" s="371" t="s">
        <v>28</v>
      </c>
      <c r="B709" s="229">
        <v>159.5</v>
      </c>
      <c r="C709" s="281">
        <v>159</v>
      </c>
      <c r="D709" s="281">
        <v>155</v>
      </c>
      <c r="E709" s="281">
        <v>160.5</v>
      </c>
      <c r="F709" s="281">
        <v>152.5</v>
      </c>
      <c r="G709" s="230">
        <v>152.5</v>
      </c>
      <c r="H709" s="339"/>
      <c r="I709" s="541" t="s">
        <v>57</v>
      </c>
      <c r="J709" s="228">
        <v>155.52000000000001</v>
      </c>
      <c r="K709" s="541"/>
    </row>
    <row r="710" spans="1:11" ht="13.5" thickBot="1" x14ac:dyDescent="0.25">
      <c r="A710" s="372" t="s">
        <v>26</v>
      </c>
      <c r="B710" s="336">
        <f>B709-B696</f>
        <v>0</v>
      </c>
      <c r="C710" s="337">
        <f t="shared" ref="C710:G710" si="152">C709-C696</f>
        <v>0</v>
      </c>
      <c r="D710" s="337">
        <f t="shared" si="152"/>
        <v>0</v>
      </c>
      <c r="E710" s="337">
        <f t="shared" si="152"/>
        <v>0</v>
      </c>
      <c r="F710" s="337">
        <f t="shared" si="152"/>
        <v>0</v>
      </c>
      <c r="G710" s="484">
        <f t="shared" si="152"/>
        <v>0</v>
      </c>
      <c r="H710" s="348"/>
      <c r="I710" s="541" t="s">
        <v>26</v>
      </c>
      <c r="J710" s="239">
        <f>J709-J696</f>
        <v>-0.68999999999999773</v>
      </c>
      <c r="K710" s="541"/>
    </row>
    <row r="711" spans="1:11" ht="13.5" thickBot="1" x14ac:dyDescent="0.25"/>
    <row r="712" spans="1:11" ht="13.5" thickBot="1" x14ac:dyDescent="0.25">
      <c r="A712" s="285" t="s">
        <v>166</v>
      </c>
      <c r="B712" s="573" t="s">
        <v>50</v>
      </c>
      <c r="C712" s="574"/>
      <c r="D712" s="574"/>
      <c r="E712" s="574"/>
      <c r="F712" s="574"/>
      <c r="G712" s="575"/>
      <c r="H712" s="314" t="s">
        <v>0</v>
      </c>
      <c r="I712" s="543"/>
      <c r="J712" s="543"/>
      <c r="K712" s="543"/>
    </row>
    <row r="713" spans="1:11" x14ac:dyDescent="0.2">
      <c r="A713" s="469" t="s">
        <v>2</v>
      </c>
      <c r="B713" s="316">
        <v>1</v>
      </c>
      <c r="C713" s="236">
        <v>2</v>
      </c>
      <c r="D713" s="236">
        <v>3</v>
      </c>
      <c r="E713" s="236">
        <v>4</v>
      </c>
      <c r="F713" s="236">
        <v>5</v>
      </c>
      <c r="G713" s="495">
        <v>6</v>
      </c>
      <c r="H713" s="491">
        <v>78</v>
      </c>
      <c r="I713" s="543"/>
      <c r="J713" s="543"/>
      <c r="K713" s="543"/>
    </row>
    <row r="714" spans="1:11" x14ac:dyDescent="0.2">
      <c r="A714" s="470" t="s">
        <v>3</v>
      </c>
      <c r="B714" s="462">
        <v>4760</v>
      </c>
      <c r="C714" s="463">
        <v>4760</v>
      </c>
      <c r="D714" s="462">
        <v>4760</v>
      </c>
      <c r="E714" s="463">
        <v>4760</v>
      </c>
      <c r="F714" s="462">
        <v>4760</v>
      </c>
      <c r="G714" s="463">
        <v>4760</v>
      </c>
      <c r="H714" s="462">
        <v>4760</v>
      </c>
      <c r="I714" s="543"/>
      <c r="J714" s="543"/>
      <c r="K714" s="543"/>
    </row>
    <row r="715" spans="1:11" x14ac:dyDescent="0.2">
      <c r="A715" s="471" t="s">
        <v>6</v>
      </c>
      <c r="B715" s="321">
        <v>4658</v>
      </c>
      <c r="C715" s="322">
        <v>5064</v>
      </c>
      <c r="D715" s="322">
        <v>5053</v>
      </c>
      <c r="E715" s="322">
        <v>4114</v>
      </c>
      <c r="F715" s="322">
        <v>5399</v>
      </c>
      <c r="G715" s="497">
        <v>5421</v>
      </c>
      <c r="H715" s="342">
        <v>5080</v>
      </c>
      <c r="I715" s="543"/>
      <c r="J715" s="543"/>
      <c r="K715" s="543"/>
    </row>
    <row r="716" spans="1:11" x14ac:dyDescent="0.2">
      <c r="A716" s="469" t="s">
        <v>7</v>
      </c>
      <c r="B716" s="323">
        <v>80.3</v>
      </c>
      <c r="C716" s="324">
        <v>100</v>
      </c>
      <c r="D716" s="325">
        <v>100</v>
      </c>
      <c r="E716" s="325">
        <v>100</v>
      </c>
      <c r="F716" s="325">
        <v>93.3</v>
      </c>
      <c r="G716" s="498">
        <v>100</v>
      </c>
      <c r="H716" s="493">
        <v>80.8</v>
      </c>
      <c r="I716" s="543"/>
      <c r="J716" s="543"/>
      <c r="K716" s="543"/>
    </row>
    <row r="717" spans="1:11" x14ac:dyDescent="0.2">
      <c r="A717" s="469" t="s">
        <v>8</v>
      </c>
      <c r="B717" s="263">
        <v>5.6000000000000001E-2</v>
      </c>
      <c r="C717" s="264">
        <v>3.9E-2</v>
      </c>
      <c r="D717" s="327">
        <v>3.2000000000000001E-2</v>
      </c>
      <c r="E717" s="327">
        <v>1.4999999999999999E-2</v>
      </c>
      <c r="F717" s="327">
        <v>4.8000000000000001E-2</v>
      </c>
      <c r="G717" s="499">
        <v>4.5999999999999999E-2</v>
      </c>
      <c r="H717" s="494">
        <v>7.9000000000000001E-2</v>
      </c>
      <c r="I717" s="543"/>
      <c r="J717" s="543"/>
      <c r="K717" s="543"/>
    </row>
    <row r="718" spans="1:11" x14ac:dyDescent="0.2">
      <c r="A718" s="471" t="s">
        <v>1</v>
      </c>
      <c r="B718" s="266">
        <f t="shared" ref="B718:H718" si="153">B715/B714*100-100</f>
        <v>-2.142857142857153</v>
      </c>
      <c r="C718" s="267">
        <f t="shared" si="153"/>
        <v>6.3865546218487452</v>
      </c>
      <c r="D718" s="267">
        <f t="shared" si="153"/>
        <v>6.1554621848739544</v>
      </c>
      <c r="E718" s="267">
        <f t="shared" si="153"/>
        <v>-13.571428571428569</v>
      </c>
      <c r="F718" s="267">
        <f t="shared" si="153"/>
        <v>13.424369747899163</v>
      </c>
      <c r="G718" s="268">
        <f t="shared" si="153"/>
        <v>13.886554621848731</v>
      </c>
      <c r="H718" s="345">
        <f t="shared" si="153"/>
        <v>6.7226890756302566</v>
      </c>
      <c r="I718" s="543"/>
      <c r="J718" s="543"/>
      <c r="K718" s="543"/>
    </row>
    <row r="719" spans="1:11" ht="13.5" thickBot="1" x14ac:dyDescent="0.25">
      <c r="A719" s="469" t="s">
        <v>27</v>
      </c>
      <c r="B719" s="500">
        <f t="shared" ref="B719:H719" si="154">B715-B703</f>
        <v>-130</v>
      </c>
      <c r="C719" s="501">
        <f t="shared" si="154"/>
        <v>15</v>
      </c>
      <c r="D719" s="501">
        <f t="shared" si="154"/>
        <v>-114</v>
      </c>
      <c r="E719" s="501">
        <f t="shared" si="154"/>
        <v>-794</v>
      </c>
      <c r="F719" s="501">
        <f t="shared" si="154"/>
        <v>583</v>
      </c>
      <c r="G719" s="502">
        <f t="shared" si="154"/>
        <v>97</v>
      </c>
      <c r="H719" s="346">
        <f t="shared" si="154"/>
        <v>56</v>
      </c>
      <c r="I719" s="543"/>
      <c r="J719" s="543"/>
      <c r="K719" s="543"/>
    </row>
    <row r="720" spans="1:11" x14ac:dyDescent="0.2">
      <c r="A720" s="371" t="s">
        <v>52</v>
      </c>
      <c r="B720" s="486">
        <v>47</v>
      </c>
      <c r="C720" s="487">
        <v>46</v>
      </c>
      <c r="D720" s="487">
        <v>48</v>
      </c>
      <c r="E720" s="487">
        <v>4</v>
      </c>
      <c r="F720" s="487">
        <v>50</v>
      </c>
      <c r="G720" s="451">
        <v>48</v>
      </c>
      <c r="H720" s="482">
        <f>SUM(B720:G720)</f>
        <v>243</v>
      </c>
      <c r="I720" s="543" t="s">
        <v>56</v>
      </c>
      <c r="J720" s="331">
        <f>H708-H720</f>
        <v>3</v>
      </c>
      <c r="K720" s="332">
        <f>J720/H708</f>
        <v>1.2195121951219513E-2</v>
      </c>
    </row>
    <row r="721" spans="1:11" x14ac:dyDescent="0.2">
      <c r="A721" s="371" t="s">
        <v>28</v>
      </c>
      <c r="B721" s="229">
        <v>159.5</v>
      </c>
      <c r="C721" s="281">
        <v>159</v>
      </c>
      <c r="D721" s="281">
        <v>155</v>
      </c>
      <c r="E721" s="281">
        <v>160.5</v>
      </c>
      <c r="F721" s="281">
        <v>152.5</v>
      </c>
      <c r="G721" s="230">
        <v>152.5</v>
      </c>
      <c r="H721" s="339"/>
      <c r="I721" s="543" t="s">
        <v>57</v>
      </c>
      <c r="J721" s="228">
        <v>157.08000000000001</v>
      </c>
      <c r="K721" s="543"/>
    </row>
    <row r="722" spans="1:11" ht="13.5" thickBot="1" x14ac:dyDescent="0.25">
      <c r="A722" s="372" t="s">
        <v>26</v>
      </c>
      <c r="B722" s="336">
        <f t="shared" ref="B722:G722" si="155">B721-B709</f>
        <v>0</v>
      </c>
      <c r="C722" s="337">
        <f t="shared" si="155"/>
        <v>0</v>
      </c>
      <c r="D722" s="337">
        <f t="shared" si="155"/>
        <v>0</v>
      </c>
      <c r="E722" s="337">
        <f t="shared" si="155"/>
        <v>0</v>
      </c>
      <c r="F722" s="337">
        <f t="shared" si="155"/>
        <v>0</v>
      </c>
      <c r="G722" s="484">
        <f t="shared" si="155"/>
        <v>0</v>
      </c>
      <c r="H722" s="348"/>
      <c r="I722" s="543" t="s">
        <v>26</v>
      </c>
      <c r="J722" s="239">
        <f>J721-J709</f>
        <v>1.5600000000000023</v>
      </c>
      <c r="K722" s="543"/>
    </row>
    <row r="723" spans="1:11" ht="13.5" thickBot="1" x14ac:dyDescent="0.25"/>
    <row r="724" spans="1:11" ht="13.5" thickBot="1" x14ac:dyDescent="0.25">
      <c r="A724" s="285" t="s">
        <v>167</v>
      </c>
      <c r="B724" s="573" t="s">
        <v>50</v>
      </c>
      <c r="C724" s="574"/>
      <c r="D724" s="574"/>
      <c r="E724" s="574"/>
      <c r="F724" s="574"/>
      <c r="G724" s="575"/>
      <c r="H724" s="314" t="s">
        <v>0</v>
      </c>
      <c r="I724" s="544"/>
      <c r="J724" s="544"/>
      <c r="K724" s="544"/>
    </row>
    <row r="725" spans="1:11" x14ac:dyDescent="0.2">
      <c r="A725" s="469" t="s">
        <v>2</v>
      </c>
      <c r="B725" s="316">
        <v>1</v>
      </c>
      <c r="C725" s="236">
        <v>2</v>
      </c>
      <c r="D725" s="236">
        <v>3</v>
      </c>
      <c r="E725" s="236">
        <v>4</v>
      </c>
      <c r="F725" s="236">
        <v>5</v>
      </c>
      <c r="G725" s="495">
        <v>6</v>
      </c>
      <c r="H725" s="491">
        <v>84</v>
      </c>
      <c r="I725" s="544"/>
      <c r="J725" s="544"/>
      <c r="K725" s="544"/>
    </row>
    <row r="726" spans="1:11" x14ac:dyDescent="0.2">
      <c r="A726" s="470" t="s">
        <v>3</v>
      </c>
      <c r="B726" s="462">
        <v>4780</v>
      </c>
      <c r="C726" s="463">
        <v>4780</v>
      </c>
      <c r="D726" s="463">
        <v>4780</v>
      </c>
      <c r="E726" s="463">
        <v>4780</v>
      </c>
      <c r="F726" s="463">
        <v>4780</v>
      </c>
      <c r="G726" s="548">
        <v>4780</v>
      </c>
      <c r="H726" s="547">
        <v>4780</v>
      </c>
      <c r="I726" s="544"/>
      <c r="J726" s="544"/>
      <c r="K726" s="544"/>
    </row>
    <row r="727" spans="1:11" x14ac:dyDescent="0.2">
      <c r="A727" s="471" t="s">
        <v>6</v>
      </c>
      <c r="B727" s="321">
        <v>4831.5384615384619</v>
      </c>
      <c r="C727" s="322">
        <v>5005.333333333333</v>
      </c>
      <c r="D727" s="322">
        <v>4856.666666666667</v>
      </c>
      <c r="E727" s="322">
        <v>4310</v>
      </c>
      <c r="F727" s="322">
        <v>5155.333333333333</v>
      </c>
      <c r="G727" s="497">
        <v>5193.8888888888887</v>
      </c>
      <c r="H727" s="342">
        <v>4972.3809523809523</v>
      </c>
      <c r="I727" s="544"/>
      <c r="J727" s="544"/>
      <c r="K727" s="544"/>
    </row>
    <row r="728" spans="1:11" x14ac:dyDescent="0.2">
      <c r="A728" s="469" t="s">
        <v>7</v>
      </c>
      <c r="B728" s="323">
        <v>92.307692307692307</v>
      </c>
      <c r="C728" s="324">
        <v>100</v>
      </c>
      <c r="D728" s="325">
        <v>88.888888888888886</v>
      </c>
      <c r="E728" s="325">
        <v>100</v>
      </c>
      <c r="F728" s="325">
        <v>93.333333333333329</v>
      </c>
      <c r="G728" s="498">
        <v>94.444444444444443</v>
      </c>
      <c r="H728" s="493">
        <v>85.714285714285708</v>
      </c>
      <c r="I728" s="544"/>
      <c r="J728" s="544"/>
      <c r="K728" s="544"/>
    </row>
    <row r="729" spans="1:11" x14ac:dyDescent="0.2">
      <c r="A729" s="469" t="s">
        <v>8</v>
      </c>
      <c r="B729" s="263">
        <v>6.2213150198368324E-2</v>
      </c>
      <c r="C729" s="264">
        <v>5.0809629980775033E-2</v>
      </c>
      <c r="D729" s="327">
        <v>5.6426312722215731E-2</v>
      </c>
      <c r="E729" s="327">
        <v>4.6403712296983757E-3</v>
      </c>
      <c r="F729" s="327">
        <v>4.5407384140394629E-2</v>
      </c>
      <c r="G729" s="499">
        <v>4.4381010182975203E-2</v>
      </c>
      <c r="H729" s="494">
        <v>6.717254465220357E-2</v>
      </c>
      <c r="I729" s="544"/>
      <c r="J729" s="544"/>
      <c r="K729" s="544"/>
    </row>
    <row r="730" spans="1:11" x14ac:dyDescent="0.2">
      <c r="A730" s="471" t="s">
        <v>1</v>
      </c>
      <c r="B730" s="266">
        <f t="shared" ref="B730:H730" si="156">B727/B726*100-100</f>
        <v>1.0782104924364404</v>
      </c>
      <c r="C730" s="267">
        <f t="shared" si="156"/>
        <v>4.714086471408649</v>
      </c>
      <c r="D730" s="267">
        <f t="shared" si="156"/>
        <v>1.603905160390525</v>
      </c>
      <c r="E730" s="267">
        <f t="shared" si="156"/>
        <v>-9.8326359832636001</v>
      </c>
      <c r="F730" s="267">
        <f t="shared" si="156"/>
        <v>7.8521617852161683</v>
      </c>
      <c r="G730" s="268">
        <f t="shared" si="156"/>
        <v>8.6587633658763394</v>
      </c>
      <c r="H730" s="345">
        <f t="shared" si="156"/>
        <v>4.0247061167563203</v>
      </c>
      <c r="I730" s="544"/>
      <c r="J730" s="544"/>
      <c r="K730" s="544"/>
    </row>
    <row r="731" spans="1:11" ht="13.5" thickBot="1" x14ac:dyDescent="0.25">
      <c r="A731" s="469" t="s">
        <v>27</v>
      </c>
      <c r="B731" s="500">
        <f t="shared" ref="B731:H731" si="157">B727-B715</f>
        <v>173.53846153846189</v>
      </c>
      <c r="C731" s="501">
        <f t="shared" si="157"/>
        <v>-58.66666666666697</v>
      </c>
      <c r="D731" s="501">
        <f t="shared" si="157"/>
        <v>-196.33333333333303</v>
      </c>
      <c r="E731" s="501">
        <f t="shared" si="157"/>
        <v>196</v>
      </c>
      <c r="F731" s="501">
        <f t="shared" si="157"/>
        <v>-243.66666666666697</v>
      </c>
      <c r="G731" s="502">
        <f t="shared" si="157"/>
        <v>-227.11111111111131</v>
      </c>
      <c r="H731" s="346">
        <f t="shared" si="157"/>
        <v>-107.61904761904771</v>
      </c>
      <c r="I731" s="544"/>
      <c r="J731" s="544"/>
      <c r="K731" s="544"/>
    </row>
    <row r="732" spans="1:11" x14ac:dyDescent="0.2">
      <c r="A732" s="371" t="s">
        <v>52</v>
      </c>
      <c r="B732" s="486">
        <v>47</v>
      </c>
      <c r="C732" s="487">
        <v>46</v>
      </c>
      <c r="D732" s="487">
        <v>48</v>
      </c>
      <c r="E732" s="487">
        <v>4</v>
      </c>
      <c r="F732" s="487">
        <v>50</v>
      </c>
      <c r="G732" s="451">
        <v>47</v>
      </c>
      <c r="H732" s="482">
        <f>SUM(B732:G732)</f>
        <v>242</v>
      </c>
      <c r="I732" s="544" t="s">
        <v>56</v>
      </c>
      <c r="J732" s="331">
        <f>H720-H732</f>
        <v>1</v>
      </c>
      <c r="K732" s="332">
        <f>J732/H720</f>
        <v>4.11522633744856E-3</v>
      </c>
    </row>
    <row r="733" spans="1:11" x14ac:dyDescent="0.2">
      <c r="A733" s="371" t="s">
        <v>28</v>
      </c>
      <c r="B733" s="229">
        <v>161</v>
      </c>
      <c r="C733" s="281">
        <v>160.5</v>
      </c>
      <c r="D733" s="281">
        <v>156.5</v>
      </c>
      <c r="E733" s="281">
        <v>161.5</v>
      </c>
      <c r="F733" s="281">
        <v>154</v>
      </c>
      <c r="G733" s="230">
        <v>154</v>
      </c>
      <c r="H733" s="339"/>
      <c r="I733" s="544" t="s">
        <v>57</v>
      </c>
      <c r="J733" s="228">
        <v>155.91999999999999</v>
      </c>
      <c r="K733" s="544"/>
    </row>
    <row r="734" spans="1:11" ht="13.5" thickBot="1" x14ac:dyDescent="0.25">
      <c r="A734" s="372" t="s">
        <v>26</v>
      </c>
      <c r="B734" s="336">
        <f t="shared" ref="B734:G734" si="158">B733-B721</f>
        <v>1.5</v>
      </c>
      <c r="C734" s="337">
        <f t="shared" si="158"/>
        <v>1.5</v>
      </c>
      <c r="D734" s="337">
        <f t="shared" si="158"/>
        <v>1.5</v>
      </c>
      <c r="E734" s="337">
        <f t="shared" si="158"/>
        <v>1</v>
      </c>
      <c r="F734" s="337">
        <f t="shared" si="158"/>
        <v>1.5</v>
      </c>
      <c r="G734" s="484">
        <f t="shared" si="158"/>
        <v>1.5</v>
      </c>
      <c r="H734" s="348"/>
      <c r="I734" s="544" t="s">
        <v>26</v>
      </c>
      <c r="J734" s="239">
        <f>J733-J721</f>
        <v>-1.160000000000025</v>
      </c>
      <c r="K734" s="544"/>
    </row>
    <row r="736" spans="1:11" ht="13.5" thickBot="1" x14ac:dyDescent="0.25"/>
    <row r="737" spans="1:14" ht="13.5" thickBot="1" x14ac:dyDescent="0.25">
      <c r="A737" s="285" t="s">
        <v>168</v>
      </c>
      <c r="B737" s="573" t="s">
        <v>50</v>
      </c>
      <c r="C737" s="574"/>
      <c r="D737" s="574"/>
      <c r="E737" s="574"/>
      <c r="F737" s="574"/>
      <c r="G737" s="575"/>
      <c r="H737" s="314" t="s">
        <v>0</v>
      </c>
      <c r="I737" s="545"/>
      <c r="J737" s="545"/>
      <c r="K737" s="545"/>
    </row>
    <row r="738" spans="1:14" x14ac:dyDescent="0.2">
      <c r="A738" s="469" t="s">
        <v>2</v>
      </c>
      <c r="B738" s="316">
        <v>1</v>
      </c>
      <c r="C738" s="236">
        <v>2</v>
      </c>
      <c r="D738" s="236">
        <v>3</v>
      </c>
      <c r="E738" s="236">
        <v>4</v>
      </c>
      <c r="F738" s="236">
        <v>5</v>
      </c>
      <c r="G738" s="495">
        <v>6</v>
      </c>
      <c r="H738" s="491">
        <v>79</v>
      </c>
      <c r="I738" s="545"/>
      <c r="J738" s="545"/>
      <c r="K738" s="545"/>
    </row>
    <row r="739" spans="1:14" x14ac:dyDescent="0.2">
      <c r="A739" s="470" t="s">
        <v>3</v>
      </c>
      <c r="B739" s="462">
        <v>4840</v>
      </c>
      <c r="C739" s="463">
        <v>4840</v>
      </c>
      <c r="D739" s="462">
        <v>4840</v>
      </c>
      <c r="E739" s="463">
        <v>4840</v>
      </c>
      <c r="F739" s="462">
        <v>4840</v>
      </c>
      <c r="G739" s="463">
        <v>4840</v>
      </c>
      <c r="H739" s="462">
        <v>4840</v>
      </c>
      <c r="I739" s="545"/>
      <c r="J739" s="545"/>
      <c r="K739" s="545"/>
    </row>
    <row r="740" spans="1:14" x14ac:dyDescent="0.2">
      <c r="A740" s="471" t="s">
        <v>6</v>
      </c>
      <c r="B740" s="321">
        <v>4845</v>
      </c>
      <c r="C740" s="322">
        <v>5046</v>
      </c>
      <c r="D740" s="322">
        <v>5185</v>
      </c>
      <c r="E740" s="322">
        <v>4353</v>
      </c>
      <c r="F740" s="322">
        <v>5351</v>
      </c>
      <c r="G740" s="497">
        <v>5782</v>
      </c>
      <c r="H740" s="342">
        <v>5206</v>
      </c>
      <c r="I740" s="545"/>
      <c r="J740" s="545"/>
      <c r="K740" s="545"/>
    </row>
    <row r="741" spans="1:14" x14ac:dyDescent="0.2">
      <c r="A741" s="469" t="s">
        <v>7</v>
      </c>
      <c r="B741" s="323">
        <v>80</v>
      </c>
      <c r="C741" s="324">
        <v>93.8</v>
      </c>
      <c r="D741" s="325">
        <v>100</v>
      </c>
      <c r="E741" s="325">
        <v>33.299999999999997</v>
      </c>
      <c r="F741" s="325">
        <v>100</v>
      </c>
      <c r="G741" s="498">
        <v>86.7</v>
      </c>
      <c r="H741" s="493">
        <v>78.5</v>
      </c>
      <c r="I741" s="545"/>
      <c r="J741" s="545"/>
      <c r="K741" s="545"/>
    </row>
    <row r="742" spans="1:14" x14ac:dyDescent="0.2">
      <c r="A742" s="469" t="s">
        <v>8</v>
      </c>
      <c r="B742" s="263">
        <v>7.0999999999999994E-2</v>
      </c>
      <c r="C742" s="264">
        <v>0.06</v>
      </c>
      <c r="D742" s="327">
        <v>4.1000000000000002E-2</v>
      </c>
      <c r="E742" s="327">
        <v>0.24399999999999999</v>
      </c>
      <c r="F742" s="327">
        <v>2.5999999999999999E-2</v>
      </c>
      <c r="G742" s="499">
        <v>7.8E-2</v>
      </c>
      <c r="H742" s="494">
        <v>9.4E-2</v>
      </c>
      <c r="I742" s="545"/>
      <c r="J742" s="545"/>
      <c r="K742" s="545"/>
    </row>
    <row r="743" spans="1:14" x14ac:dyDescent="0.2">
      <c r="A743" s="471" t="s">
        <v>1</v>
      </c>
      <c r="B743" s="266">
        <f t="shared" ref="B743:F743" si="159">B740/B739*100-100</f>
        <v>0.10330578512396471</v>
      </c>
      <c r="C743" s="267">
        <f t="shared" si="159"/>
        <v>4.2561983471074427</v>
      </c>
      <c r="D743" s="267">
        <f t="shared" si="159"/>
        <v>7.1280991735537214</v>
      </c>
      <c r="E743" s="267">
        <f t="shared" si="159"/>
        <v>-10.06198347107437</v>
      </c>
      <c r="F743" s="267">
        <f t="shared" si="159"/>
        <v>10.557851239669418</v>
      </c>
      <c r="G743" s="268">
        <f t="shared" ref="G743:H743" si="160">G740/G739*100-100</f>
        <v>19.462809917355358</v>
      </c>
      <c r="H743" s="345">
        <f t="shared" si="160"/>
        <v>7.5619834710743703</v>
      </c>
      <c r="I743" s="545"/>
      <c r="J743" s="545"/>
      <c r="K743" s="545"/>
    </row>
    <row r="744" spans="1:14" ht="13.5" thickBot="1" x14ac:dyDescent="0.25">
      <c r="A744" s="469" t="s">
        <v>27</v>
      </c>
      <c r="B744" s="500">
        <f t="shared" ref="B744:F744" si="161">B740-B727</f>
        <v>13.461538461538112</v>
      </c>
      <c r="C744" s="501">
        <f t="shared" si="161"/>
        <v>40.66666666666697</v>
      </c>
      <c r="D744" s="501">
        <f t="shared" si="161"/>
        <v>328.33333333333303</v>
      </c>
      <c r="E744" s="501">
        <f t="shared" si="161"/>
        <v>43</v>
      </c>
      <c r="F744" s="501">
        <f t="shared" si="161"/>
        <v>195.66666666666697</v>
      </c>
      <c r="G744" s="502">
        <f>G740-G727</f>
        <v>588.11111111111131</v>
      </c>
      <c r="H744" s="346">
        <f>H740-H727</f>
        <v>233.61904761904771</v>
      </c>
      <c r="I744" s="545"/>
      <c r="J744" s="545"/>
      <c r="K744" s="545"/>
    </row>
    <row r="745" spans="1:14" x14ac:dyDescent="0.2">
      <c r="A745" s="371" t="s">
        <v>52</v>
      </c>
      <c r="B745" s="486">
        <v>46</v>
      </c>
      <c r="C745" s="487">
        <v>45</v>
      </c>
      <c r="D745" s="487">
        <v>46</v>
      </c>
      <c r="E745" s="487">
        <v>2</v>
      </c>
      <c r="F745" s="487">
        <v>48</v>
      </c>
      <c r="G745" s="451">
        <v>45</v>
      </c>
      <c r="H745" s="482">
        <f>SUM(B745:G745)</f>
        <v>232</v>
      </c>
      <c r="I745" s="545" t="s">
        <v>56</v>
      </c>
      <c r="J745" s="331">
        <f>H732-H745</f>
        <v>10</v>
      </c>
      <c r="K745" s="332">
        <f>J745/H732</f>
        <v>4.1322314049586778E-2</v>
      </c>
      <c r="L745" s="576" t="s">
        <v>170</v>
      </c>
      <c r="M745" s="576"/>
      <c r="N745" s="576"/>
    </row>
    <row r="746" spans="1:14" x14ac:dyDescent="0.2">
      <c r="A746" s="371" t="s">
        <v>28</v>
      </c>
      <c r="B746" s="229">
        <v>161</v>
      </c>
      <c r="C746" s="281">
        <v>160.5</v>
      </c>
      <c r="D746" s="281">
        <v>156.5</v>
      </c>
      <c r="E746" s="281">
        <v>161.5</v>
      </c>
      <c r="F746" s="281">
        <v>154</v>
      </c>
      <c r="G746" s="230">
        <v>154</v>
      </c>
      <c r="H746" s="339"/>
      <c r="I746" s="545" t="s">
        <v>57</v>
      </c>
      <c r="J746" s="228">
        <v>156.47</v>
      </c>
      <c r="K746" s="545"/>
    </row>
    <row r="747" spans="1:14" ht="13.5" thickBot="1" x14ac:dyDescent="0.25">
      <c r="A747" s="372" t="s">
        <v>26</v>
      </c>
      <c r="B747" s="336">
        <f t="shared" ref="B747" si="162">B746-B734</f>
        <v>159.5</v>
      </c>
      <c r="C747" s="337">
        <f t="shared" ref="C747" si="163">C746-C734</f>
        <v>159</v>
      </c>
      <c r="D747" s="337">
        <f t="shared" ref="D747" si="164">D746-D734</f>
        <v>155</v>
      </c>
      <c r="E747" s="337">
        <f t="shared" ref="E747" si="165">E746-E734</f>
        <v>160.5</v>
      </c>
      <c r="F747" s="337">
        <f t="shared" ref="F747" si="166">F746-F734</f>
        <v>152.5</v>
      </c>
      <c r="G747" s="484">
        <f t="shared" ref="G747" si="167">G746-G734</f>
        <v>152.5</v>
      </c>
      <c r="H747" s="348"/>
      <c r="I747" s="545" t="s">
        <v>26</v>
      </c>
      <c r="J747" s="239">
        <f>J746-J733</f>
        <v>0.55000000000001137</v>
      </c>
      <c r="K747" s="545"/>
    </row>
    <row r="749" spans="1:14" ht="13.5" thickBot="1" x14ac:dyDescent="0.25"/>
    <row r="750" spans="1:14" ht="13.5" thickBot="1" x14ac:dyDescent="0.25">
      <c r="A750" s="285" t="s">
        <v>171</v>
      </c>
      <c r="B750" s="573" t="s">
        <v>50</v>
      </c>
      <c r="C750" s="574"/>
      <c r="D750" s="574"/>
      <c r="E750" s="574"/>
      <c r="F750" s="574"/>
      <c r="G750" s="575"/>
      <c r="H750" s="314" t="s">
        <v>0</v>
      </c>
      <c r="I750" s="546"/>
      <c r="J750" s="546"/>
      <c r="K750" s="546"/>
    </row>
    <row r="751" spans="1:14" x14ac:dyDescent="0.2">
      <c r="A751" s="469" t="s">
        <v>2</v>
      </c>
      <c r="B751" s="316">
        <v>1</v>
      </c>
      <c r="C751" s="236">
        <v>2</v>
      </c>
      <c r="D751" s="236">
        <v>3</v>
      </c>
      <c r="E751" s="236">
        <v>4</v>
      </c>
      <c r="F751" s="236">
        <v>5</v>
      </c>
      <c r="G751" s="495">
        <v>6</v>
      </c>
      <c r="H751" s="491">
        <v>79</v>
      </c>
      <c r="I751" s="546"/>
      <c r="J751" s="546"/>
      <c r="K751" s="546"/>
    </row>
    <row r="752" spans="1:14" x14ac:dyDescent="0.2">
      <c r="A752" s="470" t="s">
        <v>3</v>
      </c>
      <c r="B752" s="462">
        <v>4820</v>
      </c>
      <c r="C752" s="462">
        <v>4820</v>
      </c>
      <c r="D752" s="462">
        <v>4820</v>
      </c>
      <c r="E752" s="462">
        <v>4820</v>
      </c>
      <c r="F752" s="462">
        <v>4820</v>
      </c>
      <c r="G752" s="462">
        <v>4820</v>
      </c>
      <c r="H752" s="462">
        <v>4820</v>
      </c>
      <c r="I752" s="546"/>
      <c r="J752" s="546"/>
      <c r="K752" s="546"/>
    </row>
    <row r="753" spans="1:11" x14ac:dyDescent="0.2">
      <c r="A753" s="471" t="s">
        <v>6</v>
      </c>
      <c r="B753" s="321">
        <v>4856</v>
      </c>
      <c r="C753" s="322">
        <v>5093</v>
      </c>
      <c r="D753" s="322">
        <v>5118</v>
      </c>
      <c r="E753" s="322">
        <v>4517</v>
      </c>
      <c r="F753" s="322">
        <v>5273</v>
      </c>
      <c r="G753" s="497">
        <v>5452</v>
      </c>
      <c r="H753" s="342">
        <v>5142</v>
      </c>
      <c r="I753" s="546"/>
      <c r="J753" s="546"/>
      <c r="K753" s="546"/>
    </row>
    <row r="754" spans="1:11" x14ac:dyDescent="0.2">
      <c r="A754" s="469" t="s">
        <v>7</v>
      </c>
      <c r="B754" s="323">
        <v>86.7</v>
      </c>
      <c r="C754" s="324">
        <v>100</v>
      </c>
      <c r="D754" s="325">
        <v>100</v>
      </c>
      <c r="E754" s="325">
        <v>0</v>
      </c>
      <c r="F754" s="325">
        <v>100</v>
      </c>
      <c r="G754" s="498">
        <v>80</v>
      </c>
      <c r="H754" s="493">
        <v>83.1</v>
      </c>
      <c r="I754" s="546"/>
      <c r="J754" s="546"/>
      <c r="K754" s="546"/>
    </row>
    <row r="755" spans="1:11" x14ac:dyDescent="0.2">
      <c r="A755" s="469" t="s">
        <v>8</v>
      </c>
      <c r="B755" s="263">
        <v>6.5000000000000002E-2</v>
      </c>
      <c r="C755" s="264">
        <v>0.05</v>
      </c>
      <c r="D755" s="327">
        <v>4.2000000000000003E-2</v>
      </c>
      <c r="E755" s="327">
        <v>0.32300000000000001</v>
      </c>
      <c r="F755" s="327">
        <v>3.4000000000000002E-2</v>
      </c>
      <c r="G755" s="499">
        <v>8.2000000000000003E-2</v>
      </c>
      <c r="H755" s="494">
        <v>7.6999999999999999E-2</v>
      </c>
      <c r="I755" s="546"/>
      <c r="J755" s="546"/>
      <c r="K755" s="546"/>
    </row>
    <row r="756" spans="1:11" x14ac:dyDescent="0.2">
      <c r="A756" s="471" t="s">
        <v>1</v>
      </c>
      <c r="B756" s="266">
        <f t="shared" ref="B756:H756" si="168">B753/B752*100-100</f>
        <v>0.7468879668049766</v>
      </c>
      <c r="C756" s="267">
        <f t="shared" si="168"/>
        <v>5.663900414937757</v>
      </c>
      <c r="D756" s="267">
        <f t="shared" si="168"/>
        <v>6.1825726141078832</v>
      </c>
      <c r="E756" s="267">
        <f t="shared" si="168"/>
        <v>-6.2863070539419112</v>
      </c>
      <c r="F756" s="267">
        <f t="shared" si="168"/>
        <v>9.3983402489626684</v>
      </c>
      <c r="G756" s="268">
        <f t="shared" si="168"/>
        <v>13.112033195020743</v>
      </c>
      <c r="H756" s="345">
        <f t="shared" si="168"/>
        <v>6.6804979253112009</v>
      </c>
      <c r="I756" s="546"/>
      <c r="J756" s="546"/>
      <c r="K756" s="546"/>
    </row>
    <row r="757" spans="1:11" ht="13.5" thickBot="1" x14ac:dyDescent="0.25">
      <c r="A757" s="469" t="s">
        <v>27</v>
      </c>
      <c r="B757" s="500">
        <f t="shared" ref="B757:F757" si="169">B753-B740</f>
        <v>11</v>
      </c>
      <c r="C757" s="501">
        <f t="shared" si="169"/>
        <v>47</v>
      </c>
      <c r="D757" s="501">
        <f t="shared" si="169"/>
        <v>-67</v>
      </c>
      <c r="E757" s="501">
        <f t="shared" si="169"/>
        <v>164</v>
      </c>
      <c r="F757" s="501">
        <f t="shared" si="169"/>
        <v>-78</v>
      </c>
      <c r="G757" s="502">
        <f>G753-G740</f>
        <v>-330</v>
      </c>
      <c r="H757" s="346">
        <f>H753-H740</f>
        <v>-64</v>
      </c>
      <c r="I757" s="546"/>
      <c r="J757" s="546"/>
      <c r="K757" s="546"/>
    </row>
    <row r="758" spans="1:11" ht="15.75" thickBot="1" x14ac:dyDescent="0.25">
      <c r="A758" s="371" t="s">
        <v>52</v>
      </c>
      <c r="B758" s="550">
        <f>[1]LM!$F$371</f>
        <v>46</v>
      </c>
      <c r="C758" s="551">
        <f>[1]LM!$R$371</f>
        <v>45</v>
      </c>
      <c r="D758" s="551">
        <f>[1]LM!$AD$371</f>
        <v>46</v>
      </c>
      <c r="E758" s="551">
        <f>[1]LM!$AP$371</f>
        <v>2</v>
      </c>
      <c r="F758" s="551">
        <f>[1]LM!$BB$371</f>
        <v>47</v>
      </c>
      <c r="G758" s="552">
        <f>[1]LM!$BN$371</f>
        <v>45</v>
      </c>
      <c r="H758" s="482">
        <f>SUM(B758:G758)</f>
        <v>231</v>
      </c>
      <c r="I758" s="546" t="s">
        <v>56</v>
      </c>
      <c r="J758" s="331">
        <f>H745-H758</f>
        <v>1</v>
      </c>
      <c r="K758" s="332">
        <f>J758/H745</f>
        <v>4.3103448275862068E-3</v>
      </c>
    </row>
    <row r="759" spans="1:11" x14ac:dyDescent="0.2">
      <c r="A759" s="371" t="s">
        <v>28</v>
      </c>
      <c r="B759" s="229">
        <v>161</v>
      </c>
      <c r="C759" s="281">
        <v>160.5</v>
      </c>
      <c r="D759" s="281">
        <v>156.5</v>
      </c>
      <c r="E759" s="281">
        <v>161.5</v>
      </c>
      <c r="F759" s="281">
        <v>154</v>
      </c>
      <c r="G759" s="230">
        <v>154</v>
      </c>
      <c r="H759" s="339"/>
      <c r="I759" s="546" t="s">
        <v>57</v>
      </c>
      <c r="J759" s="228">
        <v>157.27000000000001</v>
      </c>
      <c r="K759" s="546"/>
    </row>
    <row r="760" spans="1:11" ht="13.5" thickBot="1" x14ac:dyDescent="0.25">
      <c r="A760" s="372" t="s">
        <v>26</v>
      </c>
      <c r="B760" s="336">
        <f t="shared" ref="B760:G760" si="170">B759-B747</f>
        <v>1.5</v>
      </c>
      <c r="C760" s="337">
        <f t="shared" si="170"/>
        <v>1.5</v>
      </c>
      <c r="D760" s="337">
        <f t="shared" si="170"/>
        <v>1.5</v>
      </c>
      <c r="E760" s="337">
        <f t="shared" si="170"/>
        <v>1</v>
      </c>
      <c r="F760" s="337">
        <f t="shared" si="170"/>
        <v>1.5</v>
      </c>
      <c r="G760" s="484">
        <f t="shared" si="170"/>
        <v>1.5</v>
      </c>
      <c r="H760" s="348"/>
      <c r="I760" s="546" t="s">
        <v>26</v>
      </c>
      <c r="J760" s="239">
        <f>J759-J746</f>
        <v>0.80000000000001137</v>
      </c>
      <c r="K760" s="546"/>
    </row>
    <row r="762" spans="1:11" ht="13.5" thickBot="1" x14ac:dyDescent="0.25"/>
    <row r="763" spans="1:11" ht="13.5" thickBot="1" x14ac:dyDescent="0.25">
      <c r="A763" s="285" t="s">
        <v>172</v>
      </c>
      <c r="B763" s="573" t="s">
        <v>50</v>
      </c>
      <c r="C763" s="574"/>
      <c r="D763" s="574"/>
      <c r="E763" s="574"/>
      <c r="F763" s="574"/>
      <c r="G763" s="575"/>
      <c r="H763" s="314" t="s">
        <v>0</v>
      </c>
      <c r="I763" s="553"/>
      <c r="J763" s="553"/>
      <c r="K763" s="553"/>
    </row>
    <row r="764" spans="1:11" x14ac:dyDescent="0.2">
      <c r="A764" s="469" t="s">
        <v>2</v>
      </c>
      <c r="B764" s="316">
        <v>1</v>
      </c>
      <c r="C764" s="236">
        <v>2</v>
      </c>
      <c r="D764" s="236">
        <v>3</v>
      </c>
      <c r="E764" s="236">
        <v>4</v>
      </c>
      <c r="F764" s="236">
        <v>5</v>
      </c>
      <c r="G764" s="495">
        <v>6</v>
      </c>
      <c r="H764" s="491">
        <v>79</v>
      </c>
      <c r="I764" s="553"/>
      <c r="J764" s="553"/>
      <c r="K764" s="553"/>
    </row>
    <row r="765" spans="1:11" x14ac:dyDescent="0.2">
      <c r="A765" s="470" t="s">
        <v>3</v>
      </c>
      <c r="B765" s="462">
        <v>4840</v>
      </c>
      <c r="C765" s="462">
        <v>4840</v>
      </c>
      <c r="D765" s="462">
        <v>4840</v>
      </c>
      <c r="E765" s="462">
        <v>4840</v>
      </c>
      <c r="F765" s="462">
        <v>4840</v>
      </c>
      <c r="G765" s="462">
        <v>4840</v>
      </c>
      <c r="H765" s="462">
        <v>4840</v>
      </c>
      <c r="I765" s="553"/>
      <c r="J765" s="553"/>
      <c r="K765" s="553"/>
    </row>
    <row r="766" spans="1:11" x14ac:dyDescent="0.2">
      <c r="A766" s="471" t="s">
        <v>6</v>
      </c>
      <c r="B766" s="321">
        <v>4868</v>
      </c>
      <c r="C766" s="322">
        <v>5239.333333333333</v>
      </c>
      <c r="D766" s="322">
        <v>4921.666666666667</v>
      </c>
      <c r="E766" s="322">
        <v>4790</v>
      </c>
      <c r="F766" s="322">
        <v>5292.1428571428569</v>
      </c>
      <c r="G766" s="497">
        <v>5452.8571428571431</v>
      </c>
      <c r="H766" s="342">
        <v>5130.8974358974401</v>
      </c>
      <c r="I766" s="553"/>
      <c r="J766" s="553"/>
      <c r="K766" s="553"/>
    </row>
    <row r="767" spans="1:11" x14ac:dyDescent="0.2">
      <c r="A767" s="469" t="s">
        <v>7</v>
      </c>
      <c r="B767" s="323">
        <v>86.666666666666671</v>
      </c>
      <c r="C767" s="324">
        <v>93.333333333333329</v>
      </c>
      <c r="D767" s="325">
        <v>83.333333333333329</v>
      </c>
      <c r="E767" s="325">
        <v>0</v>
      </c>
      <c r="F767" s="325">
        <v>100</v>
      </c>
      <c r="G767" s="498">
        <v>100</v>
      </c>
      <c r="H767" s="493">
        <v>87.179487179487197</v>
      </c>
      <c r="I767" s="553"/>
      <c r="J767" s="553"/>
      <c r="K767" s="553"/>
    </row>
    <row r="768" spans="1:11" x14ac:dyDescent="0.2">
      <c r="A768" s="469" t="s">
        <v>8</v>
      </c>
      <c r="B768" s="263">
        <v>7.393407973181261E-2</v>
      </c>
      <c r="C768" s="264">
        <v>4.5751475156110409E-2</v>
      </c>
      <c r="D768" s="327">
        <v>6.8893622307038688E-2</v>
      </c>
      <c r="E768" s="327">
        <v>0.1649269311064718</v>
      </c>
      <c r="F768" s="327">
        <v>3.7522175537230043E-2</v>
      </c>
      <c r="G768" s="499">
        <v>3.6844191111277957E-2</v>
      </c>
      <c r="H768" s="494">
        <v>7.4144044962641861E-2</v>
      </c>
      <c r="I768" s="553"/>
      <c r="J768" s="553"/>
      <c r="K768" s="553"/>
    </row>
    <row r="769" spans="1:11" x14ac:dyDescent="0.2">
      <c r="A769" s="471" t="s">
        <v>1</v>
      </c>
      <c r="B769" s="266">
        <f t="shared" ref="B769:H769" si="171">B766/B765*100-100</f>
        <v>0.57851239669422228</v>
      </c>
      <c r="C769" s="267">
        <f t="shared" si="171"/>
        <v>8.250688705234154</v>
      </c>
      <c r="D769" s="267">
        <f t="shared" si="171"/>
        <v>1.6873278236914757</v>
      </c>
      <c r="E769" s="267">
        <f t="shared" si="171"/>
        <v>-1.0330578512396755</v>
      </c>
      <c r="F769" s="267">
        <f t="shared" si="171"/>
        <v>9.3417945690673037</v>
      </c>
      <c r="G769" s="268">
        <f t="shared" si="171"/>
        <v>12.662337662337663</v>
      </c>
      <c r="H769" s="345">
        <f t="shared" si="171"/>
        <v>6.0102776011867718</v>
      </c>
      <c r="I769" s="553"/>
      <c r="J769" s="553"/>
      <c r="K769" s="553"/>
    </row>
    <row r="770" spans="1:11" ht="13.5" thickBot="1" x14ac:dyDescent="0.25">
      <c r="A770" s="469" t="s">
        <v>27</v>
      </c>
      <c r="B770" s="500">
        <f t="shared" ref="B770:F770" si="172">B766-B753</f>
        <v>12</v>
      </c>
      <c r="C770" s="501">
        <f t="shared" si="172"/>
        <v>146.33333333333303</v>
      </c>
      <c r="D770" s="501">
        <f t="shared" si="172"/>
        <v>-196.33333333333303</v>
      </c>
      <c r="E770" s="501">
        <f t="shared" si="172"/>
        <v>273</v>
      </c>
      <c r="F770" s="501">
        <f t="shared" si="172"/>
        <v>19.142857142856883</v>
      </c>
      <c r="G770" s="502">
        <f>G766-G753</f>
        <v>0.857142857143117</v>
      </c>
      <c r="H770" s="346">
        <f>H766-H753</f>
        <v>-11.102564102559882</v>
      </c>
      <c r="I770" s="553"/>
      <c r="J770" s="553"/>
      <c r="K770" s="553"/>
    </row>
    <row r="771" spans="1:11" ht="15.75" thickBot="1" x14ac:dyDescent="0.25">
      <c r="A771" s="371" t="s">
        <v>52</v>
      </c>
      <c r="B771" s="550">
        <f>[1]LM!$F$371</f>
        <v>46</v>
      </c>
      <c r="C771" s="551">
        <f>[1]LM!$R$371</f>
        <v>45</v>
      </c>
      <c r="D771" s="551">
        <f>[1]LM!$AD$371</f>
        <v>46</v>
      </c>
      <c r="E771" s="551">
        <f>[1]LM!$AP$371</f>
        <v>2</v>
      </c>
      <c r="F771" s="551">
        <f>[1]LM!$BB$371</f>
        <v>47</v>
      </c>
      <c r="G771" s="552">
        <f>[1]LM!$BN$371</f>
        <v>45</v>
      </c>
      <c r="H771" s="482">
        <f>SUM(B771:G771)</f>
        <v>231</v>
      </c>
      <c r="I771" s="553" t="s">
        <v>56</v>
      </c>
      <c r="J771" s="331">
        <f>H758-H771</f>
        <v>0</v>
      </c>
      <c r="K771" s="332">
        <f>J771/H758</f>
        <v>0</v>
      </c>
    </row>
    <row r="772" spans="1:11" x14ac:dyDescent="0.2">
      <c r="A772" s="371" t="s">
        <v>28</v>
      </c>
      <c r="B772" s="229">
        <v>161</v>
      </c>
      <c r="C772" s="281">
        <v>160.5</v>
      </c>
      <c r="D772" s="281">
        <v>156.5</v>
      </c>
      <c r="E772" s="281">
        <v>161.5</v>
      </c>
      <c r="F772" s="281">
        <v>154</v>
      </c>
      <c r="G772" s="230">
        <v>154</v>
      </c>
      <c r="H772" s="339"/>
      <c r="I772" s="553" t="s">
        <v>57</v>
      </c>
      <c r="J772" s="228">
        <v>157.19999999999999</v>
      </c>
      <c r="K772" s="553"/>
    </row>
    <row r="773" spans="1:11" ht="13.5" thickBot="1" x14ac:dyDescent="0.25">
      <c r="A773" s="372" t="s">
        <v>26</v>
      </c>
      <c r="B773" s="336">
        <f t="shared" ref="B773:G773" si="173">B772-B760</f>
        <v>159.5</v>
      </c>
      <c r="C773" s="337">
        <f t="shared" si="173"/>
        <v>159</v>
      </c>
      <c r="D773" s="337">
        <f t="shared" si="173"/>
        <v>155</v>
      </c>
      <c r="E773" s="337">
        <f t="shared" si="173"/>
        <v>160.5</v>
      </c>
      <c r="F773" s="337">
        <f t="shared" si="173"/>
        <v>152.5</v>
      </c>
      <c r="G773" s="484">
        <f t="shared" si="173"/>
        <v>152.5</v>
      </c>
      <c r="H773" s="348"/>
      <c r="I773" s="553" t="s">
        <v>26</v>
      </c>
      <c r="J773" s="239">
        <f>J772-J759</f>
        <v>-7.00000000000216E-2</v>
      </c>
      <c r="K773" s="553"/>
    </row>
    <row r="775" spans="1:11" ht="13.5" thickBot="1" x14ac:dyDescent="0.25"/>
    <row r="776" spans="1:11" ht="13.5" thickBot="1" x14ac:dyDescent="0.25">
      <c r="A776" s="285" t="s">
        <v>173</v>
      </c>
      <c r="B776" s="573" t="s">
        <v>50</v>
      </c>
      <c r="C776" s="574"/>
      <c r="D776" s="574"/>
      <c r="E776" s="574"/>
      <c r="F776" s="574"/>
      <c r="G776" s="575"/>
      <c r="H776" s="314" t="s">
        <v>0</v>
      </c>
      <c r="I776" s="554"/>
      <c r="J776" s="554"/>
      <c r="K776" s="554"/>
    </row>
    <row r="777" spans="1:11" x14ac:dyDescent="0.2">
      <c r="A777" s="469" t="s">
        <v>2</v>
      </c>
      <c r="B777" s="316">
        <v>1</v>
      </c>
      <c r="C777" s="236">
        <v>2</v>
      </c>
      <c r="D777" s="236">
        <v>3</v>
      </c>
      <c r="E777" s="236">
        <v>4</v>
      </c>
      <c r="F777" s="236">
        <v>5</v>
      </c>
      <c r="G777" s="495">
        <v>6</v>
      </c>
      <c r="H777" s="491">
        <v>77</v>
      </c>
      <c r="I777" s="554"/>
      <c r="J777" s="554"/>
      <c r="K777" s="554"/>
    </row>
    <row r="778" spans="1:11" x14ac:dyDescent="0.2">
      <c r="A778" s="470" t="s">
        <v>3</v>
      </c>
      <c r="B778" s="462">
        <v>4860</v>
      </c>
      <c r="C778" s="463">
        <v>4860</v>
      </c>
      <c r="D778" s="463">
        <v>4860</v>
      </c>
      <c r="E778" s="463">
        <v>4860</v>
      </c>
      <c r="F778" s="463">
        <v>4860</v>
      </c>
      <c r="G778" s="548">
        <v>4860</v>
      </c>
      <c r="H778" s="547">
        <v>4860</v>
      </c>
      <c r="I778" s="554"/>
      <c r="J778" s="554"/>
      <c r="K778" s="554"/>
    </row>
    <row r="779" spans="1:11" x14ac:dyDescent="0.2">
      <c r="A779" s="471" t="s">
        <v>6</v>
      </c>
      <c r="B779" s="321">
        <v>5044</v>
      </c>
      <c r="C779" s="322">
        <v>5208</v>
      </c>
      <c r="D779" s="322">
        <v>5224</v>
      </c>
      <c r="E779" s="322">
        <v>5464</v>
      </c>
      <c r="F779" s="322">
        <v>5234</v>
      </c>
      <c r="G779" s="497">
        <v>5535</v>
      </c>
      <c r="H779" s="342">
        <v>5255</v>
      </c>
      <c r="I779" s="554"/>
      <c r="J779" s="554"/>
      <c r="K779" s="554"/>
    </row>
    <row r="780" spans="1:11" x14ac:dyDescent="0.2">
      <c r="A780" s="469" t="s">
        <v>7</v>
      </c>
      <c r="B780" s="323">
        <v>73.3</v>
      </c>
      <c r="C780" s="324">
        <v>93.3</v>
      </c>
      <c r="D780" s="325">
        <v>93.3</v>
      </c>
      <c r="E780" s="325">
        <v>100</v>
      </c>
      <c r="F780" s="325">
        <v>86.7</v>
      </c>
      <c r="G780" s="498">
        <v>60</v>
      </c>
      <c r="H780" s="493">
        <v>87</v>
      </c>
      <c r="I780" s="554"/>
      <c r="J780" s="554"/>
      <c r="K780" s="554"/>
    </row>
    <row r="781" spans="1:11" x14ac:dyDescent="0.2">
      <c r="A781" s="469" t="s">
        <v>8</v>
      </c>
      <c r="B781" s="263">
        <v>7.1999999999999995E-2</v>
      </c>
      <c r="C781" s="264">
        <v>0.06</v>
      </c>
      <c r="D781" s="327">
        <v>6.0999999999999999E-2</v>
      </c>
      <c r="E781" s="327">
        <v>3.9E-2</v>
      </c>
      <c r="F781" s="327">
        <v>5.8000000000000003E-2</v>
      </c>
      <c r="G781" s="499">
        <v>0.08</v>
      </c>
      <c r="H781" s="494">
        <v>7.0999999999999994E-2</v>
      </c>
      <c r="I781" s="554"/>
      <c r="J781" s="554"/>
      <c r="K781" s="554"/>
    </row>
    <row r="782" spans="1:11" x14ac:dyDescent="0.2">
      <c r="A782" s="471" t="s">
        <v>1</v>
      </c>
      <c r="B782" s="266">
        <f t="shared" ref="B782:H782" si="174">B779/B778*100-100</f>
        <v>3.7860082304526799</v>
      </c>
      <c r="C782" s="267">
        <f t="shared" si="174"/>
        <v>7.1604938271604794</v>
      </c>
      <c r="D782" s="267">
        <f t="shared" si="174"/>
        <v>7.4897119341563752</v>
      </c>
      <c r="E782" s="267">
        <f t="shared" si="174"/>
        <v>12.42798353909464</v>
      </c>
      <c r="F782" s="267">
        <f t="shared" si="174"/>
        <v>7.6954732510288153</v>
      </c>
      <c r="G782" s="268">
        <f t="shared" si="174"/>
        <v>13.888888888888886</v>
      </c>
      <c r="H782" s="345">
        <f t="shared" si="174"/>
        <v>8.1275720164609027</v>
      </c>
      <c r="I782" s="554"/>
      <c r="J782" s="554"/>
      <c r="K782" s="554"/>
    </row>
    <row r="783" spans="1:11" ht="13.5" thickBot="1" x14ac:dyDescent="0.25">
      <c r="A783" s="469" t="s">
        <v>27</v>
      </c>
      <c r="B783" s="500">
        <f t="shared" ref="B783:F783" si="175">B779-B766</f>
        <v>176</v>
      </c>
      <c r="C783" s="501">
        <f t="shared" si="175"/>
        <v>-31.33333333333303</v>
      </c>
      <c r="D783" s="501">
        <f t="shared" si="175"/>
        <v>302.33333333333303</v>
      </c>
      <c r="E783" s="501">
        <f t="shared" si="175"/>
        <v>674</v>
      </c>
      <c r="F783" s="501">
        <f t="shared" si="175"/>
        <v>-58.142857142856883</v>
      </c>
      <c r="G783" s="502">
        <f>G779-G766</f>
        <v>82.142857142856883</v>
      </c>
      <c r="H783" s="346">
        <f>H779-H766</f>
        <v>124.10256410255988</v>
      </c>
      <c r="I783" s="554"/>
      <c r="J783" s="554"/>
      <c r="K783" s="554"/>
    </row>
    <row r="784" spans="1:11" ht="15" x14ac:dyDescent="0.2">
      <c r="A784" s="371" t="s">
        <v>52</v>
      </c>
      <c r="B784" s="555">
        <v>46</v>
      </c>
      <c r="C784" s="556">
        <v>45</v>
      </c>
      <c r="D784" s="556">
        <v>46</v>
      </c>
      <c r="E784" s="556">
        <v>2</v>
      </c>
      <c r="F784" s="556">
        <v>47</v>
      </c>
      <c r="G784" s="557">
        <v>45</v>
      </c>
      <c r="H784" s="482">
        <f>SUM(B784:G784)</f>
        <v>231</v>
      </c>
      <c r="I784" s="554" t="s">
        <v>56</v>
      </c>
      <c r="J784" s="331">
        <f>H771-H784</f>
        <v>0</v>
      </c>
      <c r="K784" s="332">
        <f>J784/H771</f>
        <v>0</v>
      </c>
    </row>
    <row r="785" spans="1:11" x14ac:dyDescent="0.2">
      <c r="A785" s="371" t="s">
        <v>28</v>
      </c>
      <c r="B785" s="229">
        <v>161</v>
      </c>
      <c r="C785" s="281">
        <v>160.5</v>
      </c>
      <c r="D785" s="281">
        <v>156.5</v>
      </c>
      <c r="E785" s="281">
        <v>161.5</v>
      </c>
      <c r="F785" s="281">
        <v>154</v>
      </c>
      <c r="G785" s="230">
        <v>154</v>
      </c>
      <c r="H785" s="339"/>
      <c r="I785" s="554" t="s">
        <v>57</v>
      </c>
      <c r="J785" s="228">
        <v>157.51</v>
      </c>
      <c r="K785" s="554"/>
    </row>
    <row r="786" spans="1:11" ht="13.5" thickBot="1" x14ac:dyDescent="0.25">
      <c r="A786" s="372" t="s">
        <v>26</v>
      </c>
      <c r="B786" s="336">
        <f t="shared" ref="B786:G786" si="176">B785-B773</f>
        <v>1.5</v>
      </c>
      <c r="C786" s="337">
        <f t="shared" si="176"/>
        <v>1.5</v>
      </c>
      <c r="D786" s="337">
        <f t="shared" si="176"/>
        <v>1.5</v>
      </c>
      <c r="E786" s="337">
        <f t="shared" si="176"/>
        <v>1</v>
      </c>
      <c r="F786" s="337">
        <f t="shared" si="176"/>
        <v>1.5</v>
      </c>
      <c r="G786" s="484">
        <f t="shared" si="176"/>
        <v>1.5</v>
      </c>
      <c r="H786" s="348"/>
      <c r="I786" s="554" t="s">
        <v>26</v>
      </c>
      <c r="J786" s="239">
        <f>J785-J772</f>
        <v>0.31000000000000227</v>
      </c>
      <c r="K786" s="554"/>
    </row>
  </sheetData>
  <mergeCells count="61">
    <mergeCell ref="L745:N745"/>
    <mergeCell ref="B724:G724"/>
    <mergeCell ref="B674:G674"/>
    <mergeCell ref="B492:G492"/>
    <mergeCell ref="B776:G776"/>
    <mergeCell ref="B622:G622"/>
    <mergeCell ref="B609:G609"/>
    <mergeCell ref="B661:G661"/>
    <mergeCell ref="B648:G648"/>
    <mergeCell ref="B635:G635"/>
    <mergeCell ref="B518:G518"/>
    <mergeCell ref="B505:G505"/>
    <mergeCell ref="B596:G596"/>
    <mergeCell ref="B583:G583"/>
    <mergeCell ref="B570:G570"/>
    <mergeCell ref="B544:G544"/>
    <mergeCell ref="B763:G763"/>
    <mergeCell ref="B230:F230"/>
    <mergeCell ref="B282:F282"/>
    <mergeCell ref="B191:F191"/>
    <mergeCell ref="B712:G712"/>
    <mergeCell ref="B750:G750"/>
    <mergeCell ref="B737:G737"/>
    <mergeCell ref="B479:G479"/>
    <mergeCell ref="B414:G414"/>
    <mergeCell ref="B440:G440"/>
    <mergeCell ref="B466:G466"/>
    <mergeCell ref="B453:G453"/>
    <mergeCell ref="B427:G427"/>
    <mergeCell ref="B700:G700"/>
    <mergeCell ref="B687:G687"/>
    <mergeCell ref="B74:F74"/>
    <mergeCell ref="B152:F152"/>
    <mergeCell ref="B139:F139"/>
    <mergeCell ref="B126:F126"/>
    <mergeCell ref="B113:F113"/>
    <mergeCell ref="B100:F100"/>
    <mergeCell ref="B87:F87"/>
    <mergeCell ref="B557:G557"/>
    <mergeCell ref="B531:G531"/>
    <mergeCell ref="B9:F9"/>
    <mergeCell ref="B22:F22"/>
    <mergeCell ref="B35:F35"/>
    <mergeCell ref="B48:F48"/>
    <mergeCell ref="B61:F61"/>
    <mergeCell ref="B165:F165"/>
    <mergeCell ref="B243:F243"/>
    <mergeCell ref="B401:G401"/>
    <mergeCell ref="B388:G388"/>
    <mergeCell ref="B375:G375"/>
    <mergeCell ref="B178:F178"/>
    <mergeCell ref="B256:F256"/>
    <mergeCell ref="B204:F204"/>
    <mergeCell ref="B295:F295"/>
    <mergeCell ref="B217:F217"/>
    <mergeCell ref="B310:G310"/>
    <mergeCell ref="B269:F269"/>
    <mergeCell ref="B362:G362"/>
    <mergeCell ref="B323:G323"/>
    <mergeCell ref="B336:G336"/>
    <mergeCell ref="B349:G3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8" t="s">
        <v>18</v>
      </c>
      <c r="C4" s="559"/>
      <c r="D4" s="559"/>
      <c r="E4" s="559"/>
      <c r="F4" s="559"/>
      <c r="G4" s="559"/>
      <c r="H4" s="559"/>
      <c r="I4" s="559"/>
      <c r="J4" s="560"/>
      <c r="K4" s="558" t="s">
        <v>21</v>
      </c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6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8" t="s">
        <v>23</v>
      </c>
      <c r="C17" s="559"/>
      <c r="D17" s="559"/>
      <c r="E17" s="559"/>
      <c r="F17" s="56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8" t="s">
        <v>18</v>
      </c>
      <c r="C4" s="559"/>
      <c r="D4" s="559"/>
      <c r="E4" s="559"/>
      <c r="F4" s="559"/>
      <c r="G4" s="559"/>
      <c r="H4" s="559"/>
      <c r="I4" s="559"/>
      <c r="J4" s="560"/>
      <c r="K4" s="558" t="s">
        <v>21</v>
      </c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6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8" t="s">
        <v>23</v>
      </c>
      <c r="C17" s="559"/>
      <c r="D17" s="559"/>
      <c r="E17" s="559"/>
      <c r="F17" s="56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58" t="s">
        <v>18</v>
      </c>
      <c r="C4" s="559"/>
      <c r="D4" s="559"/>
      <c r="E4" s="559"/>
      <c r="F4" s="559"/>
      <c r="G4" s="559"/>
      <c r="H4" s="559"/>
      <c r="I4" s="559"/>
      <c r="J4" s="560"/>
      <c r="K4" s="558" t="s">
        <v>21</v>
      </c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6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58" t="s">
        <v>23</v>
      </c>
      <c r="C17" s="559"/>
      <c r="D17" s="559"/>
      <c r="E17" s="559"/>
      <c r="F17" s="56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1" t="s">
        <v>42</v>
      </c>
      <c r="B1" s="56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61" t="s">
        <v>42</v>
      </c>
      <c r="B1" s="56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62" t="s">
        <v>42</v>
      </c>
      <c r="B1" s="56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61" t="s">
        <v>42</v>
      </c>
      <c r="B1" s="56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688"/>
  <sheetViews>
    <sheetView showGridLines="0" topLeftCell="A669" zoomScale="73" zoomScaleNormal="73" workbookViewId="0">
      <selection activeCell="T683" sqref="T68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72"/>
      <c r="G2" s="572"/>
      <c r="H2" s="572"/>
      <c r="I2" s="572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63" t="s">
        <v>53</v>
      </c>
      <c r="C9" s="564"/>
      <c r="D9" s="564"/>
      <c r="E9" s="564"/>
      <c r="F9" s="564"/>
      <c r="G9" s="564"/>
      <c r="H9" s="564"/>
      <c r="I9" s="564"/>
      <c r="J9" s="564"/>
      <c r="K9" s="564"/>
      <c r="L9" s="564"/>
      <c r="M9" s="565"/>
      <c r="N9" s="563" t="s">
        <v>63</v>
      </c>
      <c r="O9" s="564"/>
      <c r="P9" s="564"/>
      <c r="Q9" s="564"/>
      <c r="R9" s="564"/>
      <c r="S9" s="564"/>
      <c r="T9" s="564"/>
      <c r="U9" s="565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63" t="s">
        <v>53</v>
      </c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5"/>
      <c r="N23" s="563" t="s">
        <v>63</v>
      </c>
      <c r="O23" s="564"/>
      <c r="P23" s="564"/>
      <c r="Q23" s="564"/>
      <c r="R23" s="564"/>
      <c r="S23" s="564"/>
      <c r="T23" s="564"/>
      <c r="U23" s="565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63" t="s">
        <v>53</v>
      </c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5"/>
      <c r="N37" s="563" t="s">
        <v>63</v>
      </c>
      <c r="O37" s="564"/>
      <c r="P37" s="564"/>
      <c r="Q37" s="564"/>
      <c r="R37" s="564"/>
      <c r="S37" s="564"/>
      <c r="T37" s="564"/>
      <c r="U37" s="565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63" t="s">
        <v>53</v>
      </c>
      <c r="C53" s="564"/>
      <c r="D53" s="564"/>
      <c r="E53" s="564"/>
      <c r="F53" s="564"/>
      <c r="G53" s="564"/>
      <c r="H53" s="564"/>
      <c r="I53" s="564"/>
      <c r="J53" s="564"/>
      <c r="K53" s="564"/>
      <c r="L53" s="565"/>
      <c r="M53" s="563" t="s">
        <v>63</v>
      </c>
      <c r="N53" s="564"/>
      <c r="O53" s="564"/>
      <c r="P53" s="564"/>
      <c r="Q53" s="564"/>
      <c r="R53" s="564"/>
      <c r="S53" s="564"/>
      <c r="T53" s="564"/>
      <c r="U53" s="564"/>
      <c r="V53" s="564"/>
      <c r="W53" s="565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63" t="s">
        <v>53</v>
      </c>
      <c r="C67" s="564"/>
      <c r="D67" s="564"/>
      <c r="E67" s="564"/>
      <c r="F67" s="564"/>
      <c r="G67" s="564"/>
      <c r="H67" s="564"/>
      <c r="I67" s="564"/>
      <c r="J67" s="564"/>
      <c r="K67" s="564"/>
      <c r="L67" s="565"/>
      <c r="M67" s="563" t="s">
        <v>63</v>
      </c>
      <c r="N67" s="564"/>
      <c r="O67" s="564"/>
      <c r="P67" s="564"/>
      <c r="Q67" s="564"/>
      <c r="R67" s="564"/>
      <c r="S67" s="564"/>
      <c r="T67" s="564"/>
      <c r="U67" s="564"/>
      <c r="V67" s="564"/>
      <c r="W67" s="565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63" t="s">
        <v>53</v>
      </c>
      <c r="C81" s="564"/>
      <c r="D81" s="564"/>
      <c r="E81" s="564"/>
      <c r="F81" s="564"/>
      <c r="G81" s="564"/>
      <c r="H81" s="564"/>
      <c r="I81" s="564"/>
      <c r="J81" s="564"/>
      <c r="K81" s="564"/>
      <c r="L81" s="565"/>
      <c r="M81" s="563" t="s">
        <v>63</v>
      </c>
      <c r="N81" s="564"/>
      <c r="O81" s="564"/>
      <c r="P81" s="564"/>
      <c r="Q81" s="564"/>
      <c r="R81" s="564"/>
      <c r="S81" s="564"/>
      <c r="T81" s="564"/>
      <c r="U81" s="564"/>
      <c r="V81" s="564"/>
      <c r="W81" s="565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63" t="s">
        <v>53</v>
      </c>
      <c r="C95" s="564"/>
      <c r="D95" s="564"/>
      <c r="E95" s="564"/>
      <c r="F95" s="564"/>
      <c r="G95" s="564"/>
      <c r="H95" s="564"/>
      <c r="I95" s="564"/>
      <c r="J95" s="564"/>
      <c r="K95" s="564"/>
      <c r="L95" s="565"/>
      <c r="M95" s="563" t="s">
        <v>63</v>
      </c>
      <c r="N95" s="564"/>
      <c r="O95" s="564"/>
      <c r="P95" s="564"/>
      <c r="Q95" s="564"/>
      <c r="R95" s="564"/>
      <c r="S95" s="564"/>
      <c r="T95" s="564"/>
      <c r="U95" s="564"/>
      <c r="V95" s="564"/>
      <c r="W95" s="565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63" t="s">
        <v>53</v>
      </c>
      <c r="C109" s="564"/>
      <c r="D109" s="564"/>
      <c r="E109" s="564"/>
      <c r="F109" s="564"/>
      <c r="G109" s="564"/>
      <c r="H109" s="564"/>
      <c r="I109" s="564"/>
      <c r="J109" s="564"/>
      <c r="K109" s="564"/>
      <c r="L109" s="565"/>
      <c r="M109" s="563" t="s">
        <v>63</v>
      </c>
      <c r="N109" s="564"/>
      <c r="O109" s="564"/>
      <c r="P109" s="564"/>
      <c r="Q109" s="564"/>
      <c r="R109" s="564"/>
      <c r="S109" s="564"/>
      <c r="T109" s="564"/>
      <c r="U109" s="564"/>
      <c r="V109" s="564"/>
      <c r="W109" s="565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63" t="s">
        <v>53</v>
      </c>
      <c r="C123" s="564"/>
      <c r="D123" s="564"/>
      <c r="E123" s="564"/>
      <c r="F123" s="564"/>
      <c r="G123" s="564"/>
      <c r="H123" s="564"/>
      <c r="I123" s="564"/>
      <c r="J123" s="566" t="s">
        <v>72</v>
      </c>
      <c r="K123" s="567"/>
      <c r="L123" s="567"/>
      <c r="M123" s="568"/>
      <c r="N123" s="563" t="s">
        <v>63</v>
      </c>
      <c r="O123" s="564"/>
      <c r="P123" s="564"/>
      <c r="Q123" s="564"/>
      <c r="R123" s="564"/>
      <c r="S123" s="564"/>
      <c r="T123" s="564"/>
      <c r="U123" s="564"/>
      <c r="V123" s="564"/>
      <c r="W123" s="565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63" t="s">
        <v>53</v>
      </c>
      <c r="C137" s="564"/>
      <c r="D137" s="564"/>
      <c r="E137" s="564"/>
      <c r="F137" s="564"/>
      <c r="G137" s="564"/>
      <c r="H137" s="564"/>
      <c r="I137" s="564"/>
      <c r="J137" s="569" t="s">
        <v>72</v>
      </c>
      <c r="K137" s="570"/>
      <c r="L137" s="570"/>
      <c r="M137" s="571"/>
      <c r="N137" s="564" t="s">
        <v>63</v>
      </c>
      <c r="O137" s="564"/>
      <c r="P137" s="564"/>
      <c r="Q137" s="564"/>
      <c r="R137" s="564"/>
      <c r="S137" s="564"/>
      <c r="T137" s="564"/>
      <c r="U137" s="564"/>
      <c r="V137" s="564"/>
      <c r="W137" s="565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63" t="s">
        <v>53</v>
      </c>
      <c r="C151" s="564"/>
      <c r="D151" s="564"/>
      <c r="E151" s="564"/>
      <c r="F151" s="564"/>
      <c r="G151" s="564"/>
      <c r="H151" s="564"/>
      <c r="I151" s="564"/>
      <c r="J151" s="569" t="s">
        <v>72</v>
      </c>
      <c r="K151" s="570"/>
      <c r="L151" s="570"/>
      <c r="M151" s="571"/>
      <c r="N151" s="564" t="s">
        <v>63</v>
      </c>
      <c r="O151" s="564"/>
      <c r="P151" s="564"/>
      <c r="Q151" s="564"/>
      <c r="R151" s="564"/>
      <c r="S151" s="564"/>
      <c r="T151" s="564"/>
      <c r="U151" s="564"/>
      <c r="V151" s="564"/>
      <c r="W151" s="565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63" t="s">
        <v>53</v>
      </c>
      <c r="C165" s="564"/>
      <c r="D165" s="564"/>
      <c r="E165" s="564"/>
      <c r="F165" s="564"/>
      <c r="G165" s="564"/>
      <c r="H165" s="564"/>
      <c r="I165" s="564"/>
      <c r="J165" s="569" t="s">
        <v>72</v>
      </c>
      <c r="K165" s="570"/>
      <c r="L165" s="570"/>
      <c r="M165" s="571"/>
      <c r="N165" s="564" t="s">
        <v>63</v>
      </c>
      <c r="O165" s="564"/>
      <c r="P165" s="564"/>
      <c r="Q165" s="564"/>
      <c r="R165" s="564"/>
      <c r="S165" s="564"/>
      <c r="T165" s="564"/>
      <c r="U165" s="564"/>
      <c r="V165" s="564"/>
      <c r="W165" s="565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63" t="s">
        <v>53</v>
      </c>
      <c r="C181" s="564"/>
      <c r="D181" s="564"/>
      <c r="E181" s="564"/>
      <c r="F181" s="564"/>
      <c r="G181" s="564"/>
      <c r="H181" s="564"/>
      <c r="I181" s="564"/>
      <c r="J181" s="569" t="s">
        <v>72</v>
      </c>
      <c r="K181" s="570"/>
      <c r="L181" s="570"/>
      <c r="M181" s="571"/>
      <c r="N181" s="563" t="s">
        <v>63</v>
      </c>
      <c r="O181" s="564"/>
      <c r="P181" s="564"/>
      <c r="Q181" s="564"/>
      <c r="R181" s="564"/>
      <c r="S181" s="564"/>
      <c r="T181" s="564"/>
      <c r="U181" s="564"/>
      <c r="V181" s="564"/>
      <c r="W181" s="564"/>
      <c r="X181" s="565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63" t="s">
        <v>53</v>
      </c>
      <c r="C195" s="564"/>
      <c r="D195" s="564"/>
      <c r="E195" s="564"/>
      <c r="F195" s="564"/>
      <c r="G195" s="564"/>
      <c r="H195" s="564"/>
      <c r="I195" s="564"/>
      <c r="J195" s="569" t="s">
        <v>72</v>
      </c>
      <c r="K195" s="570"/>
      <c r="L195" s="570"/>
      <c r="M195" s="571"/>
      <c r="N195" s="563" t="s">
        <v>63</v>
      </c>
      <c r="O195" s="564"/>
      <c r="P195" s="564"/>
      <c r="Q195" s="564"/>
      <c r="R195" s="564"/>
      <c r="S195" s="564"/>
      <c r="T195" s="564"/>
      <c r="U195" s="564"/>
      <c r="V195" s="564"/>
      <c r="W195" s="564"/>
      <c r="X195" s="565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63" t="s">
        <v>53</v>
      </c>
      <c r="C209" s="564"/>
      <c r="D209" s="564"/>
      <c r="E209" s="564"/>
      <c r="F209" s="564"/>
      <c r="G209" s="564"/>
      <c r="H209" s="564"/>
      <c r="I209" s="564"/>
      <c r="J209" s="569" t="s">
        <v>72</v>
      </c>
      <c r="K209" s="570"/>
      <c r="L209" s="570"/>
      <c r="M209" s="571"/>
      <c r="N209" s="563" t="s">
        <v>63</v>
      </c>
      <c r="O209" s="564"/>
      <c r="P209" s="564"/>
      <c r="Q209" s="564"/>
      <c r="R209" s="564"/>
      <c r="S209" s="564"/>
      <c r="T209" s="564"/>
      <c r="U209" s="564"/>
      <c r="V209" s="564"/>
      <c r="W209" s="564"/>
      <c r="X209" s="565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63" t="s">
        <v>53</v>
      </c>
      <c r="C223" s="564"/>
      <c r="D223" s="564"/>
      <c r="E223" s="564"/>
      <c r="F223" s="564"/>
      <c r="G223" s="564"/>
      <c r="H223" s="564"/>
      <c r="I223" s="564"/>
      <c r="J223" s="569" t="s">
        <v>72</v>
      </c>
      <c r="K223" s="570"/>
      <c r="L223" s="570"/>
      <c r="M223" s="571"/>
      <c r="N223" s="563" t="s">
        <v>63</v>
      </c>
      <c r="O223" s="564"/>
      <c r="P223" s="564"/>
      <c r="Q223" s="564"/>
      <c r="R223" s="564"/>
      <c r="S223" s="564"/>
      <c r="T223" s="564"/>
      <c r="U223" s="564"/>
      <c r="V223" s="564"/>
      <c r="W223" s="564"/>
      <c r="X223" s="565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63" t="s">
        <v>53</v>
      </c>
      <c r="C237" s="564"/>
      <c r="D237" s="564"/>
      <c r="E237" s="564"/>
      <c r="F237" s="564"/>
      <c r="G237" s="564"/>
      <c r="H237" s="564"/>
      <c r="I237" s="564"/>
      <c r="J237" s="569" t="s">
        <v>72</v>
      </c>
      <c r="K237" s="570"/>
      <c r="L237" s="570"/>
      <c r="M237" s="571"/>
      <c r="N237" s="563" t="s">
        <v>63</v>
      </c>
      <c r="O237" s="564"/>
      <c r="P237" s="564"/>
      <c r="Q237" s="564"/>
      <c r="R237" s="564"/>
      <c r="S237" s="564"/>
      <c r="T237" s="564"/>
      <c r="U237" s="564"/>
      <c r="V237" s="564"/>
      <c r="W237" s="564"/>
      <c r="X237" s="565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63" t="s">
        <v>53</v>
      </c>
      <c r="C251" s="564"/>
      <c r="D251" s="564"/>
      <c r="E251" s="564"/>
      <c r="F251" s="564"/>
      <c r="G251" s="564"/>
      <c r="H251" s="564"/>
      <c r="I251" s="564"/>
      <c r="J251" s="569" t="s">
        <v>72</v>
      </c>
      <c r="K251" s="570"/>
      <c r="L251" s="570"/>
      <c r="M251" s="571"/>
      <c r="N251" s="563" t="s">
        <v>63</v>
      </c>
      <c r="O251" s="564"/>
      <c r="P251" s="564"/>
      <c r="Q251" s="564"/>
      <c r="R251" s="564"/>
      <c r="S251" s="564"/>
      <c r="T251" s="564"/>
      <c r="U251" s="564"/>
      <c r="V251" s="564"/>
      <c r="W251" s="564"/>
      <c r="X251" s="565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63" t="s">
        <v>53</v>
      </c>
      <c r="C266" s="564"/>
      <c r="D266" s="564"/>
      <c r="E266" s="564"/>
      <c r="F266" s="564"/>
      <c r="G266" s="564"/>
      <c r="H266" s="564"/>
      <c r="I266" s="564"/>
      <c r="J266" s="569" t="s">
        <v>72</v>
      </c>
      <c r="K266" s="570"/>
      <c r="L266" s="570"/>
      <c r="M266" s="571"/>
      <c r="N266" s="563" t="s">
        <v>63</v>
      </c>
      <c r="O266" s="564"/>
      <c r="P266" s="564"/>
      <c r="Q266" s="564"/>
      <c r="R266" s="564"/>
      <c r="S266" s="564"/>
      <c r="T266" s="564"/>
      <c r="U266" s="564"/>
      <c r="V266" s="564"/>
      <c r="W266" s="564"/>
      <c r="X266" s="565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63" t="s">
        <v>53</v>
      </c>
      <c r="C280" s="564"/>
      <c r="D280" s="564"/>
      <c r="E280" s="564"/>
      <c r="F280" s="564"/>
      <c r="G280" s="564"/>
      <c r="H280" s="564"/>
      <c r="I280" s="564"/>
      <c r="J280" s="569" t="s">
        <v>72</v>
      </c>
      <c r="K280" s="570"/>
      <c r="L280" s="570"/>
      <c r="M280" s="571"/>
      <c r="N280" s="563" t="s">
        <v>63</v>
      </c>
      <c r="O280" s="564"/>
      <c r="P280" s="564"/>
      <c r="Q280" s="564"/>
      <c r="R280" s="564"/>
      <c r="S280" s="564"/>
      <c r="T280" s="564"/>
      <c r="U280" s="564"/>
      <c r="V280" s="564"/>
      <c r="W280" s="564"/>
      <c r="X280" s="565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63" t="s">
        <v>53</v>
      </c>
      <c r="C294" s="564"/>
      <c r="D294" s="564"/>
      <c r="E294" s="564"/>
      <c r="F294" s="564"/>
      <c r="G294" s="564"/>
      <c r="H294" s="564"/>
      <c r="I294" s="564"/>
      <c r="J294" s="569" t="s">
        <v>72</v>
      </c>
      <c r="K294" s="570"/>
      <c r="L294" s="570"/>
      <c r="M294" s="571"/>
      <c r="N294" s="563" t="s">
        <v>63</v>
      </c>
      <c r="O294" s="564"/>
      <c r="P294" s="564"/>
      <c r="Q294" s="564"/>
      <c r="R294" s="564"/>
      <c r="S294" s="564"/>
      <c r="T294" s="564"/>
      <c r="U294" s="564"/>
      <c r="V294" s="564"/>
      <c r="W294" s="564"/>
      <c r="X294" s="565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63" t="s">
        <v>53</v>
      </c>
      <c r="C308" s="564"/>
      <c r="D308" s="564"/>
      <c r="E308" s="564"/>
      <c r="F308" s="564"/>
      <c r="G308" s="564"/>
      <c r="H308" s="564"/>
      <c r="I308" s="564"/>
      <c r="J308" s="569" t="s">
        <v>72</v>
      </c>
      <c r="K308" s="570"/>
      <c r="L308" s="570"/>
      <c r="M308" s="571"/>
      <c r="N308" s="563" t="s">
        <v>63</v>
      </c>
      <c r="O308" s="564"/>
      <c r="P308" s="564"/>
      <c r="Q308" s="564"/>
      <c r="R308" s="564"/>
      <c r="S308" s="564"/>
      <c r="T308" s="564"/>
      <c r="U308" s="564"/>
      <c r="V308" s="564"/>
      <c r="W308" s="564"/>
      <c r="X308" s="565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63" t="s">
        <v>53</v>
      </c>
      <c r="C324" s="564"/>
      <c r="D324" s="564"/>
      <c r="E324" s="564"/>
      <c r="F324" s="564"/>
      <c r="G324" s="565"/>
      <c r="H324" s="563" t="s">
        <v>72</v>
      </c>
      <c r="I324" s="564"/>
      <c r="J324" s="564"/>
      <c r="K324" s="564"/>
      <c r="L324" s="564"/>
      <c r="M324" s="565"/>
      <c r="N324" s="563" t="s">
        <v>63</v>
      </c>
      <c r="O324" s="564"/>
      <c r="P324" s="564"/>
      <c r="Q324" s="564"/>
      <c r="R324" s="564"/>
      <c r="S324" s="565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63" t="s">
        <v>53</v>
      </c>
      <c r="C338" s="564"/>
      <c r="D338" s="564"/>
      <c r="E338" s="564"/>
      <c r="F338" s="564"/>
      <c r="G338" s="565"/>
      <c r="H338" s="563" t="s">
        <v>72</v>
      </c>
      <c r="I338" s="564"/>
      <c r="J338" s="564"/>
      <c r="K338" s="564"/>
      <c r="L338" s="564"/>
      <c r="M338" s="565"/>
      <c r="N338" s="563" t="s">
        <v>63</v>
      </c>
      <c r="O338" s="564"/>
      <c r="P338" s="564"/>
      <c r="Q338" s="564"/>
      <c r="R338" s="564"/>
      <c r="S338" s="565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73" t="s">
        <v>53</v>
      </c>
      <c r="C352" s="574"/>
      <c r="D352" s="574"/>
      <c r="E352" s="574"/>
      <c r="F352" s="574"/>
      <c r="G352" s="575"/>
      <c r="H352" s="573" t="s">
        <v>72</v>
      </c>
      <c r="I352" s="574"/>
      <c r="J352" s="574"/>
      <c r="K352" s="574"/>
      <c r="L352" s="574"/>
      <c r="M352" s="575"/>
      <c r="N352" s="573" t="s">
        <v>63</v>
      </c>
      <c r="O352" s="574"/>
      <c r="P352" s="574"/>
      <c r="Q352" s="574"/>
      <c r="R352" s="574"/>
      <c r="S352" s="575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63" t="s">
        <v>53</v>
      </c>
      <c r="C365" s="564"/>
      <c r="D365" s="564"/>
      <c r="E365" s="564"/>
      <c r="F365" s="564"/>
      <c r="G365" s="565"/>
      <c r="H365" s="563" t="s">
        <v>72</v>
      </c>
      <c r="I365" s="564"/>
      <c r="J365" s="564"/>
      <c r="K365" s="564"/>
      <c r="L365" s="564"/>
      <c r="M365" s="565"/>
      <c r="N365" s="563" t="s">
        <v>63</v>
      </c>
      <c r="O365" s="564"/>
      <c r="P365" s="564"/>
      <c r="Q365" s="564"/>
      <c r="R365" s="564"/>
      <c r="S365" s="565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63" t="s">
        <v>53</v>
      </c>
      <c r="C378" s="564"/>
      <c r="D378" s="564"/>
      <c r="E378" s="564"/>
      <c r="F378" s="564"/>
      <c r="G378" s="565"/>
      <c r="H378" s="563" t="s">
        <v>72</v>
      </c>
      <c r="I378" s="564"/>
      <c r="J378" s="564"/>
      <c r="K378" s="564"/>
      <c r="L378" s="564"/>
      <c r="M378" s="565"/>
      <c r="N378" s="563" t="s">
        <v>63</v>
      </c>
      <c r="O378" s="564"/>
      <c r="P378" s="564"/>
      <c r="Q378" s="564"/>
      <c r="R378" s="564"/>
      <c r="S378" s="565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63" t="s">
        <v>53</v>
      </c>
      <c r="C391" s="564"/>
      <c r="D391" s="564"/>
      <c r="E391" s="564"/>
      <c r="F391" s="564"/>
      <c r="G391" s="565"/>
      <c r="H391" s="563" t="s">
        <v>72</v>
      </c>
      <c r="I391" s="564"/>
      <c r="J391" s="564"/>
      <c r="K391" s="564"/>
      <c r="L391" s="564"/>
      <c r="M391" s="565"/>
      <c r="N391" s="563" t="s">
        <v>63</v>
      </c>
      <c r="O391" s="564"/>
      <c r="P391" s="564"/>
      <c r="Q391" s="564"/>
      <c r="R391" s="564"/>
      <c r="S391" s="565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63" t="s">
        <v>53</v>
      </c>
      <c r="C404" s="564"/>
      <c r="D404" s="564"/>
      <c r="E404" s="564"/>
      <c r="F404" s="564"/>
      <c r="G404" s="565"/>
      <c r="H404" s="563" t="s">
        <v>72</v>
      </c>
      <c r="I404" s="564"/>
      <c r="J404" s="564"/>
      <c r="K404" s="564"/>
      <c r="L404" s="564"/>
      <c r="M404" s="565"/>
      <c r="N404" s="563" t="s">
        <v>63</v>
      </c>
      <c r="O404" s="564"/>
      <c r="P404" s="564"/>
      <c r="Q404" s="564"/>
      <c r="R404" s="564"/>
      <c r="S404" s="565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63" t="s">
        <v>53</v>
      </c>
      <c r="C417" s="564"/>
      <c r="D417" s="564"/>
      <c r="E417" s="564"/>
      <c r="F417" s="564"/>
      <c r="G417" s="565"/>
      <c r="H417" s="563" t="s">
        <v>72</v>
      </c>
      <c r="I417" s="564"/>
      <c r="J417" s="564"/>
      <c r="K417" s="564"/>
      <c r="L417" s="564"/>
      <c r="M417" s="565"/>
      <c r="N417" s="563" t="s">
        <v>63</v>
      </c>
      <c r="O417" s="564"/>
      <c r="P417" s="564"/>
      <c r="Q417" s="564"/>
      <c r="R417" s="564"/>
      <c r="S417" s="565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63" t="s">
        <v>53</v>
      </c>
      <c r="C430" s="564"/>
      <c r="D430" s="564"/>
      <c r="E430" s="564"/>
      <c r="F430" s="564"/>
      <c r="G430" s="565"/>
      <c r="H430" s="563" t="s">
        <v>72</v>
      </c>
      <c r="I430" s="564"/>
      <c r="J430" s="564"/>
      <c r="K430" s="564"/>
      <c r="L430" s="564"/>
      <c r="M430" s="565"/>
      <c r="N430" s="563" t="s">
        <v>63</v>
      </c>
      <c r="O430" s="564"/>
      <c r="P430" s="564"/>
      <c r="Q430" s="564"/>
      <c r="R430" s="564"/>
      <c r="S430" s="565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63" t="s">
        <v>53</v>
      </c>
      <c r="C443" s="564"/>
      <c r="D443" s="564"/>
      <c r="E443" s="564"/>
      <c r="F443" s="564"/>
      <c r="G443" s="565"/>
      <c r="H443" s="563" t="s">
        <v>72</v>
      </c>
      <c r="I443" s="564"/>
      <c r="J443" s="564"/>
      <c r="K443" s="564"/>
      <c r="L443" s="564"/>
      <c r="M443" s="565"/>
      <c r="N443" s="563" t="s">
        <v>63</v>
      </c>
      <c r="O443" s="564"/>
      <c r="P443" s="564"/>
      <c r="Q443" s="564"/>
      <c r="R443" s="564"/>
      <c r="S443" s="565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63" t="s">
        <v>53</v>
      </c>
      <c r="C456" s="564"/>
      <c r="D456" s="564"/>
      <c r="E456" s="564"/>
      <c r="F456" s="564"/>
      <c r="G456" s="565"/>
      <c r="H456" s="563" t="s">
        <v>72</v>
      </c>
      <c r="I456" s="564"/>
      <c r="J456" s="564"/>
      <c r="K456" s="564"/>
      <c r="L456" s="564"/>
      <c r="M456" s="565"/>
      <c r="N456" s="563" t="s">
        <v>63</v>
      </c>
      <c r="O456" s="564"/>
      <c r="P456" s="564"/>
      <c r="Q456" s="564"/>
      <c r="R456" s="564"/>
      <c r="S456" s="565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63" t="s">
        <v>53</v>
      </c>
      <c r="C469" s="564"/>
      <c r="D469" s="564"/>
      <c r="E469" s="564"/>
      <c r="F469" s="564"/>
      <c r="G469" s="565"/>
      <c r="H469" s="563" t="s">
        <v>72</v>
      </c>
      <c r="I469" s="564"/>
      <c r="J469" s="564"/>
      <c r="K469" s="564"/>
      <c r="L469" s="564"/>
      <c r="M469" s="565"/>
      <c r="N469" s="563" t="s">
        <v>63</v>
      </c>
      <c r="O469" s="564"/>
      <c r="P469" s="564"/>
      <c r="Q469" s="564"/>
      <c r="R469" s="564"/>
      <c r="S469" s="565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63" t="s">
        <v>53</v>
      </c>
      <c r="C482" s="564"/>
      <c r="D482" s="564"/>
      <c r="E482" s="564"/>
      <c r="F482" s="564"/>
      <c r="G482" s="565"/>
      <c r="H482" s="563" t="s">
        <v>72</v>
      </c>
      <c r="I482" s="564"/>
      <c r="J482" s="564"/>
      <c r="K482" s="564"/>
      <c r="L482" s="564"/>
      <c r="M482" s="565"/>
      <c r="N482" s="563" t="s">
        <v>63</v>
      </c>
      <c r="O482" s="564"/>
      <c r="P482" s="564"/>
      <c r="Q482" s="564"/>
      <c r="R482" s="564"/>
      <c r="S482" s="565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63" t="s">
        <v>53</v>
      </c>
      <c r="C495" s="564"/>
      <c r="D495" s="564"/>
      <c r="E495" s="564"/>
      <c r="F495" s="564"/>
      <c r="G495" s="565"/>
      <c r="H495" s="563" t="s">
        <v>72</v>
      </c>
      <c r="I495" s="564"/>
      <c r="J495" s="564"/>
      <c r="K495" s="564"/>
      <c r="L495" s="564"/>
      <c r="M495" s="565"/>
      <c r="N495" s="563" t="s">
        <v>63</v>
      </c>
      <c r="O495" s="564"/>
      <c r="P495" s="564"/>
      <c r="Q495" s="564"/>
      <c r="R495" s="564"/>
      <c r="S495" s="565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63" t="s">
        <v>53</v>
      </c>
      <c r="C508" s="564"/>
      <c r="D508" s="564"/>
      <c r="E508" s="564"/>
      <c r="F508" s="564"/>
      <c r="G508" s="565"/>
      <c r="H508" s="563" t="s">
        <v>72</v>
      </c>
      <c r="I508" s="564"/>
      <c r="J508" s="564"/>
      <c r="K508" s="564"/>
      <c r="L508" s="564"/>
      <c r="M508" s="565"/>
      <c r="N508" s="563" t="s">
        <v>63</v>
      </c>
      <c r="O508" s="564"/>
      <c r="P508" s="564"/>
      <c r="Q508" s="564"/>
      <c r="R508" s="564"/>
      <c r="S508" s="565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63" t="s">
        <v>53</v>
      </c>
      <c r="C521" s="564"/>
      <c r="D521" s="564"/>
      <c r="E521" s="564"/>
      <c r="F521" s="564"/>
      <c r="G521" s="565"/>
      <c r="H521" s="563" t="s">
        <v>72</v>
      </c>
      <c r="I521" s="564"/>
      <c r="J521" s="564"/>
      <c r="K521" s="564"/>
      <c r="L521" s="564"/>
      <c r="M521" s="565"/>
      <c r="N521" s="563" t="s">
        <v>63</v>
      </c>
      <c r="O521" s="564"/>
      <c r="P521" s="564"/>
      <c r="Q521" s="564"/>
      <c r="R521" s="564"/>
      <c r="S521" s="565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63" t="s">
        <v>53</v>
      </c>
      <c r="C534" s="564"/>
      <c r="D534" s="564"/>
      <c r="E534" s="564"/>
      <c r="F534" s="564"/>
      <c r="G534" s="565"/>
      <c r="H534" s="563" t="s">
        <v>72</v>
      </c>
      <c r="I534" s="564"/>
      <c r="J534" s="564"/>
      <c r="K534" s="564"/>
      <c r="L534" s="564"/>
      <c r="M534" s="565"/>
      <c r="N534" s="563" t="s">
        <v>63</v>
      </c>
      <c r="O534" s="564"/>
      <c r="P534" s="564"/>
      <c r="Q534" s="564"/>
      <c r="R534" s="564"/>
      <c r="S534" s="565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63" t="s">
        <v>53</v>
      </c>
      <c r="C547" s="564"/>
      <c r="D547" s="564"/>
      <c r="E547" s="564"/>
      <c r="F547" s="564"/>
      <c r="G547" s="565"/>
      <c r="H547" s="563" t="s">
        <v>72</v>
      </c>
      <c r="I547" s="564"/>
      <c r="J547" s="564"/>
      <c r="K547" s="564"/>
      <c r="L547" s="564"/>
      <c r="M547" s="565"/>
      <c r="N547" s="563" t="s">
        <v>63</v>
      </c>
      <c r="O547" s="564"/>
      <c r="P547" s="564"/>
      <c r="Q547" s="564"/>
      <c r="R547" s="564"/>
      <c r="S547" s="565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63" t="s">
        <v>53</v>
      </c>
      <c r="C560" s="564"/>
      <c r="D560" s="564"/>
      <c r="E560" s="564"/>
      <c r="F560" s="564"/>
      <c r="G560" s="565"/>
      <c r="H560" s="563" t="s">
        <v>72</v>
      </c>
      <c r="I560" s="564"/>
      <c r="J560" s="564"/>
      <c r="K560" s="564"/>
      <c r="L560" s="564"/>
      <c r="M560" s="565"/>
      <c r="N560" s="563" t="s">
        <v>63</v>
      </c>
      <c r="O560" s="564"/>
      <c r="P560" s="564"/>
      <c r="Q560" s="564"/>
      <c r="R560" s="564"/>
      <c r="S560" s="565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63" t="s">
        <v>53</v>
      </c>
      <c r="C573" s="564"/>
      <c r="D573" s="564"/>
      <c r="E573" s="564"/>
      <c r="F573" s="564"/>
      <c r="G573" s="565"/>
      <c r="H573" s="563" t="s">
        <v>72</v>
      </c>
      <c r="I573" s="564"/>
      <c r="J573" s="564"/>
      <c r="K573" s="564"/>
      <c r="L573" s="564"/>
      <c r="M573" s="565"/>
      <c r="N573" s="563" t="s">
        <v>63</v>
      </c>
      <c r="O573" s="564"/>
      <c r="P573" s="564"/>
      <c r="Q573" s="564"/>
      <c r="R573" s="564"/>
      <c r="S573" s="565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  <row r="585" spans="1:23" ht="13.5" thickBot="1" x14ac:dyDescent="0.25"/>
    <row r="586" spans="1:23" ht="13.5" thickBot="1" x14ac:dyDescent="0.25">
      <c r="A586" s="468" t="s">
        <v>154</v>
      </c>
      <c r="B586" s="563" t="s">
        <v>53</v>
      </c>
      <c r="C586" s="564"/>
      <c r="D586" s="564"/>
      <c r="E586" s="564"/>
      <c r="F586" s="564"/>
      <c r="G586" s="565"/>
      <c r="H586" s="563" t="s">
        <v>72</v>
      </c>
      <c r="I586" s="564"/>
      <c r="J586" s="564"/>
      <c r="K586" s="564"/>
      <c r="L586" s="564"/>
      <c r="M586" s="565"/>
      <c r="N586" s="563" t="s">
        <v>63</v>
      </c>
      <c r="O586" s="564"/>
      <c r="P586" s="564"/>
      <c r="Q586" s="564"/>
      <c r="R586" s="564"/>
      <c r="S586" s="565"/>
      <c r="T586" s="338" t="s">
        <v>55</v>
      </c>
      <c r="U586" s="532"/>
      <c r="V586" s="532"/>
      <c r="W586" s="532"/>
    </row>
    <row r="587" spans="1:23" x14ac:dyDescent="0.2">
      <c r="A587" s="469" t="s">
        <v>54</v>
      </c>
      <c r="B587" s="448">
        <v>1</v>
      </c>
      <c r="C587" s="449">
        <v>2</v>
      </c>
      <c r="D587" s="449">
        <v>3</v>
      </c>
      <c r="E587" s="449">
        <v>4</v>
      </c>
      <c r="F587" s="449">
        <v>5</v>
      </c>
      <c r="G587" s="450">
        <v>6</v>
      </c>
      <c r="H587" s="448">
        <v>7</v>
      </c>
      <c r="I587" s="449">
        <v>8</v>
      </c>
      <c r="J587" s="449">
        <v>9</v>
      </c>
      <c r="K587" s="449">
        <v>10</v>
      </c>
      <c r="L587" s="449">
        <v>11</v>
      </c>
      <c r="M587" s="451">
        <v>12</v>
      </c>
      <c r="N587" s="448">
        <v>13</v>
      </c>
      <c r="O587" s="449">
        <v>14</v>
      </c>
      <c r="P587" s="449">
        <v>15</v>
      </c>
      <c r="Q587" s="449">
        <v>16</v>
      </c>
      <c r="R587" s="449">
        <v>17</v>
      </c>
      <c r="S587" s="451">
        <v>18</v>
      </c>
      <c r="T587" s="459"/>
      <c r="U587" s="532"/>
      <c r="V587" s="532"/>
      <c r="W587" s="532"/>
    </row>
    <row r="588" spans="1:23" x14ac:dyDescent="0.2">
      <c r="A588" s="470" t="s">
        <v>3</v>
      </c>
      <c r="B588" s="473">
        <v>4140</v>
      </c>
      <c r="C588" s="254">
        <v>4140</v>
      </c>
      <c r="D588" s="254">
        <v>4140</v>
      </c>
      <c r="E588" s="254">
        <v>4140</v>
      </c>
      <c r="F588" s="254">
        <v>4140</v>
      </c>
      <c r="G588" s="404">
        <v>4140</v>
      </c>
      <c r="H588" s="253">
        <v>4140</v>
      </c>
      <c r="I588" s="254">
        <v>4140</v>
      </c>
      <c r="J588" s="254">
        <v>4140</v>
      </c>
      <c r="K588" s="254">
        <v>4140</v>
      </c>
      <c r="L588" s="254">
        <v>4140</v>
      </c>
      <c r="M588" s="255">
        <v>4140</v>
      </c>
      <c r="N588" s="253">
        <v>4140</v>
      </c>
      <c r="O588" s="254">
        <v>4140</v>
      </c>
      <c r="P588" s="254">
        <v>4140</v>
      </c>
      <c r="Q588" s="254">
        <v>4140</v>
      </c>
      <c r="R588" s="254">
        <v>4140</v>
      </c>
      <c r="S588" s="255">
        <v>4140</v>
      </c>
      <c r="T588" s="341">
        <v>4140</v>
      </c>
      <c r="U588" s="532"/>
      <c r="V588" s="532"/>
      <c r="W588" s="532"/>
    </row>
    <row r="589" spans="1:23" x14ac:dyDescent="0.2">
      <c r="A589" s="471" t="s">
        <v>6</v>
      </c>
      <c r="B589" s="256">
        <v>4525</v>
      </c>
      <c r="C589" s="257">
        <v>4478</v>
      </c>
      <c r="D589" s="257">
        <v>4630</v>
      </c>
      <c r="E589" s="257">
        <v>4414</v>
      </c>
      <c r="F589" s="257">
        <v>4560</v>
      </c>
      <c r="G589" s="296">
        <v>4569</v>
      </c>
      <c r="H589" s="256">
        <v>4562</v>
      </c>
      <c r="I589" s="257">
        <v>4663</v>
      </c>
      <c r="J589" s="257">
        <v>4599</v>
      </c>
      <c r="K589" s="257">
        <v>4693</v>
      </c>
      <c r="L589" s="257">
        <v>4778</v>
      </c>
      <c r="M589" s="258">
        <v>4577</v>
      </c>
      <c r="N589" s="256">
        <v>4661</v>
      </c>
      <c r="O589" s="257">
        <v>4772</v>
      </c>
      <c r="P589" s="257">
        <v>4827</v>
      </c>
      <c r="Q589" s="257">
        <v>5007</v>
      </c>
      <c r="R589" s="257">
        <v>4585</v>
      </c>
      <c r="S589" s="258">
        <v>4589</v>
      </c>
      <c r="T589" s="342">
        <v>4630</v>
      </c>
      <c r="U589" s="532"/>
      <c r="V589" s="532"/>
      <c r="W589" s="532"/>
    </row>
    <row r="590" spans="1:23" x14ac:dyDescent="0.2">
      <c r="A590" s="469" t="s">
        <v>7</v>
      </c>
      <c r="B590" s="260">
        <v>72.900000000000006</v>
      </c>
      <c r="C590" s="261">
        <v>68.8</v>
      </c>
      <c r="D590" s="261">
        <v>75</v>
      </c>
      <c r="E590" s="261">
        <v>31.2</v>
      </c>
      <c r="F590" s="261">
        <v>79.2</v>
      </c>
      <c r="G590" s="509">
        <v>74.5</v>
      </c>
      <c r="H590" s="260">
        <v>77.099999999999994</v>
      </c>
      <c r="I590" s="261">
        <v>68.8</v>
      </c>
      <c r="J590" s="261">
        <v>62.5</v>
      </c>
      <c r="K590" s="261">
        <v>43.8</v>
      </c>
      <c r="L590" s="261">
        <v>62.5</v>
      </c>
      <c r="M590" s="262">
        <v>53.3</v>
      </c>
      <c r="N590" s="260">
        <v>69.599999999999994</v>
      </c>
      <c r="O590" s="261">
        <v>77.099999999999994</v>
      </c>
      <c r="P590" s="261">
        <v>75</v>
      </c>
      <c r="Q590" s="261">
        <v>62.5</v>
      </c>
      <c r="R590" s="261">
        <v>70.8</v>
      </c>
      <c r="S590" s="262">
        <v>68.8</v>
      </c>
      <c r="T590" s="343">
        <v>68.5</v>
      </c>
      <c r="U590" s="532"/>
      <c r="V590" s="227"/>
      <c r="W590" s="532"/>
    </row>
    <row r="591" spans="1:23" x14ac:dyDescent="0.2">
      <c r="A591" s="469" t="s">
        <v>8</v>
      </c>
      <c r="B591" s="263">
        <v>9.5000000000000001E-2</v>
      </c>
      <c r="C591" s="264">
        <v>0.104</v>
      </c>
      <c r="D591" s="264">
        <v>8.8999999999999996E-2</v>
      </c>
      <c r="E591" s="264">
        <v>0.17399999999999999</v>
      </c>
      <c r="F591" s="264">
        <v>9.0999999999999998E-2</v>
      </c>
      <c r="G591" s="302">
        <v>9.0999999999999998E-2</v>
      </c>
      <c r="H591" s="263">
        <v>9.1999999999999998E-2</v>
      </c>
      <c r="I591" s="264">
        <v>0.10299999999999999</v>
      </c>
      <c r="J591" s="264">
        <v>0.114</v>
      </c>
      <c r="K591" s="264">
        <v>0.14299999999999999</v>
      </c>
      <c r="L591" s="264">
        <v>0.115</v>
      </c>
      <c r="M591" s="265">
        <v>0.11</v>
      </c>
      <c r="N591" s="263">
        <v>0.10299999999999999</v>
      </c>
      <c r="O591" s="264">
        <v>7.9000000000000001E-2</v>
      </c>
      <c r="P591" s="264">
        <v>8.4000000000000005E-2</v>
      </c>
      <c r="Q591" s="264">
        <v>0.11799999999999999</v>
      </c>
      <c r="R591" s="264">
        <v>9.7000000000000003E-2</v>
      </c>
      <c r="S591" s="265">
        <v>9.5000000000000001E-2</v>
      </c>
      <c r="T591" s="344">
        <v>0.10299999999999999</v>
      </c>
      <c r="U591" s="532"/>
      <c r="V591" s="227"/>
      <c r="W591" s="532"/>
    </row>
    <row r="592" spans="1:23" x14ac:dyDescent="0.2">
      <c r="A592" s="471" t="s">
        <v>1</v>
      </c>
      <c r="B592" s="266">
        <f>B589/H588*100-100</f>
        <v>9.2995169082125528</v>
      </c>
      <c r="C592" s="267">
        <f t="shared" ref="C592:E592" si="233">C589/C588*100-100</f>
        <v>8.1642512077294782</v>
      </c>
      <c r="D592" s="267">
        <f t="shared" si="233"/>
        <v>11.835748792270536</v>
      </c>
      <c r="E592" s="267">
        <f t="shared" si="233"/>
        <v>6.6183574879226938</v>
      </c>
      <c r="F592" s="267">
        <f>F589/F588*100-100</f>
        <v>10.14492753623189</v>
      </c>
      <c r="G592" s="405">
        <f t="shared" ref="G592:L592" si="234">G589/G588*100-100</f>
        <v>10.362318840579718</v>
      </c>
      <c r="H592" s="266">
        <f t="shared" si="234"/>
        <v>10.193236714975853</v>
      </c>
      <c r="I592" s="267">
        <f t="shared" si="234"/>
        <v>12.632850241545896</v>
      </c>
      <c r="J592" s="267">
        <f t="shared" si="234"/>
        <v>11.086956521739125</v>
      </c>
      <c r="K592" s="267">
        <f t="shared" si="234"/>
        <v>13.357487922705332</v>
      </c>
      <c r="L592" s="267">
        <f t="shared" si="234"/>
        <v>15.410628019323667</v>
      </c>
      <c r="M592" s="268">
        <f>M589/M588*100-100</f>
        <v>10.555555555555557</v>
      </c>
      <c r="N592" s="266">
        <f t="shared" ref="N592:T592" si="235">N589/N588*100-100</f>
        <v>12.584541062801932</v>
      </c>
      <c r="O592" s="267">
        <f t="shared" si="235"/>
        <v>15.265700483091791</v>
      </c>
      <c r="P592" s="267">
        <f t="shared" si="235"/>
        <v>16.594202898550719</v>
      </c>
      <c r="Q592" s="267">
        <f t="shared" si="235"/>
        <v>20.94202898550725</v>
      </c>
      <c r="R592" s="267">
        <f t="shared" si="235"/>
        <v>10.748792270531411</v>
      </c>
      <c r="S592" s="268">
        <f t="shared" si="235"/>
        <v>10.845410628019309</v>
      </c>
      <c r="T592" s="345">
        <f t="shared" si="235"/>
        <v>11.835748792270536</v>
      </c>
      <c r="U592" s="532"/>
      <c r="V592" s="227"/>
      <c r="W592" s="532"/>
    </row>
    <row r="593" spans="1:23" ht="13.5" thickBot="1" x14ac:dyDescent="0.25">
      <c r="A593" s="472" t="s">
        <v>27</v>
      </c>
      <c r="B593" s="474">
        <f t="shared" ref="B593:T593" si="236">B589-B576</f>
        <v>-96.27659574468089</v>
      </c>
      <c r="C593" s="475">
        <f t="shared" si="236"/>
        <v>-123.76470588235316</v>
      </c>
      <c r="D593" s="475">
        <f t="shared" si="236"/>
        <v>44.222222222222626</v>
      </c>
      <c r="E593" s="475">
        <f t="shared" si="236"/>
        <v>210.15384615384573</v>
      </c>
      <c r="F593" s="475">
        <f t="shared" si="236"/>
        <v>-108</v>
      </c>
      <c r="G593" s="476">
        <f t="shared" si="236"/>
        <v>12.076923076922867</v>
      </c>
      <c r="H593" s="474">
        <f t="shared" si="236"/>
        <v>-64.153846153845734</v>
      </c>
      <c r="I593" s="475">
        <f t="shared" si="236"/>
        <v>-80.863636363636033</v>
      </c>
      <c r="J593" s="475">
        <f t="shared" si="236"/>
        <v>22.95833333333303</v>
      </c>
      <c r="K593" s="475">
        <f t="shared" si="236"/>
        <v>-51.210526315789139</v>
      </c>
      <c r="L593" s="475">
        <f t="shared" si="236"/>
        <v>84.829268292683082</v>
      </c>
      <c r="M593" s="477">
        <f t="shared" si="236"/>
        <v>-42.722222222222626</v>
      </c>
      <c r="N593" s="474">
        <f t="shared" si="236"/>
        <v>-69.232558139535286</v>
      </c>
      <c r="O593" s="475">
        <f t="shared" si="236"/>
        <v>-17.130434782608972</v>
      </c>
      <c r="P593" s="475">
        <f t="shared" si="236"/>
        <v>163.38297872340445</v>
      </c>
      <c r="Q593" s="475">
        <f t="shared" si="236"/>
        <v>297.47619047619082</v>
      </c>
      <c r="R593" s="475">
        <f t="shared" si="236"/>
        <v>45</v>
      </c>
      <c r="S593" s="477">
        <f t="shared" si="236"/>
        <v>-100.52380952380918</v>
      </c>
      <c r="T593" s="478">
        <f t="shared" si="236"/>
        <v>-12.980501392758015</v>
      </c>
      <c r="U593" s="532"/>
      <c r="V593" s="227"/>
      <c r="W593" s="532"/>
    </row>
    <row r="594" spans="1:23" x14ac:dyDescent="0.2">
      <c r="A594" s="370" t="s">
        <v>51</v>
      </c>
      <c r="B594" s="274">
        <v>718</v>
      </c>
      <c r="C594" s="275">
        <v>724</v>
      </c>
      <c r="D594" s="275">
        <v>724</v>
      </c>
      <c r="E594" s="275">
        <v>192</v>
      </c>
      <c r="F594" s="275">
        <v>736</v>
      </c>
      <c r="G594" s="407">
        <v>730</v>
      </c>
      <c r="H594" s="274">
        <v>702</v>
      </c>
      <c r="I594" s="275">
        <v>718</v>
      </c>
      <c r="J594" s="275">
        <v>714</v>
      </c>
      <c r="K594" s="275">
        <v>180</v>
      </c>
      <c r="L594" s="275">
        <v>727</v>
      </c>
      <c r="M594" s="276">
        <v>715</v>
      </c>
      <c r="N594" s="274">
        <v>721</v>
      </c>
      <c r="O594" s="275">
        <v>739</v>
      </c>
      <c r="P594" s="275">
        <v>735</v>
      </c>
      <c r="Q594" s="275">
        <v>160</v>
      </c>
      <c r="R594" s="275">
        <v>739</v>
      </c>
      <c r="S594" s="276">
        <v>736</v>
      </c>
      <c r="T594" s="347">
        <f>SUM(B594:S594)</f>
        <v>11410</v>
      </c>
      <c r="U594" s="227" t="s">
        <v>56</v>
      </c>
      <c r="V594" s="278">
        <f>T581-T594</f>
        <v>64</v>
      </c>
      <c r="W594" s="279">
        <f>V594/T581</f>
        <v>5.5778281331706463E-3</v>
      </c>
    </row>
    <row r="595" spans="1:23" x14ac:dyDescent="0.2">
      <c r="A595" s="371" t="s">
        <v>28</v>
      </c>
      <c r="B595" s="323"/>
      <c r="C595" s="240"/>
      <c r="D595" s="240"/>
      <c r="E595" s="240"/>
      <c r="F595" s="240"/>
      <c r="G595" s="408"/>
      <c r="H595" s="242"/>
      <c r="I595" s="240"/>
      <c r="J595" s="240"/>
      <c r="K595" s="240"/>
      <c r="L595" s="240"/>
      <c r="M595" s="243"/>
      <c r="N595" s="242"/>
      <c r="O595" s="240"/>
      <c r="P595" s="240"/>
      <c r="Q595" s="240"/>
      <c r="R595" s="240"/>
      <c r="S595" s="243"/>
      <c r="T595" s="339"/>
      <c r="U595" s="227" t="s">
        <v>57</v>
      </c>
      <c r="V595" s="362">
        <v>155.02000000000001</v>
      </c>
      <c r="W595" s="532"/>
    </row>
    <row r="596" spans="1:23" ht="13.5" thickBot="1" x14ac:dyDescent="0.25">
      <c r="A596" s="372" t="s">
        <v>26</v>
      </c>
      <c r="B596" s="410">
        <f t="shared" ref="B596:S596" si="237">B595-B582</f>
        <v>0</v>
      </c>
      <c r="C596" s="415">
        <f t="shared" si="237"/>
        <v>0</v>
      </c>
      <c r="D596" s="415">
        <f t="shared" si="237"/>
        <v>0</v>
      </c>
      <c r="E596" s="415">
        <f t="shared" si="237"/>
        <v>0</v>
      </c>
      <c r="F596" s="415">
        <f t="shared" si="237"/>
        <v>0</v>
      </c>
      <c r="G596" s="416">
        <f t="shared" si="237"/>
        <v>0</v>
      </c>
      <c r="H596" s="410">
        <f t="shared" si="237"/>
        <v>0</v>
      </c>
      <c r="I596" s="415">
        <f t="shared" si="237"/>
        <v>0</v>
      </c>
      <c r="J596" s="415">
        <f t="shared" si="237"/>
        <v>0</v>
      </c>
      <c r="K596" s="415">
        <f t="shared" si="237"/>
        <v>0</v>
      </c>
      <c r="L596" s="415">
        <f t="shared" si="237"/>
        <v>0</v>
      </c>
      <c r="M596" s="417">
        <f t="shared" si="237"/>
        <v>0</v>
      </c>
      <c r="N596" s="410">
        <f t="shared" si="237"/>
        <v>0</v>
      </c>
      <c r="O596" s="415">
        <f t="shared" si="237"/>
        <v>0</v>
      </c>
      <c r="P596" s="415">
        <f t="shared" si="237"/>
        <v>0</v>
      </c>
      <c r="Q596" s="415">
        <f t="shared" si="237"/>
        <v>0</v>
      </c>
      <c r="R596" s="415">
        <f t="shared" si="237"/>
        <v>0</v>
      </c>
      <c r="S596" s="417">
        <f t="shared" si="237"/>
        <v>0</v>
      </c>
      <c r="T596" s="348"/>
      <c r="U596" s="227" t="s">
        <v>26</v>
      </c>
      <c r="V596" s="227">
        <f>V595-V582</f>
        <v>-0.95999999999997954</v>
      </c>
      <c r="W596" s="532"/>
    </row>
    <row r="598" spans="1:23" ht="13.5" thickBot="1" x14ac:dyDescent="0.25"/>
    <row r="599" spans="1:23" ht="13.5" thickBot="1" x14ac:dyDescent="0.25">
      <c r="A599" s="468" t="s">
        <v>156</v>
      </c>
      <c r="B599" s="563" t="s">
        <v>53</v>
      </c>
      <c r="C599" s="564"/>
      <c r="D599" s="564"/>
      <c r="E599" s="564"/>
      <c r="F599" s="564"/>
      <c r="G599" s="565"/>
      <c r="H599" s="563" t="s">
        <v>72</v>
      </c>
      <c r="I599" s="564"/>
      <c r="J599" s="564"/>
      <c r="K599" s="564"/>
      <c r="L599" s="564"/>
      <c r="M599" s="565"/>
      <c r="N599" s="563" t="s">
        <v>63</v>
      </c>
      <c r="O599" s="564"/>
      <c r="P599" s="564"/>
      <c r="Q599" s="564"/>
      <c r="R599" s="564"/>
      <c r="S599" s="565"/>
      <c r="T599" s="338" t="s">
        <v>55</v>
      </c>
      <c r="U599" s="534"/>
      <c r="V599" s="534"/>
      <c r="W599" s="534"/>
    </row>
    <row r="600" spans="1:23" x14ac:dyDescent="0.2">
      <c r="A600" s="469" t="s">
        <v>54</v>
      </c>
      <c r="B600" s="448">
        <v>1</v>
      </c>
      <c r="C600" s="449">
        <v>2</v>
      </c>
      <c r="D600" s="449">
        <v>3</v>
      </c>
      <c r="E600" s="449">
        <v>4</v>
      </c>
      <c r="F600" s="449">
        <v>5</v>
      </c>
      <c r="G600" s="450">
        <v>6</v>
      </c>
      <c r="H600" s="448">
        <v>7</v>
      </c>
      <c r="I600" s="449">
        <v>8</v>
      </c>
      <c r="J600" s="449">
        <v>9</v>
      </c>
      <c r="K600" s="449">
        <v>10</v>
      </c>
      <c r="L600" s="449">
        <v>11</v>
      </c>
      <c r="M600" s="451">
        <v>12</v>
      </c>
      <c r="N600" s="448">
        <v>13</v>
      </c>
      <c r="O600" s="449">
        <v>14</v>
      </c>
      <c r="P600" s="449">
        <v>15</v>
      </c>
      <c r="Q600" s="449">
        <v>16</v>
      </c>
      <c r="R600" s="449">
        <v>17</v>
      </c>
      <c r="S600" s="451">
        <v>18</v>
      </c>
      <c r="T600" s="459"/>
      <c r="U600" s="534"/>
      <c r="V600" s="534"/>
      <c r="W600" s="534"/>
    </row>
    <row r="601" spans="1:23" x14ac:dyDescent="0.2">
      <c r="A601" s="470" t="s">
        <v>3</v>
      </c>
      <c r="B601" s="473">
        <v>4176</v>
      </c>
      <c r="C601" s="254">
        <v>4176</v>
      </c>
      <c r="D601" s="254">
        <v>4176</v>
      </c>
      <c r="E601" s="254">
        <v>4176</v>
      </c>
      <c r="F601" s="254">
        <v>4176</v>
      </c>
      <c r="G601" s="404">
        <v>4176</v>
      </c>
      <c r="H601" s="253">
        <v>4176</v>
      </c>
      <c r="I601" s="254">
        <v>4176</v>
      </c>
      <c r="J601" s="254">
        <v>4176</v>
      </c>
      <c r="K601" s="254">
        <v>4176</v>
      </c>
      <c r="L601" s="254">
        <v>4176</v>
      </c>
      <c r="M601" s="255">
        <v>4176</v>
      </c>
      <c r="N601" s="253">
        <v>4176</v>
      </c>
      <c r="O601" s="254">
        <v>4176</v>
      </c>
      <c r="P601" s="254">
        <v>4176</v>
      </c>
      <c r="Q601" s="254">
        <v>4176</v>
      </c>
      <c r="R601" s="254">
        <v>4176</v>
      </c>
      <c r="S601" s="255">
        <v>4176</v>
      </c>
      <c r="T601" s="341">
        <v>4176</v>
      </c>
      <c r="U601" s="534"/>
      <c r="V601" s="534"/>
      <c r="W601" s="534"/>
    </row>
    <row r="602" spans="1:23" x14ac:dyDescent="0.2">
      <c r="A602" s="471" t="s">
        <v>6</v>
      </c>
      <c r="B602" s="256">
        <v>4684</v>
      </c>
      <c r="C602" s="257">
        <v>4861</v>
      </c>
      <c r="D602" s="257">
        <v>4614</v>
      </c>
      <c r="E602" s="257">
        <v>4592</v>
      </c>
      <c r="F602" s="257">
        <v>4604</v>
      </c>
      <c r="G602" s="296">
        <v>4659</v>
      </c>
      <c r="H602" s="256">
        <v>4642</v>
      </c>
      <c r="I602" s="257">
        <v>4757</v>
      </c>
      <c r="J602" s="257">
        <v>4693</v>
      </c>
      <c r="K602" s="257">
        <v>5034</v>
      </c>
      <c r="L602" s="257">
        <v>4707</v>
      </c>
      <c r="M602" s="258">
        <v>4596</v>
      </c>
      <c r="N602" s="256">
        <v>4774</v>
      </c>
      <c r="O602" s="257">
        <v>4932</v>
      </c>
      <c r="P602" s="257">
        <v>4779</v>
      </c>
      <c r="Q602" s="257">
        <v>4910</v>
      </c>
      <c r="R602" s="257">
        <v>4604</v>
      </c>
      <c r="S602" s="258">
        <v>4740</v>
      </c>
      <c r="T602" s="342">
        <v>4718</v>
      </c>
      <c r="U602" s="534"/>
      <c r="V602" s="534"/>
      <c r="W602" s="534"/>
    </row>
    <row r="603" spans="1:23" x14ac:dyDescent="0.2">
      <c r="A603" s="469" t="s">
        <v>7</v>
      </c>
      <c r="B603" s="260">
        <v>72.900000000000006</v>
      </c>
      <c r="C603" s="261">
        <v>58.3</v>
      </c>
      <c r="D603" s="261">
        <v>70.8</v>
      </c>
      <c r="E603" s="261">
        <v>33.299999999999997</v>
      </c>
      <c r="F603" s="261">
        <v>62.5</v>
      </c>
      <c r="G603" s="509">
        <v>62.5</v>
      </c>
      <c r="H603" s="260">
        <v>75</v>
      </c>
      <c r="I603" s="261">
        <v>79.2</v>
      </c>
      <c r="J603" s="261">
        <v>61.2</v>
      </c>
      <c r="K603" s="261">
        <v>37.5</v>
      </c>
      <c r="L603" s="261">
        <v>54.2</v>
      </c>
      <c r="M603" s="262">
        <v>66.7</v>
      </c>
      <c r="N603" s="260">
        <v>60.4</v>
      </c>
      <c r="O603" s="261">
        <v>70.8</v>
      </c>
      <c r="P603" s="261">
        <v>77.099999999999994</v>
      </c>
      <c r="Q603" s="261">
        <v>43.8</v>
      </c>
      <c r="R603" s="261">
        <v>60.4</v>
      </c>
      <c r="S603" s="262">
        <v>66.7</v>
      </c>
      <c r="T603" s="343">
        <v>63.5</v>
      </c>
      <c r="U603" s="534"/>
      <c r="V603" s="227"/>
      <c r="W603" s="534"/>
    </row>
    <row r="604" spans="1:23" x14ac:dyDescent="0.2">
      <c r="A604" s="469" t="s">
        <v>8</v>
      </c>
      <c r="B604" s="263">
        <v>9.9000000000000005E-2</v>
      </c>
      <c r="C604" s="264">
        <v>0.105</v>
      </c>
      <c r="D604" s="264">
        <v>0.10100000000000001</v>
      </c>
      <c r="E604" s="264">
        <v>0.17</v>
      </c>
      <c r="F604" s="264">
        <v>0.108</v>
      </c>
      <c r="G604" s="302">
        <v>0.106</v>
      </c>
      <c r="H604" s="263">
        <v>8.7999999999999995E-2</v>
      </c>
      <c r="I604" s="264">
        <v>0.10299999999999999</v>
      </c>
      <c r="J604" s="264">
        <v>0.11899999999999999</v>
      </c>
      <c r="K604" s="264">
        <v>0.158</v>
      </c>
      <c r="L604" s="264">
        <v>0.109</v>
      </c>
      <c r="M604" s="265">
        <v>0.10199999999999999</v>
      </c>
      <c r="N604" s="263">
        <v>0.11700000000000001</v>
      </c>
      <c r="O604" s="264">
        <v>9.6000000000000002E-2</v>
      </c>
      <c r="P604" s="264">
        <v>9.4E-2</v>
      </c>
      <c r="Q604" s="264">
        <v>0.19</v>
      </c>
      <c r="R604" s="264">
        <v>0.112</v>
      </c>
      <c r="S604" s="265">
        <v>0.10100000000000001</v>
      </c>
      <c r="T604" s="344">
        <v>0.111</v>
      </c>
      <c r="U604" s="534"/>
      <c r="V604" s="227"/>
      <c r="W604" s="534"/>
    </row>
    <row r="605" spans="1:23" x14ac:dyDescent="0.2">
      <c r="A605" s="471" t="s">
        <v>1</v>
      </c>
      <c r="B605" s="266">
        <f>B602/H601*100-100</f>
        <v>12.164750957854409</v>
      </c>
      <c r="C605" s="267">
        <f t="shared" ref="C605:E605" si="238">C602/C601*100-100</f>
        <v>16.403256704980834</v>
      </c>
      <c r="D605" s="267">
        <f t="shared" si="238"/>
        <v>10.488505747126425</v>
      </c>
      <c r="E605" s="267">
        <f t="shared" si="238"/>
        <v>9.9616858237547774</v>
      </c>
      <c r="F605" s="267">
        <f>F602/F601*100-100</f>
        <v>10.249042145593876</v>
      </c>
      <c r="G605" s="405">
        <f t="shared" ref="G605:L605" si="239">G602/G601*100-100</f>
        <v>11.56609195402298</v>
      </c>
      <c r="H605" s="266">
        <f t="shared" si="239"/>
        <v>11.159003831417635</v>
      </c>
      <c r="I605" s="267">
        <f t="shared" si="239"/>
        <v>13.912835249042146</v>
      </c>
      <c r="J605" s="267">
        <f t="shared" si="239"/>
        <v>12.380268199233726</v>
      </c>
      <c r="K605" s="267">
        <f t="shared" si="239"/>
        <v>20.545977011494259</v>
      </c>
      <c r="L605" s="267">
        <f t="shared" si="239"/>
        <v>12.715517241379317</v>
      </c>
      <c r="M605" s="268">
        <f>M602/M601*100-100</f>
        <v>10.05747126436782</v>
      </c>
      <c r="N605" s="266">
        <f t="shared" ref="N605:T605" si="240">N602/N601*100-100</f>
        <v>14.319923371647519</v>
      </c>
      <c r="O605" s="267">
        <f t="shared" si="240"/>
        <v>18.103448275862078</v>
      </c>
      <c r="P605" s="267">
        <f t="shared" si="240"/>
        <v>14.439655172413794</v>
      </c>
      <c r="Q605" s="267">
        <f t="shared" si="240"/>
        <v>17.576628352490431</v>
      </c>
      <c r="R605" s="267">
        <f t="shared" si="240"/>
        <v>10.249042145593876</v>
      </c>
      <c r="S605" s="268">
        <f t="shared" si="240"/>
        <v>13.505747126436773</v>
      </c>
      <c r="T605" s="345">
        <f t="shared" si="240"/>
        <v>12.978927203065126</v>
      </c>
      <c r="U605" s="534"/>
      <c r="V605" s="227"/>
      <c r="W605" s="534"/>
    </row>
    <row r="606" spans="1:23" ht="13.5" thickBot="1" x14ac:dyDescent="0.25">
      <c r="A606" s="472" t="s">
        <v>27</v>
      </c>
      <c r="B606" s="474">
        <f t="shared" ref="B606:T606" si="241">B602-B589</f>
        <v>159</v>
      </c>
      <c r="C606" s="475">
        <f t="shared" si="241"/>
        <v>383</v>
      </c>
      <c r="D606" s="475">
        <f t="shared" si="241"/>
        <v>-16</v>
      </c>
      <c r="E606" s="475">
        <f t="shared" si="241"/>
        <v>178</v>
      </c>
      <c r="F606" s="475">
        <f t="shared" si="241"/>
        <v>44</v>
      </c>
      <c r="G606" s="476">
        <f t="shared" si="241"/>
        <v>90</v>
      </c>
      <c r="H606" s="474">
        <f t="shared" si="241"/>
        <v>80</v>
      </c>
      <c r="I606" s="475">
        <f t="shared" si="241"/>
        <v>94</v>
      </c>
      <c r="J606" s="475">
        <f t="shared" si="241"/>
        <v>94</v>
      </c>
      <c r="K606" s="475">
        <f t="shared" si="241"/>
        <v>341</v>
      </c>
      <c r="L606" s="475">
        <f t="shared" si="241"/>
        <v>-71</v>
      </c>
      <c r="M606" s="477">
        <f t="shared" si="241"/>
        <v>19</v>
      </c>
      <c r="N606" s="474">
        <f t="shared" si="241"/>
        <v>113</v>
      </c>
      <c r="O606" s="475">
        <f t="shared" si="241"/>
        <v>160</v>
      </c>
      <c r="P606" s="475">
        <f t="shared" si="241"/>
        <v>-48</v>
      </c>
      <c r="Q606" s="475">
        <f t="shared" si="241"/>
        <v>-97</v>
      </c>
      <c r="R606" s="475">
        <f t="shared" si="241"/>
        <v>19</v>
      </c>
      <c r="S606" s="477">
        <f t="shared" si="241"/>
        <v>151</v>
      </c>
      <c r="T606" s="478">
        <f t="shared" si="241"/>
        <v>88</v>
      </c>
      <c r="U606" s="534"/>
      <c r="V606" s="227"/>
      <c r="W606" s="534"/>
    </row>
    <row r="607" spans="1:23" x14ac:dyDescent="0.2">
      <c r="A607" s="370" t="s">
        <v>51</v>
      </c>
      <c r="B607" s="274">
        <v>714</v>
      </c>
      <c r="C607" s="275">
        <v>722</v>
      </c>
      <c r="D607" s="275">
        <v>723</v>
      </c>
      <c r="E607" s="275">
        <v>183</v>
      </c>
      <c r="F607" s="275">
        <v>735</v>
      </c>
      <c r="G607" s="407">
        <v>729</v>
      </c>
      <c r="H607" s="274">
        <v>699</v>
      </c>
      <c r="I607" s="275">
        <v>717</v>
      </c>
      <c r="J607" s="275">
        <v>712</v>
      </c>
      <c r="K607" s="275">
        <v>175</v>
      </c>
      <c r="L607" s="275">
        <v>726</v>
      </c>
      <c r="M607" s="276">
        <v>715</v>
      </c>
      <c r="N607" s="274">
        <v>720</v>
      </c>
      <c r="O607" s="275">
        <v>738</v>
      </c>
      <c r="P607" s="275">
        <v>735</v>
      </c>
      <c r="Q607" s="275">
        <v>152</v>
      </c>
      <c r="R607" s="275">
        <v>739</v>
      </c>
      <c r="S607" s="276">
        <v>734</v>
      </c>
      <c r="T607" s="347">
        <f>SUM(B607:S607)</f>
        <v>11368</v>
      </c>
      <c r="U607" s="227" t="s">
        <v>56</v>
      </c>
      <c r="V607" s="278">
        <f>T594-T607</f>
        <v>42</v>
      </c>
      <c r="W607" s="279">
        <f>V607/T594</f>
        <v>3.6809815950920245E-3</v>
      </c>
    </row>
    <row r="608" spans="1:23" x14ac:dyDescent="0.2">
      <c r="A608" s="371" t="s">
        <v>28</v>
      </c>
      <c r="B608" s="323"/>
      <c r="C608" s="240"/>
      <c r="D608" s="240"/>
      <c r="E608" s="240"/>
      <c r="F608" s="240"/>
      <c r="G608" s="408"/>
      <c r="H608" s="242"/>
      <c r="I608" s="240"/>
      <c r="J608" s="240"/>
      <c r="K608" s="240"/>
      <c r="L608" s="240"/>
      <c r="M608" s="243"/>
      <c r="N608" s="242"/>
      <c r="O608" s="240"/>
      <c r="P608" s="240"/>
      <c r="Q608" s="240"/>
      <c r="R608" s="240"/>
      <c r="S608" s="243"/>
      <c r="T608" s="339"/>
      <c r="U608" s="227" t="s">
        <v>57</v>
      </c>
      <c r="V608" s="362">
        <v>153.47999999999999</v>
      </c>
      <c r="W608" s="534"/>
    </row>
    <row r="609" spans="1:23" ht="13.5" thickBot="1" x14ac:dyDescent="0.25">
      <c r="A609" s="372" t="s">
        <v>26</v>
      </c>
      <c r="B609" s="410">
        <f t="shared" ref="B609:S609" si="242">B608-B595</f>
        <v>0</v>
      </c>
      <c r="C609" s="415">
        <f t="shared" si="242"/>
        <v>0</v>
      </c>
      <c r="D609" s="415">
        <f t="shared" si="242"/>
        <v>0</v>
      </c>
      <c r="E609" s="415">
        <f t="shared" si="242"/>
        <v>0</v>
      </c>
      <c r="F609" s="415">
        <f t="shared" si="242"/>
        <v>0</v>
      </c>
      <c r="G609" s="416">
        <f t="shared" si="242"/>
        <v>0</v>
      </c>
      <c r="H609" s="410">
        <f t="shared" si="242"/>
        <v>0</v>
      </c>
      <c r="I609" s="415">
        <f t="shared" si="242"/>
        <v>0</v>
      </c>
      <c r="J609" s="415">
        <f t="shared" si="242"/>
        <v>0</v>
      </c>
      <c r="K609" s="415">
        <f t="shared" si="242"/>
        <v>0</v>
      </c>
      <c r="L609" s="415">
        <f t="shared" si="242"/>
        <v>0</v>
      </c>
      <c r="M609" s="417">
        <f t="shared" si="242"/>
        <v>0</v>
      </c>
      <c r="N609" s="410">
        <f t="shared" si="242"/>
        <v>0</v>
      </c>
      <c r="O609" s="415">
        <f t="shared" si="242"/>
        <v>0</v>
      </c>
      <c r="P609" s="415">
        <f t="shared" si="242"/>
        <v>0</v>
      </c>
      <c r="Q609" s="415">
        <f t="shared" si="242"/>
        <v>0</v>
      </c>
      <c r="R609" s="415">
        <f t="shared" si="242"/>
        <v>0</v>
      </c>
      <c r="S609" s="417">
        <f t="shared" si="242"/>
        <v>0</v>
      </c>
      <c r="T609" s="348"/>
      <c r="U609" s="227" t="s">
        <v>26</v>
      </c>
      <c r="V609" s="227">
        <f>V608-V595</f>
        <v>-1.5400000000000205</v>
      </c>
      <c r="W609" s="534"/>
    </row>
    <row r="611" spans="1:23" ht="13.5" thickBot="1" x14ac:dyDescent="0.25"/>
    <row r="612" spans="1:23" s="536" customFormat="1" ht="13.5" thickBot="1" x14ac:dyDescent="0.25">
      <c r="A612" s="468" t="s">
        <v>158</v>
      </c>
      <c r="B612" s="563" t="s">
        <v>53</v>
      </c>
      <c r="C612" s="564"/>
      <c r="D612" s="564"/>
      <c r="E612" s="564"/>
      <c r="F612" s="564"/>
      <c r="G612" s="565"/>
      <c r="H612" s="563" t="s">
        <v>72</v>
      </c>
      <c r="I612" s="564"/>
      <c r="J612" s="564"/>
      <c r="K612" s="564"/>
      <c r="L612" s="564"/>
      <c r="M612" s="565"/>
      <c r="N612" s="563" t="s">
        <v>63</v>
      </c>
      <c r="O612" s="564"/>
      <c r="P612" s="564"/>
      <c r="Q612" s="564"/>
      <c r="R612" s="564"/>
      <c r="S612" s="565"/>
      <c r="T612" s="338" t="s">
        <v>55</v>
      </c>
    </row>
    <row r="613" spans="1:23" s="536" customFormat="1" x14ac:dyDescent="0.2">
      <c r="A613" s="469" t="s">
        <v>54</v>
      </c>
      <c r="B613" s="448">
        <v>1</v>
      </c>
      <c r="C613" s="449">
        <v>2</v>
      </c>
      <c r="D613" s="449">
        <v>3</v>
      </c>
      <c r="E613" s="449">
        <v>4</v>
      </c>
      <c r="F613" s="449">
        <v>5</v>
      </c>
      <c r="G613" s="450">
        <v>6</v>
      </c>
      <c r="H613" s="448">
        <v>7</v>
      </c>
      <c r="I613" s="449">
        <v>8</v>
      </c>
      <c r="J613" s="449">
        <v>9</v>
      </c>
      <c r="K613" s="449">
        <v>10</v>
      </c>
      <c r="L613" s="449">
        <v>11</v>
      </c>
      <c r="M613" s="451">
        <v>12</v>
      </c>
      <c r="N613" s="448">
        <v>13</v>
      </c>
      <c r="O613" s="449">
        <v>14</v>
      </c>
      <c r="P613" s="449">
        <v>15</v>
      </c>
      <c r="Q613" s="449">
        <v>16</v>
      </c>
      <c r="R613" s="449">
        <v>17</v>
      </c>
      <c r="S613" s="451">
        <v>18</v>
      </c>
      <c r="T613" s="459"/>
    </row>
    <row r="614" spans="1:23" s="536" customFormat="1" x14ac:dyDescent="0.2">
      <c r="A614" s="470" t="s">
        <v>3</v>
      </c>
      <c r="B614" s="473">
        <v>4212</v>
      </c>
      <c r="C614" s="254">
        <v>4212</v>
      </c>
      <c r="D614" s="254">
        <v>4212</v>
      </c>
      <c r="E614" s="254">
        <v>4212</v>
      </c>
      <c r="F614" s="254">
        <v>4212</v>
      </c>
      <c r="G614" s="404">
        <v>4212</v>
      </c>
      <c r="H614" s="253">
        <v>4212</v>
      </c>
      <c r="I614" s="254">
        <v>4212</v>
      </c>
      <c r="J614" s="254">
        <v>4212</v>
      </c>
      <c r="K614" s="254">
        <v>4212</v>
      </c>
      <c r="L614" s="254">
        <v>4212</v>
      </c>
      <c r="M614" s="255">
        <v>4212</v>
      </c>
      <c r="N614" s="253">
        <v>4212</v>
      </c>
      <c r="O614" s="254">
        <v>4212</v>
      </c>
      <c r="P614" s="254">
        <v>4212</v>
      </c>
      <c r="Q614" s="254">
        <v>4212</v>
      </c>
      <c r="R614" s="254">
        <v>4212</v>
      </c>
      <c r="S614" s="255">
        <v>4212</v>
      </c>
      <c r="T614" s="341">
        <v>4212</v>
      </c>
    </row>
    <row r="615" spans="1:23" s="536" customFormat="1" x14ac:dyDescent="0.2">
      <c r="A615" s="471" t="s">
        <v>6</v>
      </c>
      <c r="B615" s="256">
        <v>4705</v>
      </c>
      <c r="C615" s="257">
        <v>4841</v>
      </c>
      <c r="D615" s="257">
        <v>4653</v>
      </c>
      <c r="E615" s="257">
        <v>5038</v>
      </c>
      <c r="F615" s="257">
        <v>4800</v>
      </c>
      <c r="G615" s="296">
        <v>4600</v>
      </c>
      <c r="H615" s="256">
        <v>4665</v>
      </c>
      <c r="I615" s="257">
        <v>4825</v>
      </c>
      <c r="J615" s="257">
        <v>4710</v>
      </c>
      <c r="K615" s="257">
        <v>4544</v>
      </c>
      <c r="L615" s="257">
        <v>4811</v>
      </c>
      <c r="M615" s="258">
        <v>4900</v>
      </c>
      <c r="N615" s="256">
        <v>5032</v>
      </c>
      <c r="O615" s="257">
        <v>5078</v>
      </c>
      <c r="P615" s="257">
        <v>4887</v>
      </c>
      <c r="Q615" s="257">
        <v>4817</v>
      </c>
      <c r="R615" s="257">
        <v>4456</v>
      </c>
      <c r="S615" s="258">
        <v>4857</v>
      </c>
      <c r="T615" s="342">
        <v>4789</v>
      </c>
    </row>
    <row r="616" spans="1:23" s="536" customFormat="1" x14ac:dyDescent="0.2">
      <c r="A616" s="469" t="s">
        <v>7</v>
      </c>
      <c r="B616" s="260">
        <v>62.2</v>
      </c>
      <c r="C616" s="261">
        <v>57.8</v>
      </c>
      <c r="D616" s="261">
        <v>64.400000000000006</v>
      </c>
      <c r="E616" s="261">
        <v>33.299999999999997</v>
      </c>
      <c r="F616" s="261">
        <v>62.2</v>
      </c>
      <c r="G616" s="509">
        <v>64.400000000000006</v>
      </c>
      <c r="H616" s="260">
        <v>73.3</v>
      </c>
      <c r="I616" s="261">
        <v>80</v>
      </c>
      <c r="J616" s="261">
        <v>60</v>
      </c>
      <c r="K616" s="261">
        <v>60</v>
      </c>
      <c r="L616" s="261">
        <v>64.400000000000006</v>
      </c>
      <c r="M616" s="262">
        <v>62.2</v>
      </c>
      <c r="N616" s="260">
        <v>75.599999999999994</v>
      </c>
      <c r="O616" s="261">
        <v>71.099999999999994</v>
      </c>
      <c r="P616" s="261">
        <v>75.599999999999994</v>
      </c>
      <c r="Q616" s="261">
        <v>66.7</v>
      </c>
      <c r="R616" s="261">
        <v>55.6</v>
      </c>
      <c r="S616" s="262">
        <v>55.6</v>
      </c>
      <c r="T616" s="343">
        <v>62.9</v>
      </c>
      <c r="V616" s="227"/>
    </row>
    <row r="617" spans="1:23" s="536" customFormat="1" x14ac:dyDescent="0.2">
      <c r="A617" s="469" t="s">
        <v>8</v>
      </c>
      <c r="B617" s="263">
        <v>0.10199999999999999</v>
      </c>
      <c r="C617" s="264">
        <v>0.12</v>
      </c>
      <c r="D617" s="264">
        <v>0.111</v>
      </c>
      <c r="E617" s="264">
        <v>0.17699999999999999</v>
      </c>
      <c r="F617" s="264">
        <v>0.1</v>
      </c>
      <c r="G617" s="302">
        <v>0.10100000000000001</v>
      </c>
      <c r="H617" s="263">
        <v>8.6999999999999994E-2</v>
      </c>
      <c r="I617" s="264">
        <v>9.5000000000000001E-2</v>
      </c>
      <c r="J617" s="264">
        <v>0.11899999999999999</v>
      </c>
      <c r="K617" s="264">
        <v>0.122</v>
      </c>
      <c r="L617" s="264">
        <v>0.124</v>
      </c>
      <c r="M617" s="265">
        <v>0.109</v>
      </c>
      <c r="N617" s="263">
        <v>8.7999999999999995E-2</v>
      </c>
      <c r="O617" s="264">
        <v>9.9000000000000005E-2</v>
      </c>
      <c r="P617" s="264">
        <v>8.7999999999999995E-2</v>
      </c>
      <c r="Q617" s="264">
        <v>0.11700000000000001</v>
      </c>
      <c r="R617" s="264">
        <v>0.121</v>
      </c>
      <c r="S617" s="265">
        <v>0.107</v>
      </c>
      <c r="T617" s="344">
        <v>0.112</v>
      </c>
      <c r="V617" s="227"/>
    </row>
    <row r="618" spans="1:23" s="536" customFormat="1" x14ac:dyDescent="0.2">
      <c r="A618" s="471" t="s">
        <v>1</v>
      </c>
      <c r="B618" s="266">
        <f>B615/H614*100-100</f>
        <v>11.704653371320035</v>
      </c>
      <c r="C618" s="267">
        <f t="shared" ref="C618:E618" si="243">C615/C614*100-100</f>
        <v>14.933523266856596</v>
      </c>
      <c r="D618" s="267">
        <f t="shared" si="243"/>
        <v>10.470085470085479</v>
      </c>
      <c r="E618" s="267">
        <f t="shared" si="243"/>
        <v>19.610636277302945</v>
      </c>
      <c r="F618" s="267">
        <f>F615/F614*100-100</f>
        <v>13.960113960113958</v>
      </c>
      <c r="G618" s="405">
        <f t="shared" ref="G618:L618" si="244">G615/G614*100-100</f>
        <v>9.2117758784425519</v>
      </c>
      <c r="H618" s="266">
        <f t="shared" si="244"/>
        <v>10.754985754985739</v>
      </c>
      <c r="I618" s="267">
        <f t="shared" si="244"/>
        <v>14.553656220322893</v>
      </c>
      <c r="J618" s="267">
        <f t="shared" si="244"/>
        <v>11.823361823361836</v>
      </c>
      <c r="K618" s="267">
        <f t="shared" si="244"/>
        <v>7.8822412155745525</v>
      </c>
      <c r="L618" s="267">
        <f t="shared" si="244"/>
        <v>14.221272554605875</v>
      </c>
      <c r="M618" s="268">
        <f>M615/M614*100-100</f>
        <v>16.334283000949682</v>
      </c>
      <c r="N618" s="266">
        <f t="shared" ref="N618:T618" si="245">N615/N614*100-100</f>
        <v>19.4681861348528</v>
      </c>
      <c r="O618" s="267">
        <f t="shared" si="245"/>
        <v>20.56030389363724</v>
      </c>
      <c r="P618" s="267">
        <f t="shared" si="245"/>
        <v>16.025641025641036</v>
      </c>
      <c r="Q618" s="267">
        <f t="shared" si="245"/>
        <v>14.363722697056033</v>
      </c>
      <c r="R618" s="267">
        <f t="shared" si="245"/>
        <v>5.7929724596391168</v>
      </c>
      <c r="S618" s="268">
        <f t="shared" si="245"/>
        <v>15.313390313390315</v>
      </c>
      <c r="T618" s="345">
        <f t="shared" si="245"/>
        <v>13.698955365622027</v>
      </c>
      <c r="V618" s="227"/>
    </row>
    <row r="619" spans="1:23" s="536" customFormat="1" ht="13.5" thickBot="1" x14ac:dyDescent="0.25">
      <c r="A619" s="472" t="s">
        <v>27</v>
      </c>
      <c r="B619" s="474">
        <f t="shared" ref="B619:T619" si="246">B615-B602</f>
        <v>21</v>
      </c>
      <c r="C619" s="475">
        <f t="shared" si="246"/>
        <v>-20</v>
      </c>
      <c r="D619" s="475">
        <f t="shared" si="246"/>
        <v>39</v>
      </c>
      <c r="E619" s="475">
        <f t="shared" si="246"/>
        <v>446</v>
      </c>
      <c r="F619" s="475">
        <f t="shared" si="246"/>
        <v>196</v>
      </c>
      <c r="G619" s="476">
        <f t="shared" si="246"/>
        <v>-59</v>
      </c>
      <c r="H619" s="474">
        <f t="shared" si="246"/>
        <v>23</v>
      </c>
      <c r="I619" s="475">
        <f t="shared" si="246"/>
        <v>68</v>
      </c>
      <c r="J619" s="475">
        <f t="shared" si="246"/>
        <v>17</v>
      </c>
      <c r="K619" s="475">
        <f t="shared" si="246"/>
        <v>-490</v>
      </c>
      <c r="L619" s="475">
        <f t="shared" si="246"/>
        <v>104</v>
      </c>
      <c r="M619" s="477">
        <f t="shared" si="246"/>
        <v>304</v>
      </c>
      <c r="N619" s="474">
        <f t="shared" si="246"/>
        <v>258</v>
      </c>
      <c r="O619" s="475">
        <f t="shared" si="246"/>
        <v>146</v>
      </c>
      <c r="P619" s="475">
        <f t="shared" si="246"/>
        <v>108</v>
      </c>
      <c r="Q619" s="475">
        <f t="shared" si="246"/>
        <v>-93</v>
      </c>
      <c r="R619" s="475">
        <f t="shared" si="246"/>
        <v>-148</v>
      </c>
      <c r="S619" s="477">
        <f t="shared" si="246"/>
        <v>117</v>
      </c>
      <c r="T619" s="478">
        <f t="shared" si="246"/>
        <v>71</v>
      </c>
      <c r="V619" s="227"/>
    </row>
    <row r="620" spans="1:23" s="536" customFormat="1" x14ac:dyDescent="0.2">
      <c r="A620" s="370" t="s">
        <v>51</v>
      </c>
      <c r="B620" s="274">
        <v>708</v>
      </c>
      <c r="C620" s="275">
        <v>719</v>
      </c>
      <c r="D620" s="275">
        <v>720</v>
      </c>
      <c r="E620" s="275">
        <v>175</v>
      </c>
      <c r="F620" s="275">
        <v>732</v>
      </c>
      <c r="G620" s="407">
        <v>729</v>
      </c>
      <c r="H620" s="274">
        <v>696</v>
      </c>
      <c r="I620" s="275">
        <v>712</v>
      </c>
      <c r="J620" s="275">
        <v>711</v>
      </c>
      <c r="K620" s="275">
        <v>167</v>
      </c>
      <c r="L620" s="275">
        <v>723</v>
      </c>
      <c r="M620" s="276">
        <v>710</v>
      </c>
      <c r="N620" s="274">
        <v>718</v>
      </c>
      <c r="O620" s="275">
        <v>737</v>
      </c>
      <c r="P620" s="275">
        <v>734</v>
      </c>
      <c r="Q620" s="275">
        <v>140</v>
      </c>
      <c r="R620" s="275">
        <v>738</v>
      </c>
      <c r="S620" s="276">
        <v>728</v>
      </c>
      <c r="T620" s="347">
        <f>SUM(B620:S620)</f>
        <v>11297</v>
      </c>
      <c r="U620" s="227" t="s">
        <v>56</v>
      </c>
      <c r="V620" s="278">
        <f>T607-T620</f>
        <v>71</v>
      </c>
      <c r="W620" s="279">
        <f>V620/T607</f>
        <v>6.2456016889514427E-3</v>
      </c>
    </row>
    <row r="621" spans="1:23" s="536" customFormat="1" x14ac:dyDescent="0.2">
      <c r="A621" s="371" t="s">
        <v>28</v>
      </c>
      <c r="B621" s="323"/>
      <c r="C621" s="240"/>
      <c r="D621" s="240"/>
      <c r="E621" s="240"/>
      <c r="F621" s="240"/>
      <c r="G621" s="408"/>
      <c r="H621" s="242"/>
      <c r="I621" s="240"/>
      <c r="J621" s="240"/>
      <c r="K621" s="240"/>
      <c r="L621" s="240"/>
      <c r="M621" s="243"/>
      <c r="N621" s="242"/>
      <c r="O621" s="240"/>
      <c r="P621" s="240"/>
      <c r="Q621" s="240"/>
      <c r="R621" s="240"/>
      <c r="S621" s="243"/>
      <c r="T621" s="339"/>
      <c r="U621" s="227" t="s">
        <v>57</v>
      </c>
      <c r="V621" s="362">
        <v>152.44999999999999</v>
      </c>
    </row>
    <row r="622" spans="1:23" s="536" customFormat="1" ht="13.5" thickBot="1" x14ac:dyDescent="0.25">
      <c r="A622" s="372" t="s">
        <v>26</v>
      </c>
      <c r="B622" s="410">
        <f t="shared" ref="B622:S622" si="247">B621-B608</f>
        <v>0</v>
      </c>
      <c r="C622" s="415">
        <f t="shared" si="247"/>
        <v>0</v>
      </c>
      <c r="D622" s="415">
        <f t="shared" si="247"/>
        <v>0</v>
      </c>
      <c r="E622" s="415">
        <f t="shared" si="247"/>
        <v>0</v>
      </c>
      <c r="F622" s="415">
        <f t="shared" si="247"/>
        <v>0</v>
      </c>
      <c r="G622" s="416">
        <f t="shared" si="247"/>
        <v>0</v>
      </c>
      <c r="H622" s="410">
        <f t="shared" si="247"/>
        <v>0</v>
      </c>
      <c r="I622" s="415">
        <f t="shared" si="247"/>
        <v>0</v>
      </c>
      <c r="J622" s="415">
        <f t="shared" si="247"/>
        <v>0</v>
      </c>
      <c r="K622" s="415">
        <f t="shared" si="247"/>
        <v>0</v>
      </c>
      <c r="L622" s="415">
        <f t="shared" si="247"/>
        <v>0</v>
      </c>
      <c r="M622" s="417">
        <f t="shared" si="247"/>
        <v>0</v>
      </c>
      <c r="N622" s="410">
        <f t="shared" si="247"/>
        <v>0</v>
      </c>
      <c r="O622" s="415">
        <f t="shared" si="247"/>
        <v>0</v>
      </c>
      <c r="P622" s="415">
        <f t="shared" si="247"/>
        <v>0</v>
      </c>
      <c r="Q622" s="415">
        <f t="shared" si="247"/>
        <v>0</v>
      </c>
      <c r="R622" s="415">
        <f t="shared" si="247"/>
        <v>0</v>
      </c>
      <c r="S622" s="417">
        <f t="shared" si="247"/>
        <v>0</v>
      </c>
      <c r="T622" s="348"/>
      <c r="U622" s="227" t="s">
        <v>26</v>
      </c>
      <c r="V622" s="227">
        <f>V621-V608</f>
        <v>-1.0300000000000011</v>
      </c>
    </row>
    <row r="624" spans="1:23" ht="13.5" thickBot="1" x14ac:dyDescent="0.25"/>
    <row r="625" spans="1:23" ht="13.5" thickBot="1" x14ac:dyDescent="0.25">
      <c r="A625" s="468" t="s">
        <v>161</v>
      </c>
      <c r="B625" s="563" t="s">
        <v>53</v>
      </c>
      <c r="C625" s="564"/>
      <c r="D625" s="564"/>
      <c r="E625" s="564"/>
      <c r="F625" s="564"/>
      <c r="G625" s="565"/>
      <c r="H625" s="563" t="s">
        <v>72</v>
      </c>
      <c r="I625" s="564"/>
      <c r="J625" s="564"/>
      <c r="K625" s="564"/>
      <c r="L625" s="564"/>
      <c r="M625" s="565"/>
      <c r="N625" s="563" t="s">
        <v>63</v>
      </c>
      <c r="O625" s="564"/>
      <c r="P625" s="564"/>
      <c r="Q625" s="564"/>
      <c r="R625" s="564"/>
      <c r="S625" s="565"/>
      <c r="T625" s="338" t="s">
        <v>55</v>
      </c>
      <c r="U625" s="538"/>
      <c r="V625" s="538"/>
      <c r="W625" s="538"/>
    </row>
    <row r="626" spans="1:23" x14ac:dyDescent="0.2">
      <c r="A626" s="469" t="s">
        <v>54</v>
      </c>
      <c r="B626" s="448">
        <v>1</v>
      </c>
      <c r="C626" s="449">
        <v>2</v>
      </c>
      <c r="D626" s="449">
        <v>3</v>
      </c>
      <c r="E626" s="449">
        <v>4</v>
      </c>
      <c r="F626" s="449">
        <v>5</v>
      </c>
      <c r="G626" s="450">
        <v>6</v>
      </c>
      <c r="H626" s="448">
        <v>7</v>
      </c>
      <c r="I626" s="449">
        <v>8</v>
      </c>
      <c r="J626" s="449">
        <v>9</v>
      </c>
      <c r="K626" s="449">
        <v>10</v>
      </c>
      <c r="L626" s="449">
        <v>11</v>
      </c>
      <c r="M626" s="451">
        <v>12</v>
      </c>
      <c r="N626" s="448">
        <v>13</v>
      </c>
      <c r="O626" s="449">
        <v>14</v>
      </c>
      <c r="P626" s="449">
        <v>15</v>
      </c>
      <c r="Q626" s="449">
        <v>16</v>
      </c>
      <c r="R626" s="449">
        <v>17</v>
      </c>
      <c r="S626" s="451">
        <v>18</v>
      </c>
      <c r="T626" s="459"/>
      <c r="U626" s="538"/>
      <c r="V626" s="538"/>
      <c r="W626" s="538"/>
    </row>
    <row r="627" spans="1:23" x14ac:dyDescent="0.2">
      <c r="A627" s="470" t="s">
        <v>3</v>
      </c>
      <c r="B627" s="473">
        <v>4248</v>
      </c>
      <c r="C627" s="254">
        <v>4248</v>
      </c>
      <c r="D627" s="473">
        <v>4248</v>
      </c>
      <c r="E627" s="254">
        <v>4248</v>
      </c>
      <c r="F627" s="473">
        <v>4248</v>
      </c>
      <c r="G627" s="254">
        <v>4248</v>
      </c>
      <c r="H627" s="473">
        <v>4248</v>
      </c>
      <c r="I627" s="254">
        <v>4248</v>
      </c>
      <c r="J627" s="473">
        <v>4248</v>
      </c>
      <c r="K627" s="254">
        <v>4248</v>
      </c>
      <c r="L627" s="473">
        <v>4248</v>
      </c>
      <c r="M627" s="254">
        <v>4248</v>
      </c>
      <c r="N627" s="473">
        <v>4248</v>
      </c>
      <c r="O627" s="254">
        <v>4248</v>
      </c>
      <c r="P627" s="473">
        <v>4248</v>
      </c>
      <c r="Q627" s="254">
        <v>4248</v>
      </c>
      <c r="R627" s="473">
        <v>4248</v>
      </c>
      <c r="S627" s="254">
        <v>4248</v>
      </c>
      <c r="T627" s="473">
        <v>4248</v>
      </c>
      <c r="U627" s="538"/>
      <c r="V627" s="538"/>
      <c r="W627" s="538"/>
    </row>
    <row r="628" spans="1:23" x14ac:dyDescent="0.2">
      <c r="A628" s="471" t="s">
        <v>6</v>
      </c>
      <c r="B628" s="256">
        <v>4681</v>
      </c>
      <c r="C628" s="257">
        <v>5010</v>
      </c>
      <c r="D628" s="257">
        <v>4742</v>
      </c>
      <c r="E628" s="257">
        <v>5002</v>
      </c>
      <c r="F628" s="257">
        <v>4759</v>
      </c>
      <c r="G628" s="296">
        <v>4658</v>
      </c>
      <c r="H628" s="256">
        <v>4686</v>
      </c>
      <c r="I628" s="257">
        <v>4799</v>
      </c>
      <c r="J628" s="257">
        <v>4825</v>
      </c>
      <c r="K628" s="257">
        <v>4685</v>
      </c>
      <c r="L628" s="257">
        <v>4637</v>
      </c>
      <c r="M628" s="258">
        <v>5087</v>
      </c>
      <c r="N628" s="256">
        <v>4927</v>
      </c>
      <c r="O628" s="257">
        <v>4938</v>
      </c>
      <c r="P628" s="257">
        <v>4924</v>
      </c>
      <c r="Q628" s="257">
        <v>4906</v>
      </c>
      <c r="R628" s="257">
        <v>4652</v>
      </c>
      <c r="S628" s="258">
        <v>4984</v>
      </c>
      <c r="T628" s="342">
        <v>4825</v>
      </c>
      <c r="U628" s="538"/>
      <c r="V628" s="538"/>
      <c r="W628" s="538"/>
    </row>
    <row r="629" spans="1:23" x14ac:dyDescent="0.2">
      <c r="A629" s="469" t="s">
        <v>7</v>
      </c>
      <c r="B629" s="260">
        <v>77.8</v>
      </c>
      <c r="C629" s="261">
        <v>57.8</v>
      </c>
      <c r="D629" s="261">
        <v>75.599999999999994</v>
      </c>
      <c r="E629" s="261">
        <v>46.7</v>
      </c>
      <c r="F629" s="261">
        <v>60</v>
      </c>
      <c r="G629" s="509">
        <v>75.599999999999994</v>
      </c>
      <c r="H629" s="260">
        <v>62.2</v>
      </c>
      <c r="I629" s="261">
        <v>75.599999999999994</v>
      </c>
      <c r="J629" s="261">
        <v>66.7</v>
      </c>
      <c r="K629" s="261">
        <v>53.3</v>
      </c>
      <c r="L629" s="261">
        <v>55.6</v>
      </c>
      <c r="M629" s="262">
        <v>57.8</v>
      </c>
      <c r="N629" s="260">
        <v>75.599999999999994</v>
      </c>
      <c r="O629" s="261">
        <v>62.2</v>
      </c>
      <c r="P629" s="261">
        <v>71.099999999999994</v>
      </c>
      <c r="Q629" s="261">
        <v>70.599999999999994</v>
      </c>
      <c r="R629" s="261">
        <v>60</v>
      </c>
      <c r="S629" s="262">
        <v>71.099999999999994</v>
      </c>
      <c r="T629" s="343">
        <v>65</v>
      </c>
      <c r="U629" s="538"/>
      <c r="V629" s="227"/>
      <c r="W629" s="538"/>
    </row>
    <row r="630" spans="1:23" x14ac:dyDescent="0.2">
      <c r="A630" s="469" t="s">
        <v>8</v>
      </c>
      <c r="B630" s="263">
        <v>8.4000000000000005E-2</v>
      </c>
      <c r="C630" s="264">
        <v>0.112</v>
      </c>
      <c r="D630" s="264">
        <v>8.8999999999999996E-2</v>
      </c>
      <c r="E630" s="264">
        <v>0.157</v>
      </c>
      <c r="F630" s="264">
        <v>0.111</v>
      </c>
      <c r="G630" s="302">
        <v>9.0999999999999998E-2</v>
      </c>
      <c r="H630" s="263">
        <v>0.1</v>
      </c>
      <c r="I630" s="264">
        <v>0.08</v>
      </c>
      <c r="J630" s="264">
        <v>0.112</v>
      </c>
      <c r="K630" s="264">
        <v>0.13600000000000001</v>
      </c>
      <c r="L630" s="264">
        <v>0.121</v>
      </c>
      <c r="M630" s="265">
        <v>0.115</v>
      </c>
      <c r="N630" s="263">
        <v>9.4E-2</v>
      </c>
      <c r="O630" s="264">
        <v>9.8000000000000004E-2</v>
      </c>
      <c r="P630" s="264">
        <v>9.6000000000000002E-2</v>
      </c>
      <c r="Q630" s="264">
        <v>0.10100000000000001</v>
      </c>
      <c r="R630" s="264">
        <v>0.121</v>
      </c>
      <c r="S630" s="265">
        <v>9.1999999999999998E-2</v>
      </c>
      <c r="T630" s="344">
        <v>0.107</v>
      </c>
      <c r="U630" s="538"/>
      <c r="V630" s="227"/>
      <c r="W630" s="538"/>
    </row>
    <row r="631" spans="1:23" x14ac:dyDescent="0.2">
      <c r="A631" s="471" t="s">
        <v>1</v>
      </c>
      <c r="B631" s="266">
        <f>B628/H627*100-100</f>
        <v>10.19303201506591</v>
      </c>
      <c r="C631" s="267">
        <f t="shared" ref="C631:E631" si="248">C628/C627*100-100</f>
        <v>17.937853107344637</v>
      </c>
      <c r="D631" s="267">
        <f t="shared" si="248"/>
        <v>11.62900188323917</v>
      </c>
      <c r="E631" s="267">
        <f t="shared" si="248"/>
        <v>17.749529190207156</v>
      </c>
      <c r="F631" s="267">
        <f>F628/F627*100-100</f>
        <v>12.029190207156319</v>
      </c>
      <c r="G631" s="405">
        <f t="shared" ref="G631:L631" si="249">G628/G627*100-100</f>
        <v>9.6516007532956678</v>
      </c>
      <c r="H631" s="266">
        <f t="shared" si="249"/>
        <v>10.310734463276845</v>
      </c>
      <c r="I631" s="267">
        <f t="shared" si="249"/>
        <v>12.970809792843681</v>
      </c>
      <c r="J631" s="267">
        <f t="shared" si="249"/>
        <v>13.582862523540484</v>
      </c>
      <c r="K631" s="267">
        <f t="shared" si="249"/>
        <v>10.287193973634643</v>
      </c>
      <c r="L631" s="267">
        <f t="shared" si="249"/>
        <v>9.1572504708097995</v>
      </c>
      <c r="M631" s="268">
        <f>M628/M627*100-100</f>
        <v>19.750470809792844</v>
      </c>
      <c r="N631" s="266">
        <f t="shared" ref="N631:T631" si="250">N628/N627*100-100</f>
        <v>15.983992467043322</v>
      </c>
      <c r="O631" s="267">
        <f t="shared" si="250"/>
        <v>16.24293785310735</v>
      </c>
      <c r="P631" s="267">
        <f t="shared" si="250"/>
        <v>15.913370998116761</v>
      </c>
      <c r="Q631" s="267">
        <f t="shared" si="250"/>
        <v>15.489642184557439</v>
      </c>
      <c r="R631" s="267">
        <f t="shared" si="250"/>
        <v>9.5103578154425605</v>
      </c>
      <c r="S631" s="268">
        <f t="shared" si="250"/>
        <v>17.325800376647834</v>
      </c>
      <c r="T631" s="345">
        <f t="shared" si="250"/>
        <v>13.582862523540484</v>
      </c>
      <c r="U631" s="538"/>
      <c r="V631" s="227"/>
      <c r="W631" s="538"/>
    </row>
    <row r="632" spans="1:23" ht="13.5" thickBot="1" x14ac:dyDescent="0.25">
      <c r="A632" s="472" t="s">
        <v>27</v>
      </c>
      <c r="B632" s="474">
        <f t="shared" ref="B632:T632" si="251">B628-B615</f>
        <v>-24</v>
      </c>
      <c r="C632" s="475">
        <f t="shared" si="251"/>
        <v>169</v>
      </c>
      <c r="D632" s="475">
        <f t="shared" si="251"/>
        <v>89</v>
      </c>
      <c r="E632" s="475">
        <f t="shared" si="251"/>
        <v>-36</v>
      </c>
      <c r="F632" s="475">
        <f t="shared" si="251"/>
        <v>-41</v>
      </c>
      <c r="G632" s="476">
        <f t="shared" si="251"/>
        <v>58</v>
      </c>
      <c r="H632" s="474">
        <f t="shared" si="251"/>
        <v>21</v>
      </c>
      <c r="I632" s="475">
        <f t="shared" si="251"/>
        <v>-26</v>
      </c>
      <c r="J632" s="475">
        <f t="shared" si="251"/>
        <v>115</v>
      </c>
      <c r="K632" s="475">
        <f t="shared" si="251"/>
        <v>141</v>
      </c>
      <c r="L632" s="475">
        <f t="shared" si="251"/>
        <v>-174</v>
      </c>
      <c r="M632" s="477">
        <f t="shared" si="251"/>
        <v>187</v>
      </c>
      <c r="N632" s="474">
        <f t="shared" si="251"/>
        <v>-105</v>
      </c>
      <c r="O632" s="475">
        <f t="shared" si="251"/>
        <v>-140</v>
      </c>
      <c r="P632" s="475">
        <f t="shared" si="251"/>
        <v>37</v>
      </c>
      <c r="Q632" s="475">
        <f t="shared" si="251"/>
        <v>89</v>
      </c>
      <c r="R632" s="475">
        <f t="shared" si="251"/>
        <v>196</v>
      </c>
      <c r="S632" s="477">
        <f t="shared" si="251"/>
        <v>127</v>
      </c>
      <c r="T632" s="478">
        <f t="shared" si="251"/>
        <v>36</v>
      </c>
      <c r="U632" s="538"/>
      <c r="V632" s="227"/>
      <c r="W632" s="538"/>
    </row>
    <row r="633" spans="1:23" x14ac:dyDescent="0.2">
      <c r="A633" s="370" t="s">
        <v>51</v>
      </c>
      <c r="B633" s="274">
        <v>708</v>
      </c>
      <c r="C633" s="275">
        <v>715</v>
      </c>
      <c r="D633" s="275">
        <v>718</v>
      </c>
      <c r="E633" s="275">
        <v>169</v>
      </c>
      <c r="F633" s="275">
        <v>731</v>
      </c>
      <c r="G633" s="407">
        <v>728</v>
      </c>
      <c r="H633" s="274">
        <v>695</v>
      </c>
      <c r="I633" s="275">
        <v>711</v>
      </c>
      <c r="J633" s="275">
        <v>706</v>
      </c>
      <c r="K633" s="275">
        <v>165</v>
      </c>
      <c r="L633" s="275">
        <v>719</v>
      </c>
      <c r="M633" s="276">
        <v>710</v>
      </c>
      <c r="N633" s="274">
        <v>716</v>
      </c>
      <c r="O633" s="275">
        <v>732</v>
      </c>
      <c r="P633" s="275">
        <v>732</v>
      </c>
      <c r="Q633" s="275">
        <v>129</v>
      </c>
      <c r="R633" s="275">
        <v>738</v>
      </c>
      <c r="S633" s="276">
        <v>725</v>
      </c>
      <c r="T633" s="347">
        <f>SUM(B633:S633)</f>
        <v>11247</v>
      </c>
      <c r="U633" s="227" t="s">
        <v>56</v>
      </c>
      <c r="V633" s="278">
        <f>T620-T633</f>
        <v>50</v>
      </c>
      <c r="W633" s="279">
        <f>V633/T620</f>
        <v>4.4259537930424007E-3</v>
      </c>
    </row>
    <row r="634" spans="1:23" x14ac:dyDescent="0.2">
      <c r="A634" s="371" t="s">
        <v>28</v>
      </c>
      <c r="B634" s="323"/>
      <c r="C634" s="240"/>
      <c r="D634" s="240"/>
      <c r="E634" s="240"/>
      <c r="F634" s="240"/>
      <c r="G634" s="408"/>
      <c r="H634" s="242"/>
      <c r="I634" s="240"/>
      <c r="J634" s="240"/>
      <c r="K634" s="240"/>
      <c r="L634" s="240"/>
      <c r="M634" s="243"/>
      <c r="N634" s="242"/>
      <c r="O634" s="240"/>
      <c r="P634" s="240"/>
      <c r="Q634" s="240"/>
      <c r="R634" s="240"/>
      <c r="S634" s="243"/>
      <c r="T634" s="339"/>
      <c r="U634" s="227" t="s">
        <v>57</v>
      </c>
      <c r="V634" s="362">
        <v>152.41999999999999</v>
      </c>
      <c r="W634" s="538"/>
    </row>
    <row r="635" spans="1:23" ht="13.5" thickBot="1" x14ac:dyDescent="0.25">
      <c r="A635" s="372" t="s">
        <v>26</v>
      </c>
      <c r="B635" s="410">
        <f t="shared" ref="B635:S635" si="252">B634-B621</f>
        <v>0</v>
      </c>
      <c r="C635" s="415">
        <f t="shared" si="252"/>
        <v>0</v>
      </c>
      <c r="D635" s="415">
        <f t="shared" si="252"/>
        <v>0</v>
      </c>
      <c r="E635" s="415">
        <f t="shared" si="252"/>
        <v>0</v>
      </c>
      <c r="F635" s="415">
        <f t="shared" si="252"/>
        <v>0</v>
      </c>
      <c r="G635" s="416">
        <f t="shared" si="252"/>
        <v>0</v>
      </c>
      <c r="H635" s="410">
        <f t="shared" si="252"/>
        <v>0</v>
      </c>
      <c r="I635" s="415">
        <f t="shared" si="252"/>
        <v>0</v>
      </c>
      <c r="J635" s="415">
        <f t="shared" si="252"/>
        <v>0</v>
      </c>
      <c r="K635" s="415">
        <f t="shared" si="252"/>
        <v>0</v>
      </c>
      <c r="L635" s="415">
        <f t="shared" si="252"/>
        <v>0</v>
      </c>
      <c r="M635" s="417">
        <f t="shared" si="252"/>
        <v>0</v>
      </c>
      <c r="N635" s="410">
        <f t="shared" si="252"/>
        <v>0</v>
      </c>
      <c r="O635" s="415">
        <f t="shared" si="252"/>
        <v>0</v>
      </c>
      <c r="P635" s="415">
        <f t="shared" si="252"/>
        <v>0</v>
      </c>
      <c r="Q635" s="415">
        <f t="shared" si="252"/>
        <v>0</v>
      </c>
      <c r="R635" s="415">
        <f t="shared" si="252"/>
        <v>0</v>
      </c>
      <c r="S635" s="417">
        <f t="shared" si="252"/>
        <v>0</v>
      </c>
      <c r="T635" s="348"/>
      <c r="U635" s="227" t="s">
        <v>26</v>
      </c>
      <c r="V635" s="227">
        <f>V634-V621</f>
        <v>-3.0000000000001137E-2</v>
      </c>
      <c r="W635" s="538"/>
    </row>
    <row r="637" spans="1:23" ht="13.5" thickBot="1" x14ac:dyDescent="0.25"/>
    <row r="638" spans="1:23" ht="13.5" thickBot="1" x14ac:dyDescent="0.25">
      <c r="A638" s="468" t="s">
        <v>164</v>
      </c>
      <c r="B638" s="563" t="s">
        <v>53</v>
      </c>
      <c r="C638" s="564"/>
      <c r="D638" s="564"/>
      <c r="E638" s="564"/>
      <c r="F638" s="564"/>
      <c r="G638" s="565"/>
      <c r="H638" s="563" t="s">
        <v>72</v>
      </c>
      <c r="I638" s="564"/>
      <c r="J638" s="564"/>
      <c r="K638" s="564"/>
      <c r="L638" s="564"/>
      <c r="M638" s="565"/>
      <c r="N638" s="563" t="s">
        <v>63</v>
      </c>
      <c r="O638" s="564"/>
      <c r="P638" s="564"/>
      <c r="Q638" s="564"/>
      <c r="R638" s="564"/>
      <c r="S638" s="565"/>
      <c r="T638" s="338" t="s">
        <v>55</v>
      </c>
      <c r="U638" s="541"/>
      <c r="V638" s="541"/>
      <c r="W638" s="541"/>
    </row>
    <row r="639" spans="1:23" x14ac:dyDescent="0.2">
      <c r="A639" s="469" t="s">
        <v>54</v>
      </c>
      <c r="B639" s="448">
        <v>1</v>
      </c>
      <c r="C639" s="449">
        <v>2</v>
      </c>
      <c r="D639" s="449">
        <v>3</v>
      </c>
      <c r="E639" s="449">
        <v>4</v>
      </c>
      <c r="F639" s="449">
        <v>5</v>
      </c>
      <c r="G639" s="450">
        <v>6</v>
      </c>
      <c r="H639" s="448">
        <v>7</v>
      </c>
      <c r="I639" s="449">
        <v>8</v>
      </c>
      <c r="J639" s="449">
        <v>9</v>
      </c>
      <c r="K639" s="449">
        <v>10</v>
      </c>
      <c r="L639" s="449">
        <v>11</v>
      </c>
      <c r="M639" s="451">
        <v>12</v>
      </c>
      <c r="N639" s="448">
        <v>13</v>
      </c>
      <c r="O639" s="449">
        <v>14</v>
      </c>
      <c r="P639" s="449">
        <v>15</v>
      </c>
      <c r="Q639" s="449">
        <v>16</v>
      </c>
      <c r="R639" s="449">
        <v>17</v>
      </c>
      <c r="S639" s="451">
        <v>18</v>
      </c>
      <c r="T639" s="459">
        <v>720</v>
      </c>
      <c r="U639" s="541"/>
      <c r="V639" s="541"/>
      <c r="W639" s="541"/>
    </row>
    <row r="640" spans="1:23" x14ac:dyDescent="0.2">
      <c r="A640" s="470" t="s">
        <v>3</v>
      </c>
      <c r="B640" s="473">
        <v>4284</v>
      </c>
      <c r="C640" s="254">
        <v>4284</v>
      </c>
      <c r="D640" s="473">
        <v>4284</v>
      </c>
      <c r="E640" s="254">
        <v>4284</v>
      </c>
      <c r="F640" s="473">
        <v>4284</v>
      </c>
      <c r="G640" s="254">
        <v>4284</v>
      </c>
      <c r="H640" s="473">
        <v>4284</v>
      </c>
      <c r="I640" s="254">
        <v>4284</v>
      </c>
      <c r="J640" s="473">
        <v>4284</v>
      </c>
      <c r="K640" s="254">
        <v>4284</v>
      </c>
      <c r="L640" s="473">
        <v>4284</v>
      </c>
      <c r="M640" s="254">
        <v>4284</v>
      </c>
      <c r="N640" s="473">
        <v>4284</v>
      </c>
      <c r="O640" s="254">
        <v>4284</v>
      </c>
      <c r="P640" s="473">
        <v>4284</v>
      </c>
      <c r="Q640" s="254">
        <v>4284</v>
      </c>
      <c r="R640" s="473">
        <v>4284</v>
      </c>
      <c r="S640" s="254">
        <v>4284</v>
      </c>
      <c r="T640" s="473">
        <v>4284</v>
      </c>
      <c r="U640" s="541"/>
      <c r="V640" s="541"/>
      <c r="W640" s="541"/>
    </row>
    <row r="641" spans="1:23" x14ac:dyDescent="0.2">
      <c r="A641" s="471" t="s">
        <v>6</v>
      </c>
      <c r="B641" s="256">
        <v>4768</v>
      </c>
      <c r="C641" s="257">
        <v>4795</v>
      </c>
      <c r="D641" s="257">
        <v>4778</v>
      </c>
      <c r="E641" s="257">
        <v>5212</v>
      </c>
      <c r="F641" s="257">
        <v>4983</v>
      </c>
      <c r="G641" s="296">
        <v>4810</v>
      </c>
      <c r="H641" s="256">
        <v>4843</v>
      </c>
      <c r="I641" s="257">
        <v>4917</v>
      </c>
      <c r="J641" s="257">
        <v>4722</v>
      </c>
      <c r="K641" s="257">
        <v>4669</v>
      </c>
      <c r="L641" s="257">
        <v>4843</v>
      </c>
      <c r="M641" s="258">
        <v>5186</v>
      </c>
      <c r="N641" s="256">
        <v>4896</v>
      </c>
      <c r="O641" s="257">
        <v>5071</v>
      </c>
      <c r="P641" s="257">
        <v>4978</v>
      </c>
      <c r="Q641" s="257">
        <v>4811</v>
      </c>
      <c r="R641" s="257">
        <v>4620</v>
      </c>
      <c r="S641" s="258">
        <v>5175</v>
      </c>
      <c r="T641" s="342">
        <v>4893</v>
      </c>
      <c r="U641" s="541"/>
      <c r="V641" s="541"/>
      <c r="W641" s="541"/>
    </row>
    <row r="642" spans="1:23" x14ac:dyDescent="0.2">
      <c r="A642" s="469" t="s">
        <v>7</v>
      </c>
      <c r="B642" s="260">
        <v>7.1</v>
      </c>
      <c r="C642" s="261">
        <v>80</v>
      </c>
      <c r="D642" s="261">
        <v>64.400000000000006</v>
      </c>
      <c r="E642" s="261">
        <v>46.7</v>
      </c>
      <c r="F642" s="261">
        <v>60</v>
      </c>
      <c r="G642" s="509">
        <v>71.099999999999994</v>
      </c>
      <c r="H642" s="260">
        <v>57.8</v>
      </c>
      <c r="I642" s="261">
        <v>60</v>
      </c>
      <c r="J642" s="261">
        <v>64.400000000000006</v>
      </c>
      <c r="K642" s="261">
        <v>53.3</v>
      </c>
      <c r="L642" s="261">
        <v>73.3</v>
      </c>
      <c r="M642" s="262">
        <v>53.3</v>
      </c>
      <c r="N642" s="260">
        <v>60</v>
      </c>
      <c r="O642" s="261">
        <v>64.400000000000006</v>
      </c>
      <c r="P642" s="261">
        <v>62.2</v>
      </c>
      <c r="Q642" s="261">
        <v>53.3</v>
      </c>
      <c r="R642" s="261">
        <v>66.7</v>
      </c>
      <c r="S642" s="262">
        <v>73.3</v>
      </c>
      <c r="T642" s="343">
        <v>63.3</v>
      </c>
      <c r="U642" s="541"/>
      <c r="V642" s="227"/>
      <c r="W642" s="541"/>
    </row>
    <row r="643" spans="1:23" x14ac:dyDescent="0.2">
      <c r="A643" s="469" t="s">
        <v>8</v>
      </c>
      <c r="B643" s="263">
        <v>9.5000000000000001E-2</v>
      </c>
      <c r="C643" s="264">
        <v>8.8999999999999996E-2</v>
      </c>
      <c r="D643" s="264">
        <v>0.105</v>
      </c>
      <c r="E643" s="264">
        <v>0.154</v>
      </c>
      <c r="F643" s="264">
        <v>0.11799999999999999</v>
      </c>
      <c r="G643" s="302">
        <v>9.5000000000000001E-2</v>
      </c>
      <c r="H643" s="263">
        <v>0.11799999999999999</v>
      </c>
      <c r="I643" s="264">
        <v>0.115</v>
      </c>
      <c r="J643" s="264">
        <v>0.11799999999999999</v>
      </c>
      <c r="K643" s="264">
        <v>0.14099999999999999</v>
      </c>
      <c r="L643" s="264">
        <v>0.10199999999999999</v>
      </c>
      <c r="M643" s="265">
        <v>0.12</v>
      </c>
      <c r="N643" s="263">
        <v>0.10299999999999999</v>
      </c>
      <c r="O643" s="264">
        <v>9.8000000000000004E-2</v>
      </c>
      <c r="P643" s="264">
        <v>0.10299999999999999</v>
      </c>
      <c r="Q643" s="264" t="s">
        <v>165</v>
      </c>
      <c r="R643" s="264">
        <v>9.7000000000000003E-2</v>
      </c>
      <c r="S643" s="265">
        <v>0.104</v>
      </c>
      <c r="T643" s="344">
        <v>0.112</v>
      </c>
      <c r="U643" s="541"/>
      <c r="V643" s="227"/>
      <c r="W643" s="541"/>
    </row>
    <row r="644" spans="1:23" x14ac:dyDescent="0.2">
      <c r="A644" s="471" t="s">
        <v>1</v>
      </c>
      <c r="B644" s="266">
        <f>B641/H640*100-100</f>
        <v>11.297852474323065</v>
      </c>
      <c r="C644" s="267">
        <f t="shared" ref="C644:E644" si="253">C641/C640*100-100</f>
        <v>11.928104575163403</v>
      </c>
      <c r="D644" s="267">
        <f t="shared" si="253"/>
        <v>11.531279178338011</v>
      </c>
      <c r="E644" s="267">
        <f t="shared" si="253"/>
        <v>21.661998132586362</v>
      </c>
      <c r="F644" s="267">
        <f>F641/F640*100-100</f>
        <v>16.31652661064426</v>
      </c>
      <c r="G644" s="405">
        <f t="shared" ref="G644:L644" si="254">G641/G640*100-100</f>
        <v>12.278244631185814</v>
      </c>
      <c r="H644" s="266">
        <f t="shared" si="254"/>
        <v>13.048552754435107</v>
      </c>
      <c r="I644" s="267">
        <f t="shared" si="254"/>
        <v>14.775910364145645</v>
      </c>
      <c r="J644" s="267">
        <f t="shared" si="254"/>
        <v>10.224089635854355</v>
      </c>
      <c r="K644" s="267">
        <f t="shared" si="254"/>
        <v>8.9869281045751563</v>
      </c>
      <c r="L644" s="267">
        <f t="shared" si="254"/>
        <v>13.048552754435107</v>
      </c>
      <c r="M644" s="268">
        <f>M641/M640*100-100</f>
        <v>21.055088702147515</v>
      </c>
      <c r="N644" s="266">
        <f t="shared" ref="N644:T644" si="255">N641/N640*100-100</f>
        <v>14.285714285714278</v>
      </c>
      <c r="O644" s="267">
        <f t="shared" si="255"/>
        <v>18.370681605975719</v>
      </c>
      <c r="P644" s="267">
        <f t="shared" si="255"/>
        <v>16.199813258636794</v>
      </c>
      <c r="Q644" s="267">
        <f t="shared" si="255"/>
        <v>12.301587301587304</v>
      </c>
      <c r="R644" s="267">
        <f t="shared" si="255"/>
        <v>7.8431372549019613</v>
      </c>
      <c r="S644" s="268">
        <f t="shared" si="255"/>
        <v>20.798319327731079</v>
      </c>
      <c r="T644" s="345">
        <f t="shared" si="255"/>
        <v>14.215686274509792</v>
      </c>
      <c r="U644" s="541"/>
      <c r="V644" s="227"/>
      <c r="W644" s="541"/>
    </row>
    <row r="645" spans="1:23" ht="13.5" thickBot="1" x14ac:dyDescent="0.25">
      <c r="A645" s="472" t="s">
        <v>27</v>
      </c>
      <c r="B645" s="474">
        <f t="shared" ref="B645:T645" si="256">B641-B628</f>
        <v>87</v>
      </c>
      <c r="C645" s="475">
        <f t="shared" si="256"/>
        <v>-215</v>
      </c>
      <c r="D645" s="475">
        <f t="shared" si="256"/>
        <v>36</v>
      </c>
      <c r="E645" s="475">
        <f t="shared" si="256"/>
        <v>210</v>
      </c>
      <c r="F645" s="475">
        <f t="shared" si="256"/>
        <v>224</v>
      </c>
      <c r="G645" s="476">
        <f t="shared" si="256"/>
        <v>152</v>
      </c>
      <c r="H645" s="474">
        <f t="shared" si="256"/>
        <v>157</v>
      </c>
      <c r="I645" s="475">
        <f t="shared" si="256"/>
        <v>118</v>
      </c>
      <c r="J645" s="475">
        <f t="shared" si="256"/>
        <v>-103</v>
      </c>
      <c r="K645" s="475">
        <f t="shared" si="256"/>
        <v>-16</v>
      </c>
      <c r="L645" s="475">
        <f t="shared" si="256"/>
        <v>206</v>
      </c>
      <c r="M645" s="477">
        <f t="shared" si="256"/>
        <v>99</v>
      </c>
      <c r="N645" s="474">
        <f t="shared" si="256"/>
        <v>-31</v>
      </c>
      <c r="O645" s="475">
        <f t="shared" si="256"/>
        <v>133</v>
      </c>
      <c r="P645" s="475">
        <f t="shared" si="256"/>
        <v>54</v>
      </c>
      <c r="Q645" s="475">
        <f t="shared" si="256"/>
        <v>-95</v>
      </c>
      <c r="R645" s="475">
        <f t="shared" si="256"/>
        <v>-32</v>
      </c>
      <c r="S645" s="477">
        <f t="shared" si="256"/>
        <v>191</v>
      </c>
      <c r="T645" s="478">
        <f t="shared" si="256"/>
        <v>68</v>
      </c>
      <c r="U645" s="541"/>
      <c r="V645" s="227"/>
      <c r="W645" s="541"/>
    </row>
    <row r="646" spans="1:23" x14ac:dyDescent="0.2">
      <c r="A646" s="370" t="s">
        <v>51</v>
      </c>
      <c r="B646" s="274">
        <v>708</v>
      </c>
      <c r="C646" s="275">
        <v>711</v>
      </c>
      <c r="D646" s="275">
        <v>716</v>
      </c>
      <c r="E646" s="275">
        <v>165</v>
      </c>
      <c r="F646" s="275">
        <v>728</v>
      </c>
      <c r="G646" s="407">
        <v>727</v>
      </c>
      <c r="H646" s="274">
        <v>689</v>
      </c>
      <c r="I646" s="275">
        <v>707</v>
      </c>
      <c r="J646" s="275">
        <v>705</v>
      </c>
      <c r="K646" s="275">
        <v>156</v>
      </c>
      <c r="L646" s="275">
        <v>718</v>
      </c>
      <c r="M646" s="276">
        <v>708</v>
      </c>
      <c r="N646" s="274">
        <v>714</v>
      </c>
      <c r="O646" s="275">
        <v>732</v>
      </c>
      <c r="P646" s="275">
        <v>730</v>
      </c>
      <c r="Q646" s="275">
        <v>113</v>
      </c>
      <c r="R646" s="275">
        <v>736</v>
      </c>
      <c r="S646" s="276">
        <v>722</v>
      </c>
      <c r="T646" s="347">
        <f>SUM(B646:S646)</f>
        <v>11185</v>
      </c>
      <c r="U646" s="227" t="s">
        <v>56</v>
      </c>
      <c r="V646" s="278">
        <f>T633-T646</f>
        <v>62</v>
      </c>
      <c r="W646" s="279">
        <f>V646/T633</f>
        <v>5.5125811327465099E-3</v>
      </c>
    </row>
    <row r="647" spans="1:23" x14ac:dyDescent="0.2">
      <c r="A647" s="371" t="s">
        <v>28</v>
      </c>
      <c r="B647" s="323"/>
      <c r="C647" s="240"/>
      <c r="D647" s="240"/>
      <c r="E647" s="240"/>
      <c r="F647" s="240"/>
      <c r="G647" s="408"/>
      <c r="H647" s="242"/>
      <c r="I647" s="240"/>
      <c r="J647" s="240"/>
      <c r="K647" s="240"/>
      <c r="L647" s="240"/>
      <c r="M647" s="243"/>
      <c r="N647" s="242"/>
      <c r="O647" s="240"/>
      <c r="P647" s="240"/>
      <c r="Q647" s="240"/>
      <c r="R647" s="240"/>
      <c r="S647" s="243"/>
      <c r="T647" s="339"/>
      <c r="U647" s="227" t="s">
        <v>57</v>
      </c>
      <c r="V647" s="362">
        <v>152.66999999999999</v>
      </c>
      <c r="W647" s="541"/>
    </row>
    <row r="648" spans="1:23" ht="13.5" thickBot="1" x14ac:dyDescent="0.25">
      <c r="A648" s="372" t="s">
        <v>26</v>
      </c>
      <c r="B648" s="410">
        <f t="shared" ref="B648:S648" si="257">B647-B634</f>
        <v>0</v>
      </c>
      <c r="C648" s="415">
        <f t="shared" si="257"/>
        <v>0</v>
      </c>
      <c r="D648" s="415">
        <f t="shared" si="257"/>
        <v>0</v>
      </c>
      <c r="E648" s="415">
        <f t="shared" si="257"/>
        <v>0</v>
      </c>
      <c r="F648" s="415">
        <f t="shared" si="257"/>
        <v>0</v>
      </c>
      <c r="G648" s="416">
        <f t="shared" si="257"/>
        <v>0</v>
      </c>
      <c r="H648" s="410">
        <f t="shared" si="257"/>
        <v>0</v>
      </c>
      <c r="I648" s="415">
        <f t="shared" si="257"/>
        <v>0</v>
      </c>
      <c r="J648" s="415">
        <f t="shared" si="257"/>
        <v>0</v>
      </c>
      <c r="K648" s="415">
        <f t="shared" si="257"/>
        <v>0</v>
      </c>
      <c r="L648" s="415">
        <f t="shared" si="257"/>
        <v>0</v>
      </c>
      <c r="M648" s="417">
        <f t="shared" si="257"/>
        <v>0</v>
      </c>
      <c r="N648" s="410">
        <f t="shared" si="257"/>
        <v>0</v>
      </c>
      <c r="O648" s="415">
        <f t="shared" si="257"/>
        <v>0</v>
      </c>
      <c r="P648" s="415">
        <f t="shared" si="257"/>
        <v>0</v>
      </c>
      <c r="Q648" s="415">
        <f t="shared" si="257"/>
        <v>0</v>
      </c>
      <c r="R648" s="415">
        <f t="shared" si="257"/>
        <v>0</v>
      </c>
      <c r="S648" s="417">
        <f t="shared" si="257"/>
        <v>0</v>
      </c>
      <c r="T648" s="348"/>
      <c r="U648" s="227" t="s">
        <v>26</v>
      </c>
      <c r="V648" s="227">
        <f>V647-V634</f>
        <v>0.25</v>
      </c>
      <c r="W648" s="541"/>
    </row>
    <row r="650" spans="1:23" ht="13.5" thickBot="1" x14ac:dyDescent="0.25"/>
    <row r="651" spans="1:23" ht="13.5" thickBot="1" x14ac:dyDescent="0.25">
      <c r="A651" s="468" t="s">
        <v>167</v>
      </c>
      <c r="B651" s="563" t="s">
        <v>53</v>
      </c>
      <c r="C651" s="564"/>
      <c r="D651" s="564"/>
      <c r="E651" s="564"/>
      <c r="F651" s="564"/>
      <c r="G651" s="565"/>
      <c r="H651" s="563" t="s">
        <v>72</v>
      </c>
      <c r="I651" s="564"/>
      <c r="J651" s="564"/>
      <c r="K651" s="564"/>
      <c r="L651" s="564"/>
      <c r="M651" s="565"/>
      <c r="N651" s="563" t="s">
        <v>63</v>
      </c>
      <c r="O651" s="564"/>
      <c r="P651" s="564"/>
      <c r="Q651" s="564"/>
      <c r="R651" s="564"/>
      <c r="S651" s="565"/>
      <c r="T651" s="338" t="s">
        <v>55</v>
      </c>
      <c r="U651" s="544"/>
      <c r="V651" s="544"/>
      <c r="W651" s="544"/>
    </row>
    <row r="652" spans="1:23" x14ac:dyDescent="0.2">
      <c r="A652" s="469" t="s">
        <v>54</v>
      </c>
      <c r="B652" s="448">
        <v>1</v>
      </c>
      <c r="C652" s="449">
        <v>2</v>
      </c>
      <c r="D652" s="449">
        <v>3</v>
      </c>
      <c r="E652" s="449">
        <v>4</v>
      </c>
      <c r="F652" s="449">
        <v>5</v>
      </c>
      <c r="G652" s="450">
        <v>6</v>
      </c>
      <c r="H652" s="448">
        <v>7</v>
      </c>
      <c r="I652" s="449">
        <v>8</v>
      </c>
      <c r="J652" s="449">
        <v>9</v>
      </c>
      <c r="K652" s="449">
        <v>10</v>
      </c>
      <c r="L652" s="449">
        <v>11</v>
      </c>
      <c r="M652" s="451">
        <v>12</v>
      </c>
      <c r="N652" s="448">
        <v>13</v>
      </c>
      <c r="O652" s="449">
        <v>14</v>
      </c>
      <c r="P652" s="449">
        <v>15</v>
      </c>
      <c r="Q652" s="449">
        <v>16</v>
      </c>
      <c r="R652" s="449">
        <v>17</v>
      </c>
      <c r="S652" s="451">
        <v>18</v>
      </c>
      <c r="T652" s="459">
        <v>625</v>
      </c>
      <c r="U652" s="544"/>
      <c r="V652" s="544"/>
      <c r="W652" s="544"/>
    </row>
    <row r="653" spans="1:23" x14ac:dyDescent="0.2">
      <c r="A653" s="470" t="s">
        <v>3</v>
      </c>
      <c r="B653" s="473">
        <v>4320</v>
      </c>
      <c r="C653" s="473">
        <v>4320</v>
      </c>
      <c r="D653" s="473">
        <v>4320</v>
      </c>
      <c r="E653" s="473">
        <v>4320</v>
      </c>
      <c r="F653" s="473">
        <v>4320</v>
      </c>
      <c r="G653" s="473">
        <v>4320</v>
      </c>
      <c r="H653" s="473">
        <v>4320</v>
      </c>
      <c r="I653" s="473">
        <v>4320</v>
      </c>
      <c r="J653" s="473">
        <v>4320</v>
      </c>
      <c r="K653" s="473">
        <v>4320</v>
      </c>
      <c r="L653" s="473">
        <v>4320</v>
      </c>
      <c r="M653" s="473">
        <v>4320</v>
      </c>
      <c r="N653" s="473">
        <v>4320</v>
      </c>
      <c r="O653" s="473">
        <v>4320</v>
      </c>
      <c r="P653" s="473">
        <v>4320</v>
      </c>
      <c r="Q653" s="473">
        <v>4320</v>
      </c>
      <c r="R653" s="473">
        <v>4320</v>
      </c>
      <c r="S653" s="473">
        <v>4320</v>
      </c>
      <c r="T653" s="473">
        <v>4320</v>
      </c>
      <c r="U653" s="544"/>
      <c r="V653" s="544"/>
      <c r="W653" s="544"/>
    </row>
    <row r="654" spans="1:23" x14ac:dyDescent="0.2">
      <c r="A654" s="471" t="s">
        <v>6</v>
      </c>
      <c r="B654" s="256">
        <v>4622.5641025641025</v>
      </c>
      <c r="C654" s="257">
        <v>4811.75</v>
      </c>
      <c r="D654" s="257">
        <v>4832.3076923076924</v>
      </c>
      <c r="E654" s="257">
        <v>4949.2857142857147</v>
      </c>
      <c r="F654" s="257">
        <v>4889.75</v>
      </c>
      <c r="G654" s="296">
        <v>4858.7179487179483</v>
      </c>
      <c r="H654" s="256">
        <v>4765.3658536585363</v>
      </c>
      <c r="I654" s="257">
        <v>4773.1707317073169</v>
      </c>
      <c r="J654" s="257">
        <v>4830.7894736842109</v>
      </c>
      <c r="K654" s="257">
        <v>5001.666666666667</v>
      </c>
      <c r="L654" s="257">
        <v>4956.333333333333</v>
      </c>
      <c r="M654" s="258">
        <v>5035</v>
      </c>
      <c r="N654" s="256">
        <v>4861.3157894736842</v>
      </c>
      <c r="O654" s="257">
        <v>4935.6097560975613</v>
      </c>
      <c r="P654" s="257">
        <v>4964.318181818182</v>
      </c>
      <c r="Q654" s="257">
        <v>4970</v>
      </c>
      <c r="R654" s="257">
        <v>4692.9729729729734</v>
      </c>
      <c r="S654" s="258">
        <v>4967.4358974358975</v>
      </c>
      <c r="T654" s="342">
        <v>4860.5439999999999</v>
      </c>
      <c r="U654" s="544"/>
      <c r="V654" s="544"/>
      <c r="W654" s="544"/>
    </row>
    <row r="655" spans="1:23" x14ac:dyDescent="0.2">
      <c r="A655" s="469" t="s">
        <v>7</v>
      </c>
      <c r="B655" s="260">
        <v>64.102564102564102</v>
      </c>
      <c r="C655" s="261">
        <v>72.5</v>
      </c>
      <c r="D655" s="261">
        <v>53.846153846153847</v>
      </c>
      <c r="E655" s="261">
        <v>57.142857142857146</v>
      </c>
      <c r="F655" s="261">
        <v>57.5</v>
      </c>
      <c r="G655" s="509">
        <v>82.051282051282058</v>
      </c>
      <c r="H655" s="260">
        <v>63.414634146341463</v>
      </c>
      <c r="I655" s="261">
        <v>68.292682926829272</v>
      </c>
      <c r="J655" s="261">
        <v>68.421052631578945</v>
      </c>
      <c r="K655" s="261">
        <v>41.666666666666664</v>
      </c>
      <c r="L655" s="261">
        <v>63.333333333333336</v>
      </c>
      <c r="M655" s="262">
        <v>75</v>
      </c>
      <c r="N655" s="260">
        <v>57.89473684210526</v>
      </c>
      <c r="O655" s="261">
        <v>80.487804878048777</v>
      </c>
      <c r="P655" s="261">
        <v>75</v>
      </c>
      <c r="Q655" s="261">
        <v>61.53846153846154</v>
      </c>
      <c r="R655" s="261">
        <v>78.378378378378372</v>
      </c>
      <c r="S655" s="262">
        <v>69.230769230769226</v>
      </c>
      <c r="T655" s="343">
        <v>64.48</v>
      </c>
      <c r="U655" s="544"/>
      <c r="V655" s="227"/>
      <c r="W655" s="544"/>
    </row>
    <row r="656" spans="1:23" x14ac:dyDescent="0.2">
      <c r="A656" s="469" t="s">
        <v>8</v>
      </c>
      <c r="B656" s="263">
        <v>0.10097790213128463</v>
      </c>
      <c r="C656" s="264">
        <v>0.10502124278646151</v>
      </c>
      <c r="D656" s="264">
        <v>0.11438116941762543</v>
      </c>
      <c r="E656" s="264">
        <v>9.6200184222863527E-2</v>
      </c>
      <c r="F656" s="264">
        <v>0.11320062425854596</v>
      </c>
      <c r="G656" s="302">
        <v>8.6081410356127402E-2</v>
      </c>
      <c r="H656" s="263">
        <v>0.11218606923269829</v>
      </c>
      <c r="I656" s="264">
        <v>9.976201815676243E-2</v>
      </c>
      <c r="J656" s="264">
        <v>9.4382014135249825E-2</v>
      </c>
      <c r="K656" s="264">
        <v>0.11998453968238021</v>
      </c>
      <c r="L656" s="264">
        <v>9.8761077695982219E-2</v>
      </c>
      <c r="M656" s="265">
        <v>8.9977003980816581E-2</v>
      </c>
      <c r="N656" s="263">
        <v>0.10448248359378337</v>
      </c>
      <c r="O656" s="264">
        <v>8.144303759012729E-2</v>
      </c>
      <c r="P656" s="264">
        <v>8.7618903663742712E-2</v>
      </c>
      <c r="Q656" s="264">
        <v>9.7758882372328729E-2</v>
      </c>
      <c r="R656" s="264">
        <v>7.9217622960430709E-2</v>
      </c>
      <c r="S656" s="265">
        <v>0.10235261458994614</v>
      </c>
      <c r="T656" s="344">
        <v>0.10139477998572616</v>
      </c>
      <c r="U656" s="544"/>
      <c r="V656" s="227"/>
      <c r="W656" s="544"/>
    </row>
    <row r="657" spans="1:23" x14ac:dyDescent="0.2">
      <c r="A657" s="471" t="s">
        <v>1</v>
      </c>
      <c r="B657" s="266">
        <f>B654/H653*100-100</f>
        <v>7.0037986704653434</v>
      </c>
      <c r="C657" s="267">
        <f t="shared" ref="C657:E657" si="258">C654/C653*100-100</f>
        <v>11.383101851851848</v>
      </c>
      <c r="D657" s="267">
        <f t="shared" si="258"/>
        <v>11.858974358974365</v>
      </c>
      <c r="E657" s="267">
        <f t="shared" si="258"/>
        <v>14.56679894179895</v>
      </c>
      <c r="F657" s="267">
        <f>F654/F653*100-100</f>
        <v>13.188657407407405</v>
      </c>
      <c r="G657" s="405">
        <f t="shared" ref="G657:L657" si="259">G654/G653*100-100</f>
        <v>12.47032288698955</v>
      </c>
      <c r="H657" s="266">
        <f t="shared" si="259"/>
        <v>10.309394760614254</v>
      </c>
      <c r="I657" s="267">
        <f t="shared" si="259"/>
        <v>10.490063233965657</v>
      </c>
      <c r="J657" s="267">
        <f t="shared" si="259"/>
        <v>11.823830409356731</v>
      </c>
      <c r="K657" s="267">
        <f t="shared" si="259"/>
        <v>15.77932098765433</v>
      </c>
      <c r="L657" s="267">
        <f t="shared" si="259"/>
        <v>14.729938271604937</v>
      </c>
      <c r="M657" s="268">
        <f>M654/M653*100-100</f>
        <v>16.550925925925924</v>
      </c>
      <c r="N657" s="266">
        <f t="shared" ref="N657:T657" si="260">N654/N653*100-100</f>
        <v>12.530458089668613</v>
      </c>
      <c r="O657" s="267">
        <f t="shared" si="260"/>
        <v>14.250225835591706</v>
      </c>
      <c r="P657" s="267">
        <f t="shared" si="260"/>
        <v>14.914772727272734</v>
      </c>
      <c r="Q657" s="267">
        <f t="shared" si="260"/>
        <v>15.046296296296305</v>
      </c>
      <c r="R657" s="267">
        <f t="shared" si="260"/>
        <v>8.6336336336336501</v>
      </c>
      <c r="S657" s="268">
        <f t="shared" si="260"/>
        <v>14.986942070275404</v>
      </c>
      <c r="T657" s="345">
        <f t="shared" si="260"/>
        <v>12.512592592592583</v>
      </c>
      <c r="U657" s="544"/>
      <c r="V657" s="227"/>
      <c r="W657" s="544"/>
    </row>
    <row r="658" spans="1:23" ht="13.5" thickBot="1" x14ac:dyDescent="0.25">
      <c r="A658" s="472" t="s">
        <v>27</v>
      </c>
      <c r="B658" s="474">
        <f t="shared" ref="B658:T658" si="261">B654-B641</f>
        <v>-145.43589743589746</v>
      </c>
      <c r="C658" s="475">
        <f t="shared" si="261"/>
        <v>16.75</v>
      </c>
      <c r="D658" s="475">
        <f t="shared" si="261"/>
        <v>54.307692307692378</v>
      </c>
      <c r="E658" s="475">
        <f t="shared" si="261"/>
        <v>-262.71428571428532</v>
      </c>
      <c r="F658" s="475">
        <f t="shared" si="261"/>
        <v>-93.25</v>
      </c>
      <c r="G658" s="476">
        <f t="shared" si="261"/>
        <v>48.717948717948275</v>
      </c>
      <c r="H658" s="474">
        <f t="shared" si="261"/>
        <v>-77.634146341463747</v>
      </c>
      <c r="I658" s="475">
        <f t="shared" si="261"/>
        <v>-143.82926829268308</v>
      </c>
      <c r="J658" s="475">
        <f t="shared" si="261"/>
        <v>108.78947368421086</v>
      </c>
      <c r="K658" s="475">
        <f t="shared" si="261"/>
        <v>332.66666666666697</v>
      </c>
      <c r="L658" s="475">
        <f t="shared" si="261"/>
        <v>113.33333333333303</v>
      </c>
      <c r="M658" s="477">
        <f t="shared" si="261"/>
        <v>-151</v>
      </c>
      <c r="N658" s="474">
        <f t="shared" si="261"/>
        <v>-34.684210526315837</v>
      </c>
      <c r="O658" s="475">
        <f t="shared" si="261"/>
        <v>-135.39024390243867</v>
      </c>
      <c r="P658" s="475">
        <f t="shared" si="261"/>
        <v>-13.681818181818016</v>
      </c>
      <c r="Q658" s="475">
        <f t="shared" si="261"/>
        <v>159</v>
      </c>
      <c r="R658" s="475">
        <f t="shared" si="261"/>
        <v>72.972972972973366</v>
      </c>
      <c r="S658" s="477">
        <f t="shared" si="261"/>
        <v>-207.56410256410254</v>
      </c>
      <c r="T658" s="478">
        <f t="shared" si="261"/>
        <v>-32.456000000000131</v>
      </c>
      <c r="U658" s="544"/>
      <c r="V658" s="227"/>
      <c r="W658" s="544"/>
    </row>
    <row r="659" spans="1:23" x14ac:dyDescent="0.2">
      <c r="A659" s="370" t="s">
        <v>51</v>
      </c>
      <c r="B659" s="274">
        <v>706</v>
      </c>
      <c r="C659" s="275">
        <v>708</v>
      </c>
      <c r="D659" s="275">
        <v>714</v>
      </c>
      <c r="E659" s="275">
        <v>155</v>
      </c>
      <c r="F659" s="275">
        <v>724</v>
      </c>
      <c r="G659" s="407">
        <v>725</v>
      </c>
      <c r="H659" s="274">
        <v>688</v>
      </c>
      <c r="I659" s="275">
        <v>706</v>
      </c>
      <c r="J659" s="275">
        <v>702</v>
      </c>
      <c r="K659" s="275">
        <v>148</v>
      </c>
      <c r="L659" s="275">
        <v>715</v>
      </c>
      <c r="M659" s="276">
        <v>704</v>
      </c>
      <c r="N659" s="274">
        <v>709</v>
      </c>
      <c r="O659" s="275">
        <v>731</v>
      </c>
      <c r="P659" s="275">
        <v>729</v>
      </c>
      <c r="Q659" s="275">
        <v>105</v>
      </c>
      <c r="R659" s="275">
        <v>734</v>
      </c>
      <c r="S659" s="276">
        <v>721</v>
      </c>
      <c r="T659" s="347">
        <f>SUM(B659:S659)</f>
        <v>11124</v>
      </c>
      <c r="U659" s="227" t="s">
        <v>56</v>
      </c>
      <c r="V659" s="278">
        <f>T646-T659</f>
        <v>61</v>
      </c>
      <c r="W659" s="279">
        <f>V659/T646</f>
        <v>5.4537326776933391E-3</v>
      </c>
    </row>
    <row r="660" spans="1:23" x14ac:dyDescent="0.2">
      <c r="A660" s="371" t="s">
        <v>28</v>
      </c>
      <c r="B660" s="323"/>
      <c r="C660" s="240"/>
      <c r="D660" s="240"/>
      <c r="E660" s="240"/>
      <c r="F660" s="240"/>
      <c r="G660" s="408"/>
      <c r="H660" s="242"/>
      <c r="I660" s="240"/>
      <c r="J660" s="240"/>
      <c r="K660" s="240"/>
      <c r="L660" s="240"/>
      <c r="M660" s="243"/>
      <c r="N660" s="242"/>
      <c r="O660" s="240"/>
      <c r="P660" s="240"/>
      <c r="Q660" s="240"/>
      <c r="R660" s="240"/>
      <c r="S660" s="243"/>
      <c r="T660" s="339"/>
      <c r="U660" s="227" t="s">
        <v>57</v>
      </c>
      <c r="V660" s="362">
        <v>152.54</v>
      </c>
      <c r="W660" s="544"/>
    </row>
    <row r="661" spans="1:23" ht="13.5" thickBot="1" x14ac:dyDescent="0.25">
      <c r="A661" s="372" t="s">
        <v>26</v>
      </c>
      <c r="B661" s="410">
        <f t="shared" ref="B661:S661" si="262">B660-B647</f>
        <v>0</v>
      </c>
      <c r="C661" s="415">
        <f t="shared" si="262"/>
        <v>0</v>
      </c>
      <c r="D661" s="415">
        <f t="shared" si="262"/>
        <v>0</v>
      </c>
      <c r="E661" s="415">
        <f t="shared" si="262"/>
        <v>0</v>
      </c>
      <c r="F661" s="415">
        <f t="shared" si="262"/>
        <v>0</v>
      </c>
      <c r="G661" s="416">
        <f t="shared" si="262"/>
        <v>0</v>
      </c>
      <c r="H661" s="410">
        <f t="shared" si="262"/>
        <v>0</v>
      </c>
      <c r="I661" s="415">
        <f t="shared" si="262"/>
        <v>0</v>
      </c>
      <c r="J661" s="415">
        <f t="shared" si="262"/>
        <v>0</v>
      </c>
      <c r="K661" s="415">
        <f t="shared" si="262"/>
        <v>0</v>
      </c>
      <c r="L661" s="415">
        <f t="shared" si="262"/>
        <v>0</v>
      </c>
      <c r="M661" s="417">
        <f t="shared" si="262"/>
        <v>0</v>
      </c>
      <c r="N661" s="410">
        <f t="shared" si="262"/>
        <v>0</v>
      </c>
      <c r="O661" s="415">
        <f t="shared" si="262"/>
        <v>0</v>
      </c>
      <c r="P661" s="415">
        <f t="shared" si="262"/>
        <v>0</v>
      </c>
      <c r="Q661" s="415">
        <f t="shared" si="262"/>
        <v>0</v>
      </c>
      <c r="R661" s="415">
        <f t="shared" si="262"/>
        <v>0</v>
      </c>
      <c r="S661" s="417">
        <f t="shared" si="262"/>
        <v>0</v>
      </c>
      <c r="T661" s="348"/>
      <c r="U661" s="227" t="s">
        <v>26</v>
      </c>
      <c r="V661" s="227">
        <f>V660-V647</f>
        <v>-0.12999999999999545</v>
      </c>
      <c r="W661" s="544"/>
    </row>
    <row r="663" spans="1:23" ht="13.5" thickBot="1" x14ac:dyDescent="0.25"/>
    <row r="664" spans="1:23" ht="13.5" thickBot="1" x14ac:dyDescent="0.25">
      <c r="A664" s="468" t="s">
        <v>171</v>
      </c>
      <c r="B664" s="563" t="s">
        <v>53</v>
      </c>
      <c r="C664" s="564"/>
      <c r="D664" s="564"/>
      <c r="E664" s="564"/>
      <c r="F664" s="564"/>
      <c r="G664" s="565"/>
      <c r="H664" s="563" t="s">
        <v>72</v>
      </c>
      <c r="I664" s="564"/>
      <c r="J664" s="564"/>
      <c r="K664" s="564"/>
      <c r="L664" s="564"/>
      <c r="M664" s="565"/>
      <c r="N664" s="563" t="s">
        <v>63</v>
      </c>
      <c r="O664" s="564"/>
      <c r="P664" s="564"/>
      <c r="Q664" s="564"/>
      <c r="R664" s="564"/>
      <c r="S664" s="565"/>
      <c r="T664" s="338" t="s">
        <v>55</v>
      </c>
      <c r="U664" s="546"/>
      <c r="V664" s="546"/>
      <c r="W664" s="546"/>
    </row>
    <row r="665" spans="1:23" x14ac:dyDescent="0.2">
      <c r="A665" s="469" t="s">
        <v>54</v>
      </c>
      <c r="B665" s="448">
        <v>1</v>
      </c>
      <c r="C665" s="449">
        <v>2</v>
      </c>
      <c r="D665" s="449">
        <v>3</v>
      </c>
      <c r="E665" s="449">
        <v>4</v>
      </c>
      <c r="F665" s="449">
        <v>5</v>
      </c>
      <c r="G665" s="450">
        <v>6</v>
      </c>
      <c r="H665" s="448">
        <v>7</v>
      </c>
      <c r="I665" s="449">
        <v>8</v>
      </c>
      <c r="J665" s="449">
        <v>9</v>
      </c>
      <c r="K665" s="449">
        <v>10</v>
      </c>
      <c r="L665" s="449">
        <v>11</v>
      </c>
      <c r="M665" s="451">
        <v>12</v>
      </c>
      <c r="N665" s="448">
        <v>13</v>
      </c>
      <c r="O665" s="449">
        <v>14</v>
      </c>
      <c r="P665" s="449">
        <v>15</v>
      </c>
      <c r="Q665" s="449">
        <v>16</v>
      </c>
      <c r="R665" s="449">
        <v>17</v>
      </c>
      <c r="S665" s="451">
        <v>18</v>
      </c>
      <c r="T665" s="459">
        <v>625</v>
      </c>
      <c r="U665" s="546"/>
      <c r="V665" s="546"/>
      <c r="W665" s="546"/>
    </row>
    <row r="666" spans="1:23" x14ac:dyDescent="0.2">
      <c r="A666" s="470" t="s">
        <v>3</v>
      </c>
      <c r="B666" s="473">
        <v>4356</v>
      </c>
      <c r="C666" s="473">
        <v>4356</v>
      </c>
      <c r="D666" s="473">
        <v>4356</v>
      </c>
      <c r="E666" s="473">
        <v>4356</v>
      </c>
      <c r="F666" s="473">
        <v>4356</v>
      </c>
      <c r="G666" s="473">
        <v>4356</v>
      </c>
      <c r="H666" s="473">
        <v>4356</v>
      </c>
      <c r="I666" s="473">
        <v>4356</v>
      </c>
      <c r="J666" s="473">
        <v>4356</v>
      </c>
      <c r="K666" s="473">
        <v>4356</v>
      </c>
      <c r="L666" s="473">
        <v>4356</v>
      </c>
      <c r="M666" s="473">
        <v>4356</v>
      </c>
      <c r="N666" s="473">
        <v>4356</v>
      </c>
      <c r="O666" s="473">
        <v>4356</v>
      </c>
      <c r="P666" s="473">
        <v>4356</v>
      </c>
      <c r="Q666" s="473">
        <v>4356</v>
      </c>
      <c r="R666" s="473">
        <v>4356</v>
      </c>
      <c r="S666" s="473">
        <v>4356</v>
      </c>
      <c r="T666" s="473">
        <v>4356</v>
      </c>
      <c r="U666" s="546"/>
      <c r="V666" s="546"/>
      <c r="W666" s="546"/>
    </row>
    <row r="667" spans="1:23" x14ac:dyDescent="0.2">
      <c r="A667" s="471" t="s">
        <v>6</v>
      </c>
      <c r="B667" s="256">
        <v>4805</v>
      </c>
      <c r="C667" s="257">
        <v>5006</v>
      </c>
      <c r="D667" s="257">
        <v>4901</v>
      </c>
      <c r="E667" s="257">
        <v>4986</v>
      </c>
      <c r="F667" s="257">
        <v>5062</v>
      </c>
      <c r="G667" s="296">
        <v>4684</v>
      </c>
      <c r="H667" s="256">
        <v>4630</v>
      </c>
      <c r="I667" s="257">
        <v>4880</v>
      </c>
      <c r="J667" s="257">
        <v>4979</v>
      </c>
      <c r="K667" s="257">
        <v>4756</v>
      </c>
      <c r="L667" s="257">
        <v>4924</v>
      </c>
      <c r="M667" s="258">
        <v>5068</v>
      </c>
      <c r="N667" s="256">
        <v>5005</v>
      </c>
      <c r="O667" s="257">
        <v>5028</v>
      </c>
      <c r="P667" s="257">
        <v>5078</v>
      </c>
      <c r="Q667" s="257">
        <v>4722</v>
      </c>
      <c r="R667" s="257">
        <v>4618</v>
      </c>
      <c r="S667" s="258">
        <v>4707</v>
      </c>
      <c r="T667" s="342">
        <v>4888</v>
      </c>
      <c r="U667" s="546"/>
      <c r="V667" s="546"/>
      <c r="W667" s="546"/>
    </row>
    <row r="668" spans="1:23" x14ac:dyDescent="0.2">
      <c r="A668" s="469" t="s">
        <v>7</v>
      </c>
      <c r="B668" s="260">
        <v>77.5</v>
      </c>
      <c r="C668" s="261">
        <v>60</v>
      </c>
      <c r="D668" s="261">
        <v>62.5</v>
      </c>
      <c r="E668" s="261">
        <v>83.3</v>
      </c>
      <c r="F668" s="261">
        <v>55</v>
      </c>
      <c r="G668" s="509">
        <v>57.5</v>
      </c>
      <c r="H668" s="260">
        <v>65</v>
      </c>
      <c r="I668" s="261">
        <v>72.5</v>
      </c>
      <c r="J668" s="261">
        <v>67.5</v>
      </c>
      <c r="K668" s="261">
        <v>50</v>
      </c>
      <c r="L668" s="261">
        <v>62.5</v>
      </c>
      <c r="M668" s="262">
        <v>70</v>
      </c>
      <c r="N668" s="260">
        <v>62.5</v>
      </c>
      <c r="O668" s="261">
        <v>67.5</v>
      </c>
      <c r="P668" s="261">
        <v>72.5</v>
      </c>
      <c r="Q668" s="261">
        <v>41.7</v>
      </c>
      <c r="R668" s="261">
        <v>72.5</v>
      </c>
      <c r="S668" s="262">
        <v>50</v>
      </c>
      <c r="T668" s="343">
        <v>62.1</v>
      </c>
      <c r="U668" s="546"/>
      <c r="V668" s="227"/>
      <c r="W668" s="546"/>
    </row>
    <row r="669" spans="1:23" x14ac:dyDescent="0.2">
      <c r="A669" s="469" t="s">
        <v>8</v>
      </c>
      <c r="B669" s="263">
        <v>8.5999999999999993E-2</v>
      </c>
      <c r="C669" s="264">
        <v>0.11600000000000001</v>
      </c>
      <c r="D669" s="264">
        <v>0.11700000000000001</v>
      </c>
      <c r="E669" s="264">
        <v>0.125</v>
      </c>
      <c r="F669" s="264">
        <v>0.111</v>
      </c>
      <c r="G669" s="302">
        <v>0.11799999999999999</v>
      </c>
      <c r="H669" s="263">
        <v>9.0999999999999998E-2</v>
      </c>
      <c r="I669" s="264">
        <v>0.11600000000000001</v>
      </c>
      <c r="J669" s="264">
        <v>0.10299999999999999</v>
      </c>
      <c r="K669" s="264">
        <v>0.14099999999999999</v>
      </c>
      <c r="L669" s="264">
        <v>9.9000000000000005E-2</v>
      </c>
      <c r="M669" s="265">
        <v>0.104</v>
      </c>
      <c r="N669" s="263">
        <v>0.111</v>
      </c>
      <c r="O669" s="264">
        <v>0.109</v>
      </c>
      <c r="P669" s="264">
        <v>0.106</v>
      </c>
      <c r="Q669" s="264">
        <v>0.16</v>
      </c>
      <c r="R669" s="264">
        <v>9.1999999999999998E-2</v>
      </c>
      <c r="S669" s="265">
        <v>0.127</v>
      </c>
      <c r="T669" s="344">
        <v>0.113</v>
      </c>
      <c r="U669" s="546"/>
      <c r="V669" s="227"/>
      <c r="W669" s="546"/>
    </row>
    <row r="670" spans="1:23" x14ac:dyDescent="0.2">
      <c r="A670" s="471" t="s">
        <v>1</v>
      </c>
      <c r="B670" s="266">
        <f>B667/H666*100-100</f>
        <v>10.307621671258033</v>
      </c>
      <c r="C670" s="267">
        <f t="shared" ref="C670:E670" si="263">C667/C666*100-100</f>
        <v>14.921946740128561</v>
      </c>
      <c r="D670" s="267">
        <f t="shared" si="263"/>
        <v>12.511478420569318</v>
      </c>
      <c r="E670" s="267">
        <f t="shared" si="263"/>
        <v>14.462809917355372</v>
      </c>
      <c r="F670" s="267">
        <f>F667/F666*100-100</f>
        <v>16.207529843893482</v>
      </c>
      <c r="G670" s="405">
        <f t="shared" ref="G670:L670" si="264">G667/G666*100-100</f>
        <v>7.5298438934802618</v>
      </c>
      <c r="H670" s="266">
        <f t="shared" si="264"/>
        <v>6.2901744719926427</v>
      </c>
      <c r="I670" s="267">
        <f t="shared" si="264"/>
        <v>12.029384756657493</v>
      </c>
      <c r="J670" s="267">
        <f t="shared" si="264"/>
        <v>14.302112029384759</v>
      </c>
      <c r="K670" s="267">
        <f t="shared" si="264"/>
        <v>9.1827364554637256</v>
      </c>
      <c r="L670" s="267">
        <f t="shared" si="264"/>
        <v>13.039485766758489</v>
      </c>
      <c r="M670" s="268">
        <f>M667/M666*100-100</f>
        <v>16.345270890725445</v>
      </c>
      <c r="N670" s="266">
        <f t="shared" ref="N670:T670" si="265">N667/N666*100-100</f>
        <v>14.898989898989896</v>
      </c>
      <c r="O670" s="267">
        <f t="shared" si="265"/>
        <v>15.426997245179066</v>
      </c>
      <c r="P670" s="267">
        <f t="shared" si="265"/>
        <v>16.574839302112025</v>
      </c>
      <c r="Q670" s="267">
        <f t="shared" si="265"/>
        <v>8.4022038567492956</v>
      </c>
      <c r="R670" s="267">
        <f t="shared" si="265"/>
        <v>6.0146923783287463</v>
      </c>
      <c r="S670" s="268">
        <f t="shared" si="265"/>
        <v>8.057851239669418</v>
      </c>
      <c r="T670" s="345">
        <f t="shared" si="265"/>
        <v>12.213039485766757</v>
      </c>
      <c r="U670" s="546"/>
      <c r="V670" s="227"/>
      <c r="W670" s="546"/>
    </row>
    <row r="671" spans="1:23" ht="13.5" thickBot="1" x14ac:dyDescent="0.25">
      <c r="A671" s="472" t="s">
        <v>27</v>
      </c>
      <c r="B671" s="474">
        <f t="shared" ref="B671:T671" si="266">B667-B654</f>
        <v>182.43589743589746</v>
      </c>
      <c r="C671" s="475">
        <f t="shared" si="266"/>
        <v>194.25</v>
      </c>
      <c r="D671" s="475">
        <f t="shared" si="266"/>
        <v>68.692307692307622</v>
      </c>
      <c r="E671" s="475">
        <f t="shared" si="266"/>
        <v>36.714285714285325</v>
      </c>
      <c r="F671" s="475">
        <f t="shared" si="266"/>
        <v>172.25</v>
      </c>
      <c r="G671" s="476">
        <f t="shared" si="266"/>
        <v>-174.71794871794827</v>
      </c>
      <c r="H671" s="474">
        <f t="shared" si="266"/>
        <v>-135.36585365853625</v>
      </c>
      <c r="I671" s="475">
        <f t="shared" si="266"/>
        <v>106.82926829268308</v>
      </c>
      <c r="J671" s="475">
        <f t="shared" si="266"/>
        <v>148.21052631578914</v>
      </c>
      <c r="K671" s="475">
        <f t="shared" si="266"/>
        <v>-245.66666666666697</v>
      </c>
      <c r="L671" s="475">
        <f t="shared" si="266"/>
        <v>-32.33333333333303</v>
      </c>
      <c r="M671" s="477">
        <f t="shared" si="266"/>
        <v>33</v>
      </c>
      <c r="N671" s="474">
        <f t="shared" si="266"/>
        <v>143.68421052631584</v>
      </c>
      <c r="O671" s="475">
        <f t="shared" si="266"/>
        <v>92.390243902438669</v>
      </c>
      <c r="P671" s="475">
        <f t="shared" si="266"/>
        <v>113.68181818181802</v>
      </c>
      <c r="Q671" s="475">
        <f t="shared" si="266"/>
        <v>-248</v>
      </c>
      <c r="R671" s="475">
        <f t="shared" si="266"/>
        <v>-74.972972972973366</v>
      </c>
      <c r="S671" s="477">
        <f t="shared" si="266"/>
        <v>-260.43589743589746</v>
      </c>
      <c r="T671" s="478">
        <f t="shared" si="266"/>
        <v>27.456000000000131</v>
      </c>
      <c r="U671" s="546"/>
      <c r="V671" s="227"/>
      <c r="W671" s="546"/>
    </row>
    <row r="672" spans="1:23" x14ac:dyDescent="0.2">
      <c r="A672" s="370" t="s">
        <v>51</v>
      </c>
      <c r="B672" s="274">
        <v>703</v>
      </c>
      <c r="C672" s="275">
        <v>704</v>
      </c>
      <c r="D672" s="275">
        <v>714</v>
      </c>
      <c r="E672" s="275">
        <v>150</v>
      </c>
      <c r="F672" s="275">
        <v>719</v>
      </c>
      <c r="G672" s="407">
        <v>724</v>
      </c>
      <c r="H672" s="274">
        <v>682</v>
      </c>
      <c r="I672" s="275">
        <v>702</v>
      </c>
      <c r="J672" s="275">
        <v>698</v>
      </c>
      <c r="K672" s="275">
        <v>139</v>
      </c>
      <c r="L672" s="275">
        <v>713</v>
      </c>
      <c r="M672" s="276">
        <v>698</v>
      </c>
      <c r="N672" s="274">
        <v>708</v>
      </c>
      <c r="O672" s="275">
        <v>729</v>
      </c>
      <c r="P672" s="275">
        <v>729</v>
      </c>
      <c r="Q672" s="275">
        <v>100</v>
      </c>
      <c r="R672" s="275">
        <v>732</v>
      </c>
      <c r="S672" s="276">
        <v>720</v>
      </c>
      <c r="T672" s="347">
        <f>SUM(B672:S672)</f>
        <v>11064</v>
      </c>
      <c r="U672" s="227" t="s">
        <v>56</v>
      </c>
      <c r="V672" s="278">
        <f>T659-T672</f>
        <v>60</v>
      </c>
      <c r="W672" s="279">
        <f>V672/T659</f>
        <v>5.3937432578209281E-3</v>
      </c>
    </row>
    <row r="673" spans="1:23" x14ac:dyDescent="0.2">
      <c r="A673" s="371" t="s">
        <v>28</v>
      </c>
      <c r="B673" s="323"/>
      <c r="C673" s="240"/>
      <c r="D673" s="240"/>
      <c r="E673" s="240"/>
      <c r="F673" s="240"/>
      <c r="G673" s="408"/>
      <c r="H673" s="242"/>
      <c r="I673" s="240"/>
      <c r="J673" s="240"/>
      <c r="K673" s="240"/>
      <c r="L673" s="240"/>
      <c r="M673" s="243"/>
      <c r="N673" s="242"/>
      <c r="O673" s="240"/>
      <c r="P673" s="240"/>
      <c r="Q673" s="240"/>
      <c r="R673" s="240"/>
      <c r="S673" s="243"/>
      <c r="T673" s="339"/>
      <c r="U673" s="227" t="s">
        <v>57</v>
      </c>
      <c r="V673" s="362">
        <v>152.47999999999999</v>
      </c>
      <c r="W673" s="546"/>
    </row>
    <row r="674" spans="1:23" ht="13.5" thickBot="1" x14ac:dyDescent="0.25">
      <c r="A674" s="372" t="s">
        <v>26</v>
      </c>
      <c r="B674" s="410">
        <f t="shared" ref="B674:S674" si="267">B673-B660</f>
        <v>0</v>
      </c>
      <c r="C674" s="415">
        <f t="shared" si="267"/>
        <v>0</v>
      </c>
      <c r="D674" s="415">
        <f t="shared" si="267"/>
        <v>0</v>
      </c>
      <c r="E674" s="415">
        <f t="shared" si="267"/>
        <v>0</v>
      </c>
      <c r="F674" s="415">
        <f t="shared" si="267"/>
        <v>0</v>
      </c>
      <c r="G674" s="416">
        <f t="shared" si="267"/>
        <v>0</v>
      </c>
      <c r="H674" s="410">
        <f t="shared" si="267"/>
        <v>0</v>
      </c>
      <c r="I674" s="415">
        <f t="shared" si="267"/>
        <v>0</v>
      </c>
      <c r="J674" s="415">
        <f t="shared" si="267"/>
        <v>0</v>
      </c>
      <c r="K674" s="415">
        <f t="shared" si="267"/>
        <v>0</v>
      </c>
      <c r="L674" s="415">
        <f t="shared" si="267"/>
        <v>0</v>
      </c>
      <c r="M674" s="417">
        <f t="shared" si="267"/>
        <v>0</v>
      </c>
      <c r="N674" s="410">
        <f t="shared" si="267"/>
        <v>0</v>
      </c>
      <c r="O674" s="415">
        <f t="shared" si="267"/>
        <v>0</v>
      </c>
      <c r="P674" s="415">
        <f t="shared" si="267"/>
        <v>0</v>
      </c>
      <c r="Q674" s="415">
        <f t="shared" si="267"/>
        <v>0</v>
      </c>
      <c r="R674" s="415">
        <f t="shared" si="267"/>
        <v>0</v>
      </c>
      <c r="S674" s="417">
        <f t="shared" si="267"/>
        <v>0</v>
      </c>
      <c r="T674" s="348"/>
      <c r="U674" s="227" t="s">
        <v>26</v>
      </c>
      <c r="V674" s="227">
        <f>V673-V660</f>
        <v>-6.0000000000002274E-2</v>
      </c>
      <c r="W674" s="546"/>
    </row>
    <row r="676" spans="1:23" ht="13.5" thickBot="1" x14ac:dyDescent="0.25"/>
    <row r="677" spans="1:23" ht="13.5" thickBot="1" x14ac:dyDescent="0.25">
      <c r="A677" s="468" t="s">
        <v>173</v>
      </c>
      <c r="B677" s="563" t="s">
        <v>53</v>
      </c>
      <c r="C677" s="564"/>
      <c r="D677" s="564"/>
      <c r="E677" s="564"/>
      <c r="F677" s="564"/>
      <c r="G677" s="565"/>
      <c r="H677" s="563" t="s">
        <v>72</v>
      </c>
      <c r="I677" s="564"/>
      <c r="J677" s="564"/>
      <c r="K677" s="564"/>
      <c r="L677" s="564"/>
      <c r="M677" s="565"/>
      <c r="N677" s="563" t="s">
        <v>63</v>
      </c>
      <c r="O677" s="564"/>
      <c r="P677" s="564"/>
      <c r="Q677" s="564"/>
      <c r="R677" s="564"/>
      <c r="S677" s="565"/>
      <c r="T677" s="338" t="s">
        <v>55</v>
      </c>
      <c r="U677" s="554"/>
      <c r="V677" s="554"/>
      <c r="W677" s="554"/>
    </row>
    <row r="678" spans="1:23" x14ac:dyDescent="0.2">
      <c r="A678" s="469" t="s">
        <v>54</v>
      </c>
      <c r="B678" s="448">
        <v>1</v>
      </c>
      <c r="C678" s="449">
        <v>2</v>
      </c>
      <c r="D678" s="449">
        <v>3</v>
      </c>
      <c r="E678" s="449">
        <v>4</v>
      </c>
      <c r="F678" s="449">
        <v>5</v>
      </c>
      <c r="G678" s="450">
        <v>6</v>
      </c>
      <c r="H678" s="448">
        <v>7</v>
      </c>
      <c r="I678" s="449">
        <v>8</v>
      </c>
      <c r="J678" s="449">
        <v>9</v>
      </c>
      <c r="K678" s="449">
        <v>10</v>
      </c>
      <c r="L678" s="449">
        <v>11</v>
      </c>
      <c r="M678" s="451">
        <v>12</v>
      </c>
      <c r="N678" s="448">
        <v>13</v>
      </c>
      <c r="O678" s="449">
        <v>14</v>
      </c>
      <c r="P678" s="449">
        <v>15</v>
      </c>
      <c r="Q678" s="449">
        <v>16</v>
      </c>
      <c r="R678" s="449">
        <v>17</v>
      </c>
      <c r="S678" s="451">
        <v>18</v>
      </c>
      <c r="T678" s="459">
        <v>636</v>
      </c>
      <c r="U678" s="554"/>
      <c r="V678" s="554"/>
      <c r="W678" s="554"/>
    </row>
    <row r="679" spans="1:23" x14ac:dyDescent="0.2">
      <c r="A679" s="470" t="s">
        <v>3</v>
      </c>
      <c r="B679" s="473">
        <v>4392</v>
      </c>
      <c r="C679" s="473">
        <v>4392</v>
      </c>
      <c r="D679" s="473">
        <v>4392</v>
      </c>
      <c r="E679" s="473">
        <v>4392</v>
      </c>
      <c r="F679" s="473">
        <v>4392</v>
      </c>
      <c r="G679" s="473">
        <v>4392</v>
      </c>
      <c r="H679" s="473">
        <v>4392</v>
      </c>
      <c r="I679" s="473">
        <v>4392</v>
      </c>
      <c r="J679" s="473">
        <v>4392</v>
      </c>
      <c r="K679" s="473">
        <v>4392</v>
      </c>
      <c r="L679" s="473">
        <v>4392</v>
      </c>
      <c r="M679" s="473">
        <v>4392</v>
      </c>
      <c r="N679" s="473">
        <v>4392</v>
      </c>
      <c r="O679" s="473">
        <v>4392</v>
      </c>
      <c r="P679" s="473">
        <v>4392</v>
      </c>
      <c r="Q679" s="473">
        <v>4392</v>
      </c>
      <c r="R679" s="473">
        <v>4392</v>
      </c>
      <c r="S679" s="473">
        <v>4392</v>
      </c>
      <c r="T679" s="473">
        <v>4392</v>
      </c>
      <c r="U679" s="554"/>
      <c r="V679" s="554"/>
      <c r="W679" s="554"/>
    </row>
    <row r="680" spans="1:23" x14ac:dyDescent="0.2">
      <c r="A680" s="471" t="s">
        <v>6</v>
      </c>
      <c r="B680" s="256">
        <v>4883</v>
      </c>
      <c r="C680" s="257">
        <v>4921</v>
      </c>
      <c r="D680" s="257">
        <v>4733</v>
      </c>
      <c r="E680" s="257">
        <v>5246</v>
      </c>
      <c r="F680" s="257">
        <v>5101</v>
      </c>
      <c r="G680" s="296">
        <v>4832</v>
      </c>
      <c r="H680" s="256">
        <v>4691</v>
      </c>
      <c r="I680" s="257">
        <v>5042</v>
      </c>
      <c r="J680" s="257">
        <v>4938</v>
      </c>
      <c r="K680" s="257">
        <v>4928</v>
      </c>
      <c r="L680" s="257">
        <v>5005</v>
      </c>
      <c r="M680" s="258">
        <v>5327</v>
      </c>
      <c r="N680" s="256">
        <v>4867</v>
      </c>
      <c r="O680" s="257">
        <v>5372</v>
      </c>
      <c r="P680" s="257">
        <v>5174</v>
      </c>
      <c r="Q680" s="257">
        <v>4951</v>
      </c>
      <c r="R680" s="257">
        <v>4843</v>
      </c>
      <c r="S680" s="258">
        <v>5054</v>
      </c>
      <c r="T680" s="342">
        <v>4989</v>
      </c>
      <c r="U680" s="554"/>
      <c r="V680" s="554"/>
      <c r="W680" s="554"/>
    </row>
    <row r="681" spans="1:23" x14ac:dyDescent="0.2">
      <c r="A681" s="469" t="s">
        <v>7</v>
      </c>
      <c r="B681" s="260">
        <v>70</v>
      </c>
      <c r="C681" s="261">
        <v>67.5</v>
      </c>
      <c r="D681" s="261">
        <v>45</v>
      </c>
      <c r="E681" s="261">
        <v>50</v>
      </c>
      <c r="F681" s="261">
        <v>67.5</v>
      </c>
      <c r="G681" s="509">
        <v>70</v>
      </c>
      <c r="H681" s="260">
        <v>52.5</v>
      </c>
      <c r="I681" s="261">
        <v>67.5</v>
      </c>
      <c r="J681" s="261">
        <v>70</v>
      </c>
      <c r="K681" s="261">
        <v>58.3</v>
      </c>
      <c r="L681" s="261">
        <v>75</v>
      </c>
      <c r="M681" s="262">
        <v>52.5</v>
      </c>
      <c r="N681" s="260">
        <v>77.5</v>
      </c>
      <c r="O681" s="261">
        <v>72.5</v>
      </c>
      <c r="P681" s="261">
        <v>75</v>
      </c>
      <c r="Q681" s="261">
        <v>41.7</v>
      </c>
      <c r="R681" s="261">
        <v>62.5</v>
      </c>
      <c r="S681" s="262">
        <v>67.5</v>
      </c>
      <c r="T681" s="343">
        <v>63.1</v>
      </c>
      <c r="U681" s="554"/>
      <c r="V681" s="227"/>
      <c r="W681" s="554"/>
    </row>
    <row r="682" spans="1:23" x14ac:dyDescent="0.2">
      <c r="A682" s="469" t="s">
        <v>8</v>
      </c>
      <c r="B682" s="263">
        <v>0.14599999999999999</v>
      </c>
      <c r="C682" s="264">
        <v>0.11899999999999999</v>
      </c>
      <c r="D682" s="264">
        <v>0.123</v>
      </c>
      <c r="E682" s="264">
        <v>0.14299999999999999</v>
      </c>
      <c r="F682" s="264">
        <v>0.107</v>
      </c>
      <c r="G682" s="302">
        <v>9.9000000000000005E-2</v>
      </c>
      <c r="H682" s="263">
        <v>0.11700000000000001</v>
      </c>
      <c r="I682" s="264">
        <v>9.1999999999999998E-2</v>
      </c>
      <c r="J682" s="264">
        <v>0.11</v>
      </c>
      <c r="K682" s="264">
        <v>0.115</v>
      </c>
      <c r="L682" s="264">
        <v>0.111</v>
      </c>
      <c r="M682" s="265">
        <v>0.11799999999999999</v>
      </c>
      <c r="N682" s="263">
        <v>8.5999999999999993E-2</v>
      </c>
      <c r="O682" s="264">
        <v>0.1</v>
      </c>
      <c r="P682" s="264">
        <v>9.5000000000000001E-2</v>
      </c>
      <c r="Q682" s="264">
        <v>0.18</v>
      </c>
      <c r="R682" s="264">
        <v>0.109</v>
      </c>
      <c r="S682" s="265">
        <v>0.10100000000000001</v>
      </c>
      <c r="T682" s="344">
        <v>0.11700000000000001</v>
      </c>
      <c r="U682" s="554"/>
      <c r="V682" s="227"/>
      <c r="W682" s="554"/>
    </row>
    <row r="683" spans="1:23" x14ac:dyDescent="0.2">
      <c r="A683" s="471" t="s">
        <v>1</v>
      </c>
      <c r="B683" s="266">
        <f>B680/H679*100-100</f>
        <v>11.179417122040064</v>
      </c>
      <c r="C683" s="267">
        <f t="shared" ref="C683:E683" si="268">C680/C679*100-100</f>
        <v>12.044626593806925</v>
      </c>
      <c r="D683" s="267">
        <f t="shared" si="268"/>
        <v>7.7641165755919985</v>
      </c>
      <c r="E683" s="267">
        <f t="shared" si="268"/>
        <v>19.444444444444443</v>
      </c>
      <c r="F683" s="267">
        <f>F680/F679*100-100</f>
        <v>16.142987249544618</v>
      </c>
      <c r="G683" s="405">
        <f t="shared" ref="G683:L683" si="269">G680/G679*100-100</f>
        <v>10.01821493624773</v>
      </c>
      <c r="H683" s="266">
        <f t="shared" si="269"/>
        <v>6.8078324225865146</v>
      </c>
      <c r="I683" s="267">
        <f t="shared" si="269"/>
        <v>14.799635701275051</v>
      </c>
      <c r="J683" s="267">
        <f t="shared" si="269"/>
        <v>12.43169398907105</v>
      </c>
      <c r="K683" s="267">
        <f t="shared" si="269"/>
        <v>12.204007285974512</v>
      </c>
      <c r="L683" s="267">
        <f t="shared" si="269"/>
        <v>13.957194899817864</v>
      </c>
      <c r="M683" s="268">
        <f>M680/M679*100-100</f>
        <v>21.288706739526404</v>
      </c>
      <c r="N683" s="266">
        <f t="shared" ref="N683:T683" si="270">N680/N679*100-100</f>
        <v>10.815118397085627</v>
      </c>
      <c r="O683" s="267">
        <f t="shared" si="270"/>
        <v>22.313296903460838</v>
      </c>
      <c r="P683" s="267">
        <f t="shared" si="270"/>
        <v>17.80510018214936</v>
      </c>
      <c r="Q683" s="267">
        <f t="shared" si="270"/>
        <v>12.727686703096538</v>
      </c>
      <c r="R683" s="267">
        <f t="shared" si="270"/>
        <v>10.268670309653928</v>
      </c>
      <c r="S683" s="268">
        <f t="shared" si="270"/>
        <v>15.072859744990879</v>
      </c>
      <c r="T683" s="345">
        <f t="shared" si="270"/>
        <v>13.592896174863384</v>
      </c>
      <c r="U683" s="554"/>
      <c r="V683" s="227"/>
      <c r="W683" s="554"/>
    </row>
    <row r="684" spans="1:23" ht="13.5" thickBot="1" x14ac:dyDescent="0.25">
      <c r="A684" s="472" t="s">
        <v>27</v>
      </c>
      <c r="B684" s="474">
        <f t="shared" ref="B684:T684" si="271">B680-B667</f>
        <v>78</v>
      </c>
      <c r="C684" s="475">
        <f t="shared" si="271"/>
        <v>-85</v>
      </c>
      <c r="D684" s="475">
        <f t="shared" si="271"/>
        <v>-168</v>
      </c>
      <c r="E684" s="475">
        <f t="shared" si="271"/>
        <v>260</v>
      </c>
      <c r="F684" s="475">
        <f t="shared" si="271"/>
        <v>39</v>
      </c>
      <c r="G684" s="476">
        <f t="shared" si="271"/>
        <v>148</v>
      </c>
      <c r="H684" s="474">
        <f t="shared" si="271"/>
        <v>61</v>
      </c>
      <c r="I684" s="475">
        <f t="shared" si="271"/>
        <v>162</v>
      </c>
      <c r="J684" s="475">
        <f t="shared" si="271"/>
        <v>-41</v>
      </c>
      <c r="K684" s="475">
        <f t="shared" si="271"/>
        <v>172</v>
      </c>
      <c r="L684" s="475">
        <f t="shared" si="271"/>
        <v>81</v>
      </c>
      <c r="M684" s="477">
        <f t="shared" si="271"/>
        <v>259</v>
      </c>
      <c r="N684" s="474">
        <f t="shared" si="271"/>
        <v>-138</v>
      </c>
      <c r="O684" s="475">
        <f t="shared" si="271"/>
        <v>344</v>
      </c>
      <c r="P684" s="475">
        <f t="shared" si="271"/>
        <v>96</v>
      </c>
      <c r="Q684" s="475">
        <f t="shared" si="271"/>
        <v>229</v>
      </c>
      <c r="R684" s="475">
        <f t="shared" si="271"/>
        <v>225</v>
      </c>
      <c r="S684" s="477">
        <f t="shared" si="271"/>
        <v>347</v>
      </c>
      <c r="T684" s="478">
        <f t="shared" si="271"/>
        <v>101</v>
      </c>
      <c r="U684" s="554"/>
      <c r="V684" s="227"/>
      <c r="W684" s="554"/>
    </row>
    <row r="685" spans="1:23" x14ac:dyDescent="0.2">
      <c r="A685" s="370" t="s">
        <v>51</v>
      </c>
      <c r="B685" s="274">
        <v>698</v>
      </c>
      <c r="C685" s="275">
        <v>700</v>
      </c>
      <c r="D685" s="275">
        <v>710</v>
      </c>
      <c r="E685" s="275">
        <v>147</v>
      </c>
      <c r="F685" s="275">
        <v>717</v>
      </c>
      <c r="G685" s="407">
        <v>722</v>
      </c>
      <c r="H685" s="274">
        <v>679</v>
      </c>
      <c r="I685" s="275">
        <v>695</v>
      </c>
      <c r="J685" s="275">
        <v>694</v>
      </c>
      <c r="K685" s="275">
        <v>135</v>
      </c>
      <c r="L685" s="275">
        <v>708</v>
      </c>
      <c r="M685" s="276">
        <v>692</v>
      </c>
      <c r="N685" s="274">
        <v>701</v>
      </c>
      <c r="O685" s="275">
        <v>721</v>
      </c>
      <c r="P685" s="275">
        <v>726</v>
      </c>
      <c r="Q685" s="275">
        <v>91</v>
      </c>
      <c r="R685" s="275">
        <v>731</v>
      </c>
      <c r="S685" s="276">
        <v>720</v>
      </c>
      <c r="T685" s="347">
        <f>SUM(B685:S685)</f>
        <v>10987</v>
      </c>
      <c r="U685" s="227" t="s">
        <v>56</v>
      </c>
      <c r="V685" s="278">
        <f>T672-T685</f>
        <v>77</v>
      </c>
      <c r="W685" s="279">
        <f>V685/T672</f>
        <v>6.9595083152566885E-3</v>
      </c>
    </row>
    <row r="686" spans="1:23" x14ac:dyDescent="0.2">
      <c r="A686" s="371" t="s">
        <v>28</v>
      </c>
      <c r="B686" s="323"/>
      <c r="C686" s="240"/>
      <c r="D686" s="240"/>
      <c r="E686" s="240"/>
      <c r="F686" s="240"/>
      <c r="G686" s="408"/>
      <c r="H686" s="242"/>
      <c r="I686" s="240"/>
      <c r="J686" s="240"/>
      <c r="K686" s="240"/>
      <c r="L686" s="240"/>
      <c r="M686" s="243"/>
      <c r="N686" s="242"/>
      <c r="O686" s="240"/>
      <c r="P686" s="240"/>
      <c r="Q686" s="240"/>
      <c r="R686" s="240"/>
      <c r="S686" s="243"/>
      <c r="T686" s="339"/>
      <c r="U686" s="227" t="s">
        <v>57</v>
      </c>
      <c r="V686" s="362">
        <v>152.65</v>
      </c>
      <c r="W686" s="554"/>
    </row>
    <row r="687" spans="1:23" ht="13.5" thickBot="1" x14ac:dyDescent="0.25">
      <c r="A687" s="372" t="s">
        <v>26</v>
      </c>
      <c r="B687" s="410">
        <f t="shared" ref="B687:S687" si="272">B686-B673</f>
        <v>0</v>
      </c>
      <c r="C687" s="415">
        <f t="shared" si="272"/>
        <v>0</v>
      </c>
      <c r="D687" s="415">
        <f t="shared" si="272"/>
        <v>0</v>
      </c>
      <c r="E687" s="415">
        <f t="shared" si="272"/>
        <v>0</v>
      </c>
      <c r="F687" s="415">
        <f t="shared" si="272"/>
        <v>0</v>
      </c>
      <c r="G687" s="416">
        <f t="shared" si="272"/>
        <v>0</v>
      </c>
      <c r="H687" s="410">
        <f t="shared" si="272"/>
        <v>0</v>
      </c>
      <c r="I687" s="415">
        <f t="shared" si="272"/>
        <v>0</v>
      </c>
      <c r="J687" s="415">
        <f t="shared" si="272"/>
        <v>0</v>
      </c>
      <c r="K687" s="415">
        <f t="shared" si="272"/>
        <v>0</v>
      </c>
      <c r="L687" s="415">
        <f t="shared" si="272"/>
        <v>0</v>
      </c>
      <c r="M687" s="417">
        <f t="shared" si="272"/>
        <v>0</v>
      </c>
      <c r="N687" s="410">
        <f t="shared" si="272"/>
        <v>0</v>
      </c>
      <c r="O687" s="415">
        <f t="shared" si="272"/>
        <v>0</v>
      </c>
      <c r="P687" s="415">
        <f t="shared" si="272"/>
        <v>0</v>
      </c>
      <c r="Q687" s="415">
        <f t="shared" si="272"/>
        <v>0</v>
      </c>
      <c r="R687" s="415">
        <f t="shared" si="272"/>
        <v>0</v>
      </c>
      <c r="S687" s="417">
        <f t="shared" si="272"/>
        <v>0</v>
      </c>
      <c r="T687" s="348"/>
      <c r="U687" s="227" t="s">
        <v>26</v>
      </c>
      <c r="V687" s="227">
        <f>V686-V673</f>
        <v>0.17000000000001592</v>
      </c>
      <c r="W687" s="554"/>
    </row>
    <row r="688" spans="1:23" x14ac:dyDescent="0.2">
      <c r="N688" s="237"/>
    </row>
  </sheetData>
  <mergeCells count="143">
    <mergeCell ref="B677:G677"/>
    <mergeCell ref="H677:M677"/>
    <mergeCell ref="N677:S677"/>
    <mergeCell ref="B352:G352"/>
    <mergeCell ref="H352:M352"/>
    <mergeCell ref="B586:G586"/>
    <mergeCell ref="H586:M586"/>
    <mergeCell ref="N586:S586"/>
    <mergeCell ref="B573:G573"/>
    <mergeCell ref="H573:M573"/>
    <mergeCell ref="N573:S573"/>
    <mergeCell ref="B430:G430"/>
    <mergeCell ref="H430:M430"/>
    <mergeCell ref="N430:S430"/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N352:S352"/>
    <mergeCell ref="N391:S391"/>
    <mergeCell ref="B324:G324"/>
    <mergeCell ref="H338:M338"/>
    <mergeCell ref="H404:M404"/>
    <mergeCell ref="N308:X308"/>
    <mergeCell ref="N294:X294"/>
    <mergeCell ref="N324:S324"/>
    <mergeCell ref="H324:M324"/>
    <mergeCell ref="B294:I294"/>
    <mergeCell ref="J294:M294"/>
    <mergeCell ref="N365:S365"/>
    <mergeCell ref="N378:S378"/>
    <mergeCell ref="B308:I308"/>
    <mergeCell ref="J308:M308"/>
    <mergeCell ref="B391:G391"/>
    <mergeCell ref="H391:M391"/>
    <mergeCell ref="B365:G365"/>
    <mergeCell ref="H365:M365"/>
    <mergeCell ref="B378:G378"/>
    <mergeCell ref="H378:M378"/>
    <mergeCell ref="B338:G338"/>
    <mergeCell ref="N404:S404"/>
    <mergeCell ref="N338:S338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B151:I151"/>
    <mergeCell ref="J151:M151"/>
    <mergeCell ref="N151:W151"/>
    <mergeCell ref="B599:G599"/>
    <mergeCell ref="H599:M599"/>
    <mergeCell ref="N599:S599"/>
    <mergeCell ref="B625:G625"/>
    <mergeCell ref="H625:M625"/>
    <mergeCell ref="N625:S625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664:G664"/>
    <mergeCell ref="H664:M664"/>
    <mergeCell ref="N664:S664"/>
    <mergeCell ref="B638:G638"/>
    <mergeCell ref="H638:M638"/>
    <mergeCell ref="N638:S638"/>
    <mergeCell ref="B612:G612"/>
    <mergeCell ref="H612:M612"/>
    <mergeCell ref="N612:S612"/>
    <mergeCell ref="B651:G651"/>
    <mergeCell ref="H651:M651"/>
    <mergeCell ref="N651:S65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2024-01-22T15:16:00Z</dcterms:modified>
</cp:coreProperties>
</file>