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6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825" i="251" l="1"/>
  <c r="H823" i="251"/>
  <c r="J823" i="251" s="1"/>
  <c r="K823" i="251" s="1"/>
  <c r="H822" i="251"/>
  <c r="G822" i="251"/>
  <c r="F822" i="251"/>
  <c r="E822" i="251"/>
  <c r="D822" i="251"/>
  <c r="C822" i="251"/>
  <c r="B822" i="251"/>
  <c r="H821" i="251"/>
  <c r="G821" i="251"/>
  <c r="F821" i="251"/>
  <c r="E821" i="251"/>
  <c r="D821" i="251"/>
  <c r="C821" i="251"/>
  <c r="B821" i="251"/>
  <c r="V828" i="249"/>
  <c r="S828" i="249"/>
  <c r="R828" i="249"/>
  <c r="Q828" i="249"/>
  <c r="P828" i="249"/>
  <c r="O828" i="249"/>
  <c r="N828" i="249"/>
  <c r="M828" i="249"/>
  <c r="L828" i="249"/>
  <c r="K828" i="249"/>
  <c r="J828" i="249"/>
  <c r="I828" i="249"/>
  <c r="H828" i="249"/>
  <c r="G828" i="249"/>
  <c r="F828" i="249"/>
  <c r="E828" i="249"/>
  <c r="D828" i="249"/>
  <c r="C828" i="249"/>
  <c r="B828" i="249"/>
  <c r="T826" i="249"/>
  <c r="V826" i="249" s="1"/>
  <c r="W826" i="249" s="1"/>
  <c r="T825" i="249"/>
  <c r="S825" i="249"/>
  <c r="R825" i="249"/>
  <c r="Q825" i="249"/>
  <c r="P825" i="249"/>
  <c r="O825" i="249"/>
  <c r="N825" i="249"/>
  <c r="M825" i="249"/>
  <c r="L825" i="249"/>
  <c r="K825" i="249"/>
  <c r="J825" i="249"/>
  <c r="I825" i="249"/>
  <c r="H825" i="249"/>
  <c r="G825" i="249"/>
  <c r="F825" i="249"/>
  <c r="E825" i="249"/>
  <c r="D825" i="249"/>
  <c r="C825" i="249"/>
  <c r="B825" i="249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B696" i="248" l="1"/>
  <c r="B697" i="248"/>
  <c r="J812" i="251" l="1"/>
  <c r="G812" i="251"/>
  <c r="G825" i="251" s="1"/>
  <c r="F812" i="251"/>
  <c r="F825" i="251" s="1"/>
  <c r="E812" i="251"/>
  <c r="E825" i="251" s="1"/>
  <c r="D812" i="251"/>
  <c r="D825" i="251" s="1"/>
  <c r="C812" i="251"/>
  <c r="C825" i="251" s="1"/>
  <c r="B812" i="251"/>
  <c r="B825" i="251" s="1"/>
  <c r="H810" i="251"/>
  <c r="J810" i="251" s="1"/>
  <c r="K810" i="251" s="1"/>
  <c r="H809" i="251"/>
  <c r="G809" i="251"/>
  <c r="F809" i="251"/>
  <c r="E809" i="251"/>
  <c r="D809" i="251"/>
  <c r="C809" i="251"/>
  <c r="B809" i="251"/>
  <c r="H808" i="251"/>
  <c r="G808" i="251"/>
  <c r="F808" i="251"/>
  <c r="E808" i="251"/>
  <c r="D808" i="251"/>
  <c r="C808" i="251"/>
  <c r="B808" i="251"/>
  <c r="J700" i="250"/>
  <c r="G700" i="250"/>
  <c r="F700" i="250"/>
  <c r="E700" i="250"/>
  <c r="D700" i="250"/>
  <c r="C700" i="250"/>
  <c r="B700" i="250"/>
  <c r="H698" i="250"/>
  <c r="J698" i="250" s="1"/>
  <c r="K698" i="250" s="1"/>
  <c r="H697" i="250"/>
  <c r="G697" i="250"/>
  <c r="F697" i="250"/>
  <c r="E697" i="250"/>
  <c r="D697" i="250"/>
  <c r="C697" i="250"/>
  <c r="B697" i="250"/>
  <c r="H696" i="250"/>
  <c r="G696" i="250"/>
  <c r="F696" i="250"/>
  <c r="E696" i="250"/>
  <c r="D696" i="250"/>
  <c r="C696" i="250"/>
  <c r="B696" i="250"/>
  <c r="V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B815" i="249"/>
  <c r="T813" i="249"/>
  <c r="V813" i="249" s="1"/>
  <c r="W813" i="249" s="1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B812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J799" i="251" l="1"/>
  <c r="G799" i="251"/>
  <c r="F799" i="251"/>
  <c r="E799" i="251"/>
  <c r="D799" i="251"/>
  <c r="C799" i="251"/>
  <c r="B799" i="251"/>
  <c r="H797" i="251"/>
  <c r="J797" i="251" s="1"/>
  <c r="K797" i="251" s="1"/>
  <c r="H796" i="251"/>
  <c r="G796" i="251"/>
  <c r="F796" i="251"/>
  <c r="E796" i="251"/>
  <c r="D796" i="251"/>
  <c r="C796" i="251"/>
  <c r="B796" i="251"/>
  <c r="H795" i="251"/>
  <c r="G795" i="251"/>
  <c r="F795" i="251"/>
  <c r="E795" i="251"/>
  <c r="D795" i="251"/>
  <c r="C795" i="251"/>
  <c r="B795" i="251"/>
  <c r="V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B802" i="249"/>
  <c r="T800" i="249"/>
  <c r="V800" i="249" s="1"/>
  <c r="W800" i="249" s="1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B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H784" i="251" l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786" i="251" l="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73" i="251" l="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G773" i="251" s="1"/>
  <c r="G786" i="251" s="1"/>
  <c r="F734" i="251"/>
  <c r="F747" i="251" s="1"/>
  <c r="F760" i="251" s="1"/>
  <c r="F773" i="251" s="1"/>
  <c r="F786" i="251" s="1"/>
  <c r="E734" i="251"/>
  <c r="E747" i="251" s="1"/>
  <c r="E760" i="251" s="1"/>
  <c r="E773" i="251" s="1"/>
  <c r="E786" i="251" s="1"/>
  <c r="D734" i="251"/>
  <c r="D747" i="251" s="1"/>
  <c r="D760" i="251" s="1"/>
  <c r="D773" i="251" s="1"/>
  <c r="D786" i="251" s="1"/>
  <c r="C734" i="251"/>
  <c r="C747" i="251" s="1"/>
  <c r="C760" i="251" s="1"/>
  <c r="C773" i="251" s="1"/>
  <c r="C786" i="251" s="1"/>
  <c r="B734" i="251"/>
  <c r="B747" i="251" s="1"/>
  <c r="B760" i="251" s="1"/>
  <c r="B773" i="251" s="1"/>
  <c r="B786" i="251" s="1"/>
  <c r="H732" i="251"/>
  <c r="J745" i="251" s="1"/>
  <c r="K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<sst xmlns="http://schemas.openxmlformats.org/spreadsheetml/2006/main" count="4341" uniqueCount="177">
  <si>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</si>
  <si>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</si>
  <si>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</si>
  <si>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</si>
  <si>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</si>
  <si>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</si>
  <si>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</si>
  <si>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</si>
  <si>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</si>
  <si>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</si>
  <si>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</si>
  <si>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</si>
  <si>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</si>
  <si>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</si>
  <si>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</si>
  <si>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</si>
  <si>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</si>
  <si>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</si>
  <si>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</si>
  <si>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</si>
  <si>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</si>
  <si>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</si>
  <si>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</si>
  <si>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</si>
  <si>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</si>
  <si>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</si>
  <si>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</si>
  <si>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</si>
  <si>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</si>
  <si>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</si>
  <si>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</si>
  <si>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</si>
  <si>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</si>
  <si>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</si>
  <si>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</si>
  <si>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</si>
  <si>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</si>
  <si>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</si>
  <si>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</si>
  <si>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</si>
  <si>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</si>
  <si>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</si>
  <si>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</si>
  <si>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</si>
  <si>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</si>
  <si>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</si>
  <si>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</si>
  <si>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</si>
  <si>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</si>
  <si>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</si>
  <si>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</si>
  <si>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</si>
  <si>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</si>
  <si>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</si>
  <si>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</si>
  <si>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</si>
  <si>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</si>
  <si>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</si>
  <si>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</si>
  <si>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</si>
  <si>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</si>
  <si>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</si>
  <si>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</si>
  <si>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</si>
  <si>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</si>
  <si>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</si>
  <si>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</si>
  <si>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</si>
  <si>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</si>
  <si>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</si>
  <si>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</si>
  <si>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</si>
  <si>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</si>
  <si>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</si>
  <si>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</si>
  <si>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</si>
  <si>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</si>
  <si>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</si>
  <si>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</si>
  <si>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</si>
  <si>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</si>
  <si>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</si>
  <si>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</si>
  <si>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</si>
  <si>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</si>
  <si>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</si>
  <si>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</si>
  <si>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</si>
  <si>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</si>
  <si>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</si>
  <si>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</si>
  <si>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</si>
  <si>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</si>
  <si>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</si>
  <si>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</si>
  <si>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</si>
  <si>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</si>
  <si>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</si>
  <si>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</si>
  <si>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</si>
  <si>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</si>
  <si>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</si>
  <si>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</si>
  <si>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</si>
  <si>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</si>
  <si>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</si>
  <si>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</si>
  <si>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</si>
  <si>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</si>
  <si>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</si>
  <si>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</si>
  <si>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</si>
  <si>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</si>
  <si>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</si>
  <si>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</si>
  <si>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</si>
  <si>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</si>
  <si>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</si>
  <si>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</si>
  <si>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</si>
  <si>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</si>
  <si>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</si>
  <si>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</si>
  <si>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</si>
  <si>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</si>
  <si>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</si>
  <si>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</si>
  <si>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</si>
  <si>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</si>
  <si>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</si>
  <si>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</si>
  <si>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</si>
  <si>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</si>
  <si>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</si>
  <si>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</si>
  <si>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</si>
  <si>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</si>
  <si>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</si>
  <si>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</si>
  <si>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</si>
  <si>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</si>
  <si>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</si>
  <si>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</si>
  <si>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</si>
  <si>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</si>
  <si>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</si>
  <si>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</si>
  <si>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</si>
  <si>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</si>
  <si>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</si>
  <si>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</si>
  <si>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</si>
  <si>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</si>
  <si>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</si>
  <si>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</si>
  <si>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</si>
  <si>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</si>
  <si>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</si>
  <si>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</si>
  <si>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</si>
  <si>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</si>
  <si>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</si>
  <si>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</si>
  <si>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</si>
  <si>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</si>
  <si>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</si>
  <si>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</si>
  <si>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</si>
  <si>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</si>
  <si>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</si>
  <si>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</si>
  <si>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</si>
  <si>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</si>
  <si>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</si>
  <si>
    <t>Semana 61</t>
  </si>
  <si>
    <t>Semana 62</t>
  </si>
  <si>
    <t>Semana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</si>
</sst>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6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2" fontId="1" fillId="3" borderId="2" xfId="10" applyNumberFormat="1" applyFont="1" applyFill="1" applyBorder="1" applyAlignment="1">
      <alignment horizontal="center"/>
    </xf>
    <xf numFmtId="2" fontId="1" fillId="3" borderId="5" xfId="10" applyNumberFormat="1" applyFont="1" applyFill="1" applyBorder="1" applyAlignment="1">
      <alignment horizontal="center"/>
    </xf>
    <xf numFmtId="2" fontId="1" fillId="3" borderId="17" xfId="10" applyNumberFormat="1" applyFont="1" applyFill="1" applyBorder="1" applyAlignment="1">
      <alignment horizontal="center"/>
    </xf>
    <xf numFmtId="2" fontId="1" fillId="3" borderId="50" xfId="0" applyNumberFormat="1" applyFont="1" applyFill="1" applyBorder="1" applyAlignment="1">
      <alignment horizontal="center"/>
    </xf>
    <xf numFmtId="2" fontId="1" fillId="0" borderId="2" xfId="10" applyNumberFormat="1" applyFont="1" applyFill="1" applyBorder="1" applyAlignment="1">
      <alignment horizontal="center"/>
    </xf>
    <xf numFmtId="2" fontId="1" fillId="0" borderId="5" xfId="10" applyNumberFormat="1" applyFont="1" applyFill="1" applyBorder="1" applyAlignment="1">
      <alignment horizontal="center"/>
    </xf>
    <xf numFmtId="2" fontId="1" fillId="0" borderId="17" xfId="10" applyNumberFormat="1" applyFont="1" applyFill="1" applyBorder="1" applyAlignment="1">
      <alignment horizontal="center"/>
    </xf>
    <xf numFmtId="2" fontId="1" fillId="0" borderId="50" xfId="0" applyNumberFormat="1" applyFont="1" applyFill="1" applyBorder="1" applyAlignment="1">
      <alignment horizontal="center"/>
    </xf>
    <xf numFmtId="10" fontId="1" fillId="0" borderId="4" xfId="3" applyNumberFormat="1" applyFont="1" applyFill="1" applyBorder="1" applyAlignment="1">
      <alignment horizontal="center"/>
    </xf>
    <xf numFmtId="10" fontId="1" fillId="0" borderId="6" xfId="3" applyNumberFormat="1" applyFont="1" applyFill="1" applyBorder="1" applyAlignment="1">
      <alignment horizontal="center"/>
    </xf>
    <xf numFmtId="10" fontId="1" fillId="0" borderId="19" xfId="3" applyNumberFormat="1" applyFont="1" applyFill="1" applyBorder="1" applyAlignment="1">
      <alignment horizontal="center"/>
    </xf>
    <xf numFmtId="10" fontId="1" fillId="0" borderId="52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45</v>
          </cell>
          <cell r="AP371">
            <v>2</v>
          </cell>
          <cell r="BB371">
            <v>47</v>
          </cell>
          <cell r="BN371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96" t="s">
        <v>18</v>
      </c>
      <c r="C4" s="597"/>
      <c r="D4" s="597"/>
      <c r="E4" s="597"/>
      <c r="F4" s="597"/>
      <c r="G4" s="597"/>
      <c r="H4" s="597"/>
      <c r="I4" s="597"/>
      <c r="J4" s="598"/>
      <c r="K4" s="596" t="s">
        <v>21</v>
      </c>
      <c r="L4" s="597"/>
      <c r="M4" s="597"/>
      <c r="N4" s="597"/>
      <c r="O4" s="597"/>
      <c r="P4" s="597"/>
      <c r="Q4" s="597"/>
      <c r="R4" s="597"/>
      <c r="S4" s="597"/>
      <c r="T4" s="59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96" t="s">
        <v>23</v>
      </c>
      <c r="C17" s="597"/>
      <c r="D17" s="597"/>
      <c r="E17" s="597"/>
      <c r="F17" s="59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828"/>
  <sheetViews>
    <sheetView showGridLines="0" topLeftCell="A809" zoomScale="80" zoomScaleNormal="80" workbookViewId="0">
      <selection activeCell="T823" sqref="T823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04" t="s">
        <v>53</v>
      </c>
      <c r="C9" s="605"/>
      <c r="D9" s="605"/>
      <c r="E9" s="605"/>
      <c r="F9" s="60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604" t="s">
        <v>72</v>
      </c>
      <c r="C22" s="605"/>
      <c r="D22" s="605"/>
      <c r="E22" s="605"/>
      <c r="F22" s="60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604" t="s">
        <v>72</v>
      </c>
      <c r="C35" s="605"/>
      <c r="D35" s="605"/>
      <c r="E35" s="605"/>
      <c r="F35" s="60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604" t="s">
        <v>72</v>
      </c>
      <c r="C48" s="605"/>
      <c r="D48" s="605"/>
      <c r="E48" s="605"/>
      <c r="F48" s="60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604" t="s">
        <v>72</v>
      </c>
      <c r="C61" s="605"/>
      <c r="D61" s="605"/>
      <c r="E61" s="605"/>
      <c r="F61" s="60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604" t="s">
        <v>72</v>
      </c>
      <c r="C74" s="605"/>
      <c r="D74" s="605"/>
      <c r="E74" s="605"/>
      <c r="F74" s="60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604" t="s">
        <v>72</v>
      </c>
      <c r="C87" s="605"/>
      <c r="D87" s="605"/>
      <c r="E87" s="605"/>
      <c r="F87" s="60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604" t="s">
        <v>72</v>
      </c>
      <c r="C100" s="605"/>
      <c r="D100" s="605"/>
      <c r="E100" s="605"/>
      <c r="F100" s="60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604" t="s">
        <v>72</v>
      </c>
      <c r="C113" s="605"/>
      <c r="D113" s="605"/>
      <c r="E113" s="605"/>
      <c r="F113" s="60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604" t="s">
        <v>72</v>
      </c>
      <c r="C126" s="605"/>
      <c r="D126" s="605"/>
      <c r="E126" s="605"/>
      <c r="F126" s="60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604" t="s">
        <v>72</v>
      </c>
      <c r="C139" s="605"/>
      <c r="D139" s="605"/>
      <c r="E139" s="605"/>
      <c r="F139" s="60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604" t="s">
        <v>72</v>
      </c>
      <c r="C152" s="605"/>
      <c r="D152" s="605"/>
      <c r="E152" s="605"/>
      <c r="F152" s="60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604" t="s">
        <v>72</v>
      </c>
      <c r="C165" s="605"/>
      <c r="D165" s="605"/>
      <c r="E165" s="605"/>
      <c r="F165" s="60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604" t="s">
        <v>72</v>
      </c>
      <c r="C178" s="605"/>
      <c r="D178" s="605"/>
      <c r="E178" s="605"/>
      <c r="F178" s="60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604" t="s">
        <v>72</v>
      </c>
      <c r="C191" s="605"/>
      <c r="D191" s="605"/>
      <c r="E191" s="605"/>
      <c r="F191" s="60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604" t="s">
        <v>72</v>
      </c>
      <c r="C204" s="605"/>
      <c r="D204" s="605"/>
      <c r="E204" s="605"/>
      <c r="F204" s="60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604" t="s">
        <v>72</v>
      </c>
      <c r="C217" s="605"/>
      <c r="D217" s="605"/>
      <c r="E217" s="605"/>
      <c r="F217" s="60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604" t="s">
        <v>72</v>
      </c>
      <c r="C230" s="605"/>
      <c r="D230" s="605"/>
      <c r="E230" s="605"/>
      <c r="F230" s="60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604" t="s">
        <v>72</v>
      </c>
      <c r="C243" s="605"/>
      <c r="D243" s="605"/>
      <c r="E243" s="605"/>
      <c r="F243" s="60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604" t="s">
        <v>72</v>
      </c>
      <c r="C256" s="605"/>
      <c r="D256" s="605"/>
      <c r="E256" s="605"/>
      <c r="F256" s="60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604" t="s">
        <v>72</v>
      </c>
      <c r="C269" s="605"/>
      <c r="D269" s="605"/>
      <c r="E269" s="605"/>
      <c r="F269" s="60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604" t="s">
        <v>72</v>
      </c>
      <c r="C282" s="605"/>
      <c r="D282" s="605"/>
      <c r="E282" s="605"/>
      <c r="F282" s="60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604" t="s">
        <v>53</v>
      </c>
      <c r="C298" s="605"/>
      <c r="D298" s="605"/>
      <c r="E298" s="605"/>
      <c r="F298" s="605"/>
      <c r="G298" s="606"/>
      <c r="H298" s="604" t="s">
        <v>72</v>
      </c>
      <c r="I298" s="605"/>
      <c r="J298" s="605"/>
      <c r="K298" s="605"/>
      <c r="L298" s="605"/>
      <c r="M298" s="606"/>
      <c r="N298" s="604" t="s">
        <v>63</v>
      </c>
      <c r="O298" s="605"/>
      <c r="P298" s="605"/>
      <c r="Q298" s="605"/>
      <c r="R298" s="605"/>
      <c r="S298" s="60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604" t="s">
        <v>53</v>
      </c>
      <c r="C311" s="605"/>
      <c r="D311" s="605"/>
      <c r="E311" s="605"/>
      <c r="F311" s="605"/>
      <c r="G311" s="606"/>
      <c r="H311" s="604" t="s">
        <v>72</v>
      </c>
      <c r="I311" s="605"/>
      <c r="J311" s="605"/>
      <c r="K311" s="605"/>
      <c r="L311" s="605"/>
      <c r="M311" s="606"/>
      <c r="N311" s="604" t="s">
        <v>63</v>
      </c>
      <c r="O311" s="605"/>
      <c r="P311" s="605"/>
      <c r="Q311" s="605"/>
      <c r="R311" s="605"/>
      <c r="S311" s="60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601" t="s">
        <v>53</v>
      </c>
      <c r="C324" s="602"/>
      <c r="D324" s="602"/>
      <c r="E324" s="602"/>
      <c r="F324" s="602"/>
      <c r="G324" s="603"/>
      <c r="H324" s="601" t="s">
        <v>72</v>
      </c>
      <c r="I324" s="602"/>
      <c r="J324" s="602"/>
      <c r="K324" s="602"/>
      <c r="L324" s="602"/>
      <c r="M324" s="603"/>
      <c r="N324" s="601" t="s">
        <v>63</v>
      </c>
      <c r="O324" s="602"/>
      <c r="P324" s="602"/>
      <c r="Q324" s="602"/>
      <c r="R324" s="602"/>
      <c r="S324" s="60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601" t="s">
        <v>53</v>
      </c>
      <c r="C337" s="602"/>
      <c r="D337" s="602"/>
      <c r="E337" s="602"/>
      <c r="F337" s="602"/>
      <c r="G337" s="603"/>
      <c r="H337" s="601" t="s">
        <v>72</v>
      </c>
      <c r="I337" s="602"/>
      <c r="J337" s="602"/>
      <c r="K337" s="602"/>
      <c r="L337" s="602"/>
      <c r="M337" s="603"/>
      <c r="N337" s="601" t="s">
        <v>63</v>
      </c>
      <c r="O337" s="602"/>
      <c r="P337" s="602"/>
      <c r="Q337" s="602"/>
      <c r="R337" s="602"/>
      <c r="S337" s="60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601" t="s">
        <v>53</v>
      </c>
      <c r="C350" s="602"/>
      <c r="D350" s="602"/>
      <c r="E350" s="602"/>
      <c r="F350" s="602"/>
      <c r="G350" s="603"/>
      <c r="H350" s="601" t="s">
        <v>72</v>
      </c>
      <c r="I350" s="602"/>
      <c r="J350" s="602"/>
      <c r="K350" s="602"/>
      <c r="L350" s="602"/>
      <c r="M350" s="603"/>
      <c r="N350" s="601" t="s">
        <v>63</v>
      </c>
      <c r="O350" s="602"/>
      <c r="P350" s="602"/>
      <c r="Q350" s="602"/>
      <c r="R350" s="602"/>
      <c r="S350" s="60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601" t="s">
        <v>53</v>
      </c>
      <c r="C363" s="602"/>
      <c r="D363" s="602"/>
      <c r="E363" s="602"/>
      <c r="F363" s="602"/>
      <c r="G363" s="603"/>
      <c r="H363" s="601" t="s">
        <v>72</v>
      </c>
      <c r="I363" s="602"/>
      <c r="J363" s="602"/>
      <c r="K363" s="602"/>
      <c r="L363" s="602"/>
      <c r="M363" s="603"/>
      <c r="N363" s="601" t="s">
        <v>63</v>
      </c>
      <c r="O363" s="602"/>
      <c r="P363" s="602"/>
      <c r="Q363" s="602"/>
      <c r="R363" s="602"/>
      <c r="S363" s="60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601" t="s">
        <v>53</v>
      </c>
      <c r="C376" s="602"/>
      <c r="D376" s="602"/>
      <c r="E376" s="602"/>
      <c r="F376" s="602"/>
      <c r="G376" s="603"/>
      <c r="H376" s="601" t="s">
        <v>72</v>
      </c>
      <c r="I376" s="602"/>
      <c r="J376" s="602"/>
      <c r="K376" s="602"/>
      <c r="L376" s="602"/>
      <c r="M376" s="603"/>
      <c r="N376" s="601" t="s">
        <v>63</v>
      </c>
      <c r="O376" s="602"/>
      <c r="P376" s="602"/>
      <c r="Q376" s="602"/>
      <c r="R376" s="602"/>
      <c r="S376" s="60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601" t="s">
        <v>53</v>
      </c>
      <c r="C389" s="602"/>
      <c r="D389" s="602"/>
      <c r="E389" s="602"/>
      <c r="F389" s="602"/>
      <c r="G389" s="603"/>
      <c r="H389" s="601" t="s">
        <v>72</v>
      </c>
      <c r="I389" s="602"/>
      <c r="J389" s="602"/>
      <c r="K389" s="602"/>
      <c r="L389" s="602"/>
      <c r="M389" s="603"/>
      <c r="N389" s="601" t="s">
        <v>63</v>
      </c>
      <c r="O389" s="602"/>
      <c r="P389" s="602"/>
      <c r="Q389" s="602"/>
      <c r="R389" s="602"/>
      <c r="S389" s="60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601" t="s">
        <v>53</v>
      </c>
      <c r="C402" s="602"/>
      <c r="D402" s="602"/>
      <c r="E402" s="602"/>
      <c r="F402" s="602"/>
      <c r="G402" s="603"/>
      <c r="H402" s="601" t="s">
        <v>72</v>
      </c>
      <c r="I402" s="602"/>
      <c r="J402" s="602"/>
      <c r="K402" s="602"/>
      <c r="L402" s="602"/>
      <c r="M402" s="603"/>
      <c r="N402" s="601" t="s">
        <v>63</v>
      </c>
      <c r="O402" s="602"/>
      <c r="P402" s="602"/>
      <c r="Q402" s="602"/>
      <c r="R402" s="602"/>
      <c r="S402" s="60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601" t="s">
        <v>53</v>
      </c>
      <c r="C415" s="602"/>
      <c r="D415" s="602"/>
      <c r="E415" s="602"/>
      <c r="F415" s="602"/>
      <c r="G415" s="603"/>
      <c r="H415" s="601" t="s">
        <v>72</v>
      </c>
      <c r="I415" s="602"/>
      <c r="J415" s="602"/>
      <c r="K415" s="602"/>
      <c r="L415" s="602"/>
      <c r="M415" s="603"/>
      <c r="N415" s="601" t="s">
        <v>63</v>
      </c>
      <c r="O415" s="602"/>
      <c r="P415" s="602"/>
      <c r="Q415" s="602"/>
      <c r="R415" s="602"/>
      <c r="S415" s="60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601" t="s">
        <v>53</v>
      </c>
      <c r="C428" s="602"/>
      <c r="D428" s="602"/>
      <c r="E428" s="602"/>
      <c r="F428" s="602"/>
      <c r="G428" s="603"/>
      <c r="H428" s="601" t="s">
        <v>72</v>
      </c>
      <c r="I428" s="602"/>
      <c r="J428" s="602"/>
      <c r="K428" s="602"/>
      <c r="L428" s="602"/>
      <c r="M428" s="603"/>
      <c r="N428" s="601" t="s">
        <v>63</v>
      </c>
      <c r="O428" s="602"/>
      <c r="P428" s="602"/>
      <c r="Q428" s="602"/>
      <c r="R428" s="602"/>
      <c r="S428" s="60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601" t="s">
        <v>53</v>
      </c>
      <c r="C441" s="602"/>
      <c r="D441" s="602"/>
      <c r="E441" s="602"/>
      <c r="F441" s="602"/>
      <c r="G441" s="603"/>
      <c r="H441" s="601" t="s">
        <v>72</v>
      </c>
      <c r="I441" s="602"/>
      <c r="J441" s="602"/>
      <c r="K441" s="602"/>
      <c r="L441" s="602"/>
      <c r="M441" s="603"/>
      <c r="N441" s="601" t="s">
        <v>63</v>
      </c>
      <c r="O441" s="602"/>
      <c r="P441" s="602"/>
      <c r="Q441" s="602"/>
      <c r="R441" s="602"/>
      <c r="S441" s="60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601" t="s">
        <v>53</v>
      </c>
      <c r="C454" s="602"/>
      <c r="D454" s="602"/>
      <c r="E454" s="602"/>
      <c r="F454" s="602"/>
      <c r="G454" s="603"/>
      <c r="H454" s="601" t="s">
        <v>72</v>
      </c>
      <c r="I454" s="602"/>
      <c r="J454" s="602"/>
      <c r="K454" s="602"/>
      <c r="L454" s="602"/>
      <c r="M454" s="603"/>
      <c r="N454" s="601" t="s">
        <v>63</v>
      </c>
      <c r="O454" s="602"/>
      <c r="P454" s="602"/>
      <c r="Q454" s="602"/>
      <c r="R454" s="602"/>
      <c r="S454" s="60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601" t="s">
        <v>53</v>
      </c>
      <c r="C467" s="602"/>
      <c r="D467" s="602"/>
      <c r="E467" s="602"/>
      <c r="F467" s="602"/>
      <c r="G467" s="603"/>
      <c r="H467" s="601" t="s">
        <v>72</v>
      </c>
      <c r="I467" s="602"/>
      <c r="J467" s="602"/>
      <c r="K467" s="602"/>
      <c r="L467" s="602"/>
      <c r="M467" s="603"/>
      <c r="N467" s="601" t="s">
        <v>63</v>
      </c>
      <c r="O467" s="602"/>
      <c r="P467" s="602"/>
      <c r="Q467" s="602"/>
      <c r="R467" s="602"/>
      <c r="S467" s="60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601" t="s">
        <v>53</v>
      </c>
      <c r="C480" s="602"/>
      <c r="D480" s="602"/>
      <c r="E480" s="602"/>
      <c r="F480" s="602"/>
      <c r="G480" s="603"/>
      <c r="H480" s="601" t="s">
        <v>72</v>
      </c>
      <c r="I480" s="602"/>
      <c r="J480" s="602"/>
      <c r="K480" s="602"/>
      <c r="L480" s="602"/>
      <c r="M480" s="603"/>
      <c r="N480" s="601" t="s">
        <v>63</v>
      </c>
      <c r="O480" s="602"/>
      <c r="P480" s="602"/>
      <c r="Q480" s="602"/>
      <c r="R480" s="602"/>
      <c r="S480" s="60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601" t="s">
        <v>53</v>
      </c>
      <c r="C493" s="602"/>
      <c r="D493" s="602"/>
      <c r="E493" s="602"/>
      <c r="F493" s="602"/>
      <c r="G493" s="603"/>
      <c r="H493" s="601" t="s">
        <v>72</v>
      </c>
      <c r="I493" s="602"/>
      <c r="J493" s="602"/>
      <c r="K493" s="602"/>
      <c r="L493" s="602"/>
      <c r="M493" s="603"/>
      <c r="N493" s="601" t="s">
        <v>63</v>
      </c>
      <c r="O493" s="602"/>
      <c r="P493" s="602"/>
      <c r="Q493" s="602"/>
      <c r="R493" s="602"/>
      <c r="S493" s="603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601" t="s">
        <v>53</v>
      </c>
      <c r="C506" s="602"/>
      <c r="D506" s="602"/>
      <c r="E506" s="602"/>
      <c r="F506" s="602"/>
      <c r="G506" s="603"/>
      <c r="H506" s="601" t="s">
        <v>72</v>
      </c>
      <c r="I506" s="602"/>
      <c r="J506" s="602"/>
      <c r="K506" s="602"/>
      <c r="L506" s="602"/>
      <c r="M506" s="603"/>
      <c r="N506" s="601" t="s">
        <v>63</v>
      </c>
      <c r="O506" s="602"/>
      <c r="P506" s="602"/>
      <c r="Q506" s="602"/>
      <c r="R506" s="602"/>
      <c r="S506" s="603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601" t="s">
        <v>53</v>
      </c>
      <c r="C519" s="602"/>
      <c r="D519" s="602"/>
      <c r="E519" s="602"/>
      <c r="F519" s="602"/>
      <c r="G519" s="603"/>
      <c r="H519" s="601" t="s">
        <v>72</v>
      </c>
      <c r="I519" s="602"/>
      <c r="J519" s="602"/>
      <c r="K519" s="602"/>
      <c r="L519" s="602"/>
      <c r="M519" s="603"/>
      <c r="N519" s="601" t="s">
        <v>63</v>
      </c>
      <c r="O519" s="602"/>
      <c r="P519" s="602"/>
      <c r="Q519" s="602"/>
      <c r="R519" s="602"/>
      <c r="S519" s="603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601" t="s">
        <v>53</v>
      </c>
      <c r="C532" s="602"/>
      <c r="D532" s="602"/>
      <c r="E532" s="602"/>
      <c r="F532" s="602"/>
      <c r="G532" s="603"/>
      <c r="H532" s="601" t="s">
        <v>72</v>
      </c>
      <c r="I532" s="602"/>
      <c r="J532" s="602"/>
      <c r="K532" s="602"/>
      <c r="L532" s="602"/>
      <c r="M532" s="603"/>
      <c r="N532" s="601" t="s">
        <v>63</v>
      </c>
      <c r="O532" s="602"/>
      <c r="P532" s="602"/>
      <c r="Q532" s="602"/>
      <c r="R532" s="602"/>
      <c r="S532" s="603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601" t="s">
        <v>53</v>
      </c>
      <c r="C545" s="602"/>
      <c r="D545" s="602"/>
      <c r="E545" s="602"/>
      <c r="F545" s="602"/>
      <c r="G545" s="603"/>
      <c r="H545" s="601" t="s">
        <v>72</v>
      </c>
      <c r="I545" s="602"/>
      <c r="J545" s="602"/>
      <c r="K545" s="602"/>
      <c r="L545" s="602"/>
      <c r="M545" s="603"/>
      <c r="N545" s="601" t="s">
        <v>63</v>
      </c>
      <c r="O545" s="602"/>
      <c r="P545" s="602"/>
      <c r="Q545" s="602"/>
      <c r="R545" s="602"/>
      <c r="S545" s="603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601" t="s">
        <v>53</v>
      </c>
      <c r="C558" s="602"/>
      <c r="D558" s="602"/>
      <c r="E558" s="602"/>
      <c r="F558" s="602"/>
      <c r="G558" s="603"/>
      <c r="H558" s="601" t="s">
        <v>72</v>
      </c>
      <c r="I558" s="602"/>
      <c r="J558" s="602"/>
      <c r="K558" s="602"/>
      <c r="L558" s="602"/>
      <c r="M558" s="603"/>
      <c r="N558" s="601" t="s">
        <v>63</v>
      </c>
      <c r="O558" s="602"/>
      <c r="P558" s="602"/>
      <c r="Q558" s="602"/>
      <c r="R558" s="602"/>
      <c r="S558" s="603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601" t="s">
        <v>53</v>
      </c>
      <c r="C571" s="602"/>
      <c r="D571" s="602"/>
      <c r="E571" s="602"/>
      <c r="F571" s="602"/>
      <c r="G571" s="603"/>
      <c r="H571" s="601" t="s">
        <v>72</v>
      </c>
      <c r="I571" s="602"/>
      <c r="J571" s="602"/>
      <c r="K571" s="602"/>
      <c r="L571" s="602"/>
      <c r="M571" s="603"/>
      <c r="N571" s="601" t="s">
        <v>63</v>
      </c>
      <c r="O571" s="602"/>
      <c r="P571" s="602"/>
      <c r="Q571" s="602"/>
      <c r="R571" s="602"/>
      <c r="S571" s="603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601" t="s">
        <v>53</v>
      </c>
      <c r="C584" s="602"/>
      <c r="D584" s="602"/>
      <c r="E584" s="602"/>
      <c r="F584" s="602"/>
      <c r="G584" s="603"/>
      <c r="H584" s="601" t="s">
        <v>72</v>
      </c>
      <c r="I584" s="602"/>
      <c r="J584" s="602"/>
      <c r="K584" s="602"/>
      <c r="L584" s="602"/>
      <c r="M584" s="603"/>
      <c r="N584" s="601" t="s">
        <v>63</v>
      </c>
      <c r="O584" s="602"/>
      <c r="P584" s="602"/>
      <c r="Q584" s="602"/>
      <c r="R584" s="602"/>
      <c r="S584" s="603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601" t="s">
        <v>53</v>
      </c>
      <c r="C597" s="602"/>
      <c r="D597" s="602"/>
      <c r="E597" s="602"/>
      <c r="F597" s="602"/>
      <c r="G597" s="603"/>
      <c r="H597" s="601" t="s">
        <v>72</v>
      </c>
      <c r="I597" s="602"/>
      <c r="J597" s="602"/>
      <c r="K597" s="602"/>
      <c r="L597" s="602"/>
      <c r="M597" s="603"/>
      <c r="N597" s="601" t="s">
        <v>63</v>
      </c>
      <c r="O597" s="602"/>
      <c r="P597" s="602"/>
      <c r="Q597" s="602"/>
      <c r="R597" s="602"/>
      <c r="S597" s="603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601" t="s">
        <v>53</v>
      </c>
      <c r="C610" s="602"/>
      <c r="D610" s="602"/>
      <c r="E610" s="602"/>
      <c r="F610" s="602"/>
      <c r="G610" s="603"/>
      <c r="H610" s="601" t="s">
        <v>72</v>
      </c>
      <c r="I610" s="602"/>
      <c r="J610" s="602"/>
      <c r="K610" s="602"/>
      <c r="L610" s="602"/>
      <c r="M610" s="603"/>
      <c r="N610" s="601" t="s">
        <v>63</v>
      </c>
      <c r="O610" s="602"/>
      <c r="P610" s="602"/>
      <c r="Q610" s="602"/>
      <c r="R610" s="602"/>
      <c r="S610" s="603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601" t="s">
        <v>53</v>
      </c>
      <c r="C623" s="602"/>
      <c r="D623" s="602"/>
      <c r="E623" s="602"/>
      <c r="F623" s="602"/>
      <c r="G623" s="603"/>
      <c r="H623" s="601" t="s">
        <v>72</v>
      </c>
      <c r="I623" s="602"/>
      <c r="J623" s="602"/>
      <c r="K623" s="602"/>
      <c r="L623" s="602"/>
      <c r="M623" s="603"/>
      <c r="N623" s="601" t="s">
        <v>63</v>
      </c>
      <c r="O623" s="602"/>
      <c r="P623" s="602"/>
      <c r="Q623" s="602"/>
      <c r="R623" s="602"/>
      <c r="S623" s="603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601" t="s">
        <v>53</v>
      </c>
      <c r="C636" s="602"/>
      <c r="D636" s="602"/>
      <c r="E636" s="602"/>
      <c r="F636" s="602"/>
      <c r="G636" s="603"/>
      <c r="H636" s="601" t="s">
        <v>72</v>
      </c>
      <c r="I636" s="602"/>
      <c r="J636" s="602"/>
      <c r="K636" s="602"/>
      <c r="L636" s="602"/>
      <c r="M636" s="603"/>
      <c r="N636" s="601" t="s">
        <v>63</v>
      </c>
      <c r="O636" s="602"/>
      <c r="P636" s="602"/>
      <c r="Q636" s="602"/>
      <c r="R636" s="602"/>
      <c r="S636" s="603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601" t="s">
        <v>53</v>
      </c>
      <c r="C649" s="602"/>
      <c r="D649" s="602"/>
      <c r="E649" s="602"/>
      <c r="F649" s="602"/>
      <c r="G649" s="603"/>
      <c r="H649" s="601" t="s">
        <v>72</v>
      </c>
      <c r="I649" s="602"/>
      <c r="J649" s="602"/>
      <c r="K649" s="602"/>
      <c r="L649" s="602"/>
      <c r="M649" s="603"/>
      <c r="N649" s="601" t="s">
        <v>63</v>
      </c>
      <c r="O649" s="602"/>
      <c r="P649" s="602"/>
      <c r="Q649" s="602"/>
      <c r="R649" s="602"/>
      <c r="S649" s="603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601" t="s">
        <v>53</v>
      </c>
      <c r="C662" s="602"/>
      <c r="D662" s="602"/>
      <c r="E662" s="602"/>
      <c r="F662" s="602"/>
      <c r="G662" s="603"/>
      <c r="H662" s="601" t="s">
        <v>72</v>
      </c>
      <c r="I662" s="602"/>
      <c r="J662" s="602"/>
      <c r="K662" s="602"/>
      <c r="L662" s="602"/>
      <c r="M662" s="603"/>
      <c r="N662" s="601" t="s">
        <v>63</v>
      </c>
      <c r="O662" s="602"/>
      <c r="P662" s="602"/>
      <c r="Q662" s="602"/>
      <c r="R662" s="602"/>
      <c r="S662" s="603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601" t="s">
        <v>53</v>
      </c>
      <c r="C675" s="602"/>
      <c r="D675" s="602"/>
      <c r="E675" s="602"/>
      <c r="F675" s="602"/>
      <c r="G675" s="603"/>
      <c r="H675" s="601" t="s">
        <v>72</v>
      </c>
      <c r="I675" s="602"/>
      <c r="J675" s="602"/>
      <c r="K675" s="602"/>
      <c r="L675" s="602"/>
      <c r="M675" s="603"/>
      <c r="N675" s="601" t="s">
        <v>63</v>
      </c>
      <c r="O675" s="602"/>
      <c r="P675" s="602"/>
      <c r="Q675" s="602"/>
      <c r="R675" s="602"/>
      <c r="S675" s="603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601" t="s">
        <v>53</v>
      </c>
      <c r="C688" s="602"/>
      <c r="D688" s="602"/>
      <c r="E688" s="602"/>
      <c r="F688" s="602"/>
      <c r="G688" s="603"/>
      <c r="H688" s="601" t="s">
        <v>72</v>
      </c>
      <c r="I688" s="602"/>
      <c r="J688" s="602"/>
      <c r="K688" s="602"/>
      <c r="L688" s="602"/>
      <c r="M688" s="603"/>
      <c r="N688" s="601" t="s">
        <v>63</v>
      </c>
      <c r="O688" s="602"/>
      <c r="P688" s="602"/>
      <c r="Q688" s="602"/>
      <c r="R688" s="602"/>
      <c r="S688" s="603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601" t="s">
        <v>53</v>
      </c>
      <c r="C701" s="602"/>
      <c r="D701" s="602"/>
      <c r="E701" s="602"/>
      <c r="F701" s="602"/>
      <c r="G701" s="603"/>
      <c r="H701" s="601" t="s">
        <v>72</v>
      </c>
      <c r="I701" s="602"/>
      <c r="J701" s="602"/>
      <c r="K701" s="602"/>
      <c r="L701" s="602"/>
      <c r="M701" s="603"/>
      <c r="N701" s="601" t="s">
        <v>63</v>
      </c>
      <c r="O701" s="602"/>
      <c r="P701" s="602"/>
      <c r="Q701" s="602"/>
      <c r="R701" s="602"/>
      <c r="S701" s="603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601" t="s">
        <v>53</v>
      </c>
      <c r="C714" s="602"/>
      <c r="D714" s="602"/>
      <c r="E714" s="602"/>
      <c r="F714" s="602"/>
      <c r="G714" s="603"/>
      <c r="H714" s="601" t="s">
        <v>72</v>
      </c>
      <c r="I714" s="602"/>
      <c r="J714" s="602"/>
      <c r="K714" s="602"/>
      <c r="L714" s="602"/>
      <c r="M714" s="603"/>
      <c r="N714" s="601" t="s">
        <v>63</v>
      </c>
      <c r="O714" s="602"/>
      <c r="P714" s="602"/>
      <c r="Q714" s="602"/>
      <c r="R714" s="602"/>
      <c r="S714" s="603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601" t="s">
        <v>53</v>
      </c>
      <c r="C727" s="602"/>
      <c r="D727" s="602"/>
      <c r="E727" s="602"/>
      <c r="F727" s="602"/>
      <c r="G727" s="603"/>
      <c r="H727" s="601" t="s">
        <v>72</v>
      </c>
      <c r="I727" s="602"/>
      <c r="J727" s="602"/>
      <c r="K727" s="602"/>
      <c r="L727" s="602"/>
      <c r="M727" s="603"/>
      <c r="N727" s="601" t="s">
        <v>63</v>
      </c>
      <c r="O727" s="602"/>
      <c r="P727" s="602"/>
      <c r="Q727" s="602"/>
      <c r="R727" s="602"/>
      <c r="S727" s="603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601" t="s">
        <v>53</v>
      </c>
      <c r="C740" s="602"/>
      <c r="D740" s="602"/>
      <c r="E740" s="602"/>
      <c r="F740" s="602"/>
      <c r="G740" s="603"/>
      <c r="H740" s="601" t="s">
        <v>72</v>
      </c>
      <c r="I740" s="602"/>
      <c r="J740" s="602"/>
      <c r="K740" s="602"/>
      <c r="L740" s="602"/>
      <c r="M740" s="603"/>
      <c r="N740" s="601" t="s">
        <v>63</v>
      </c>
      <c r="O740" s="602"/>
      <c r="P740" s="602"/>
      <c r="Q740" s="602"/>
      <c r="R740" s="602"/>
      <c r="S740" s="603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614" t="s">
        <v>169</v>
      </c>
      <c r="Y748" s="614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601" t="s">
        <v>53</v>
      </c>
      <c r="C753" s="602"/>
      <c r="D753" s="602"/>
      <c r="E753" s="602"/>
      <c r="F753" s="602"/>
      <c r="G753" s="603"/>
      <c r="H753" s="601" t="s">
        <v>72</v>
      </c>
      <c r="I753" s="602"/>
      <c r="J753" s="602"/>
      <c r="K753" s="602"/>
      <c r="L753" s="602"/>
      <c r="M753" s="603"/>
      <c r="N753" s="601" t="s">
        <v>63</v>
      </c>
      <c r="O753" s="602"/>
      <c r="P753" s="602"/>
      <c r="Q753" s="602"/>
      <c r="R753" s="602"/>
      <c r="S753" s="603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601" t="s">
        <v>53</v>
      </c>
      <c r="C766" s="602"/>
      <c r="D766" s="602"/>
      <c r="E766" s="602"/>
      <c r="F766" s="602"/>
      <c r="G766" s="603"/>
      <c r="H766" s="601" t="s">
        <v>72</v>
      </c>
      <c r="I766" s="602"/>
      <c r="J766" s="602"/>
      <c r="K766" s="602"/>
      <c r="L766" s="602"/>
      <c r="M766" s="603"/>
      <c r="N766" s="601" t="s">
        <v>63</v>
      </c>
      <c r="O766" s="602"/>
      <c r="P766" s="602"/>
      <c r="Q766" s="602"/>
      <c r="R766" s="602"/>
      <c r="S766" s="603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601" t="s">
        <v>53</v>
      </c>
      <c r="C779" s="602"/>
      <c r="D779" s="602"/>
      <c r="E779" s="602"/>
      <c r="F779" s="602"/>
      <c r="G779" s="603"/>
      <c r="H779" s="601" t="s">
        <v>72</v>
      </c>
      <c r="I779" s="602"/>
      <c r="J779" s="602"/>
      <c r="K779" s="602"/>
      <c r="L779" s="602"/>
      <c r="M779" s="603"/>
      <c r="N779" s="601" t="s">
        <v>63</v>
      </c>
      <c r="O779" s="602"/>
      <c r="P779" s="602"/>
      <c r="Q779" s="602"/>
      <c r="R779" s="602"/>
      <c r="S779" s="603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155.47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-0.15000000000000568</v>
      </c>
      <c r="W789" s="554"/>
    </row>
    <row r="791" spans="1:23" ht="13.5" thickBot="1" x14ac:dyDescent="0.25"/>
    <row r="792" spans="1:23" ht="13.5" thickBot="1" x14ac:dyDescent="0.25">
      <c r="A792" s="468" t="s">
        <v>174</v>
      </c>
      <c r="B792" s="601" t="s">
        <v>53</v>
      </c>
      <c r="C792" s="602"/>
      <c r="D792" s="602"/>
      <c r="E792" s="602"/>
      <c r="F792" s="602"/>
      <c r="G792" s="603"/>
      <c r="H792" s="601" t="s">
        <v>72</v>
      </c>
      <c r="I792" s="602"/>
      <c r="J792" s="602"/>
      <c r="K792" s="602"/>
      <c r="L792" s="602"/>
      <c r="M792" s="603"/>
      <c r="N792" s="601" t="s">
        <v>63</v>
      </c>
      <c r="O792" s="602"/>
      <c r="P792" s="602"/>
      <c r="Q792" s="602"/>
      <c r="R792" s="602"/>
      <c r="S792" s="603"/>
      <c r="T792" s="313" t="s">
        <v>55</v>
      </c>
      <c r="U792" s="558"/>
      <c r="V792" s="558"/>
      <c r="W792" s="558"/>
    </row>
    <row r="793" spans="1:23" x14ac:dyDescent="0.2">
      <c r="A793" s="469" t="s">
        <v>54</v>
      </c>
      <c r="B793" s="490">
        <v>1</v>
      </c>
      <c r="C793" s="329">
        <v>2</v>
      </c>
      <c r="D793" s="329">
        <v>3</v>
      </c>
      <c r="E793" s="329">
        <v>4</v>
      </c>
      <c r="F793" s="329">
        <v>5</v>
      </c>
      <c r="G793" s="483">
        <v>6</v>
      </c>
      <c r="H793" s="568">
        <v>7</v>
      </c>
      <c r="I793" s="329">
        <v>8</v>
      </c>
      <c r="J793" s="329">
        <v>9</v>
      </c>
      <c r="K793" s="329">
        <v>10</v>
      </c>
      <c r="L793" s="329">
        <v>11</v>
      </c>
      <c r="M793" s="566">
        <v>12</v>
      </c>
      <c r="N793" s="490">
        <v>13</v>
      </c>
      <c r="O793" s="329">
        <v>14</v>
      </c>
      <c r="P793" s="329">
        <v>15</v>
      </c>
      <c r="Q793" s="329">
        <v>16</v>
      </c>
      <c r="R793" s="329">
        <v>17</v>
      </c>
      <c r="S793" s="483">
        <v>18</v>
      </c>
      <c r="T793" s="575">
        <v>253</v>
      </c>
      <c r="U793" s="558"/>
      <c r="V793" s="558"/>
      <c r="W793" s="558"/>
    </row>
    <row r="794" spans="1:23" x14ac:dyDescent="0.2">
      <c r="A794" s="470" t="s">
        <v>3</v>
      </c>
      <c r="B794" s="473">
        <v>4625</v>
      </c>
      <c r="C794" s="570">
        <v>4625</v>
      </c>
      <c r="D794" s="570">
        <v>4625</v>
      </c>
      <c r="E794" s="570">
        <v>4625</v>
      </c>
      <c r="F794" s="570">
        <v>4625</v>
      </c>
      <c r="G794" s="571">
        <v>4625</v>
      </c>
      <c r="H794" s="569">
        <v>4625</v>
      </c>
      <c r="I794" s="570">
        <v>4625</v>
      </c>
      <c r="J794" s="570">
        <v>4625</v>
      </c>
      <c r="K794" s="570">
        <v>4625</v>
      </c>
      <c r="L794" s="570">
        <v>4625</v>
      </c>
      <c r="M794" s="573">
        <v>4625</v>
      </c>
      <c r="N794" s="473">
        <v>4625</v>
      </c>
      <c r="O794" s="570">
        <v>4625</v>
      </c>
      <c r="P794" s="570">
        <v>4625</v>
      </c>
      <c r="Q794" s="570">
        <v>4625</v>
      </c>
      <c r="R794" s="570">
        <v>4625</v>
      </c>
      <c r="S794" s="571">
        <v>4625</v>
      </c>
      <c r="T794" s="562">
        <v>4625</v>
      </c>
      <c r="U794" s="558"/>
      <c r="V794" s="558"/>
      <c r="W794" s="558"/>
    </row>
    <row r="795" spans="1:23" x14ac:dyDescent="0.2">
      <c r="A795" s="471" t="s">
        <v>6</v>
      </c>
      <c r="B795" s="256">
        <v>5006</v>
      </c>
      <c r="C795" s="257">
        <v>5284</v>
      </c>
      <c r="D795" s="257">
        <v>5224</v>
      </c>
      <c r="E795" s="257">
        <v>4867</v>
      </c>
      <c r="F795" s="257">
        <v>5331</v>
      </c>
      <c r="G795" s="258">
        <v>5596</v>
      </c>
      <c r="H795" s="398">
        <v>5094</v>
      </c>
      <c r="I795" s="257">
        <v>5237</v>
      </c>
      <c r="J795" s="257">
        <v>5384</v>
      </c>
      <c r="K795" s="257">
        <v>4853</v>
      </c>
      <c r="L795" s="257">
        <v>5417</v>
      </c>
      <c r="M795" s="296">
        <v>5641</v>
      </c>
      <c r="N795" s="256">
        <v>4952</v>
      </c>
      <c r="O795" s="257">
        <v>5078</v>
      </c>
      <c r="P795" s="257">
        <v>5124</v>
      </c>
      <c r="Q795" s="257">
        <v>4745</v>
      </c>
      <c r="R795" s="257">
        <v>5227</v>
      </c>
      <c r="S795" s="258">
        <v>5722</v>
      </c>
      <c r="T795" s="259">
        <v>5238</v>
      </c>
      <c r="U795" s="558"/>
      <c r="V795" s="558"/>
      <c r="W795" s="558"/>
    </row>
    <row r="796" spans="1:23" x14ac:dyDescent="0.2">
      <c r="A796" s="469" t="s">
        <v>7</v>
      </c>
      <c r="B796" s="260">
        <v>86.7</v>
      </c>
      <c r="C796" s="261">
        <v>93.3</v>
      </c>
      <c r="D796" s="261">
        <v>86.7</v>
      </c>
      <c r="E796" s="261">
        <v>100</v>
      </c>
      <c r="F796" s="261">
        <v>100</v>
      </c>
      <c r="G796" s="262">
        <v>86.7</v>
      </c>
      <c r="H796" s="399">
        <v>93.3</v>
      </c>
      <c r="I796" s="261">
        <v>80</v>
      </c>
      <c r="J796" s="261">
        <v>100</v>
      </c>
      <c r="K796" s="261">
        <v>58.3</v>
      </c>
      <c r="L796" s="261">
        <v>100</v>
      </c>
      <c r="M796" s="509">
        <v>86.7</v>
      </c>
      <c r="N796" s="260">
        <v>93.3</v>
      </c>
      <c r="O796" s="261">
        <v>100</v>
      </c>
      <c r="P796" s="261">
        <v>93.3</v>
      </c>
      <c r="Q796" s="261">
        <v>100</v>
      </c>
      <c r="R796" s="261">
        <v>93.3</v>
      </c>
      <c r="S796" s="262">
        <v>93.3</v>
      </c>
      <c r="T796" s="576">
        <v>79.8</v>
      </c>
      <c r="U796" s="558"/>
      <c r="V796" s="227"/>
      <c r="W796" s="558"/>
    </row>
    <row r="797" spans="1:23" ht="13.5" thickBot="1" x14ac:dyDescent="0.25">
      <c r="A797" s="469" t="s">
        <v>8</v>
      </c>
      <c r="B797" s="563">
        <v>0.06</v>
      </c>
      <c r="C797" s="564">
        <v>5.0999999999999997E-2</v>
      </c>
      <c r="D797" s="564">
        <v>5.3999999999999999E-2</v>
      </c>
      <c r="E797" s="564">
        <v>6.2E-2</v>
      </c>
      <c r="F797" s="564">
        <v>4.2000000000000003E-2</v>
      </c>
      <c r="G797" s="565">
        <v>0.06</v>
      </c>
      <c r="H797" s="572">
        <v>5.6000000000000001E-2</v>
      </c>
      <c r="I797" s="564">
        <v>9.5000000000000001E-2</v>
      </c>
      <c r="J797" s="564">
        <v>5.0999999999999997E-2</v>
      </c>
      <c r="K797" s="564">
        <v>9.7000000000000003E-2</v>
      </c>
      <c r="L797" s="564">
        <v>3.5999999999999997E-2</v>
      </c>
      <c r="M797" s="567">
        <v>0.08</v>
      </c>
      <c r="N797" s="563">
        <v>6.7000000000000004E-2</v>
      </c>
      <c r="O797" s="564">
        <v>4.9000000000000002E-2</v>
      </c>
      <c r="P797" s="564">
        <v>5.5E-2</v>
      </c>
      <c r="Q797" s="564">
        <v>4.3999999999999997E-2</v>
      </c>
      <c r="R797" s="564">
        <v>0.05</v>
      </c>
      <c r="S797" s="565">
        <v>4.3999999999999997E-2</v>
      </c>
      <c r="T797" s="577">
        <v>7.5999999999999998E-2</v>
      </c>
      <c r="U797" s="558"/>
      <c r="V797" s="227"/>
      <c r="W797" s="558"/>
    </row>
    <row r="798" spans="1:23" x14ac:dyDescent="0.2">
      <c r="A798" s="471" t="s">
        <v>1</v>
      </c>
      <c r="B798" s="559">
        <f>B795/B794*100-100</f>
        <v>8.2378378378378443</v>
      </c>
      <c r="C798" s="560">
        <f t="shared" ref="C798:R798" si="220">C795/C794*100-100</f>
        <v>14.248648648648654</v>
      </c>
      <c r="D798" s="560">
        <f t="shared" si="220"/>
        <v>12.951351351351349</v>
      </c>
      <c r="E798" s="560">
        <f t="shared" si="220"/>
        <v>5.2324324324324323</v>
      </c>
      <c r="F798" s="560">
        <f t="shared" si="220"/>
        <v>15.264864864864876</v>
      </c>
      <c r="G798" s="561">
        <f t="shared" si="220"/>
        <v>20.994594594594588</v>
      </c>
      <c r="H798" s="559">
        <f t="shared" si="220"/>
        <v>10.140540540540542</v>
      </c>
      <c r="I798" s="560">
        <f t="shared" si="220"/>
        <v>13.232432432432432</v>
      </c>
      <c r="J798" s="560">
        <f t="shared" si="220"/>
        <v>16.410810810810815</v>
      </c>
      <c r="K798" s="560">
        <f t="shared" si="220"/>
        <v>4.9297297297297433</v>
      </c>
      <c r="L798" s="560">
        <f t="shared" si="220"/>
        <v>17.12432432432432</v>
      </c>
      <c r="M798" s="561">
        <f t="shared" si="220"/>
        <v>21.967567567567571</v>
      </c>
      <c r="N798" s="559">
        <f t="shared" si="220"/>
        <v>7.0702702702702709</v>
      </c>
      <c r="O798" s="560">
        <f t="shared" si="220"/>
        <v>9.7945945945945994</v>
      </c>
      <c r="P798" s="560">
        <f t="shared" si="220"/>
        <v>10.789189189189187</v>
      </c>
      <c r="Q798" s="560">
        <f t="shared" si="220"/>
        <v>2.5945945945945965</v>
      </c>
      <c r="R798" s="560">
        <f t="shared" si="220"/>
        <v>13.016216216216222</v>
      </c>
      <c r="S798" s="561">
        <f>S795/S794*100-100</f>
        <v>23.718918918918931</v>
      </c>
      <c r="T798" s="574">
        <f t="shared" ref="T798" si="221">T795/T794*100-100</f>
        <v>13.254054054054038</v>
      </c>
      <c r="U798" s="558"/>
      <c r="V798" s="227"/>
      <c r="W798" s="558"/>
    </row>
    <row r="799" spans="1:23" ht="13.5" thickBot="1" x14ac:dyDescent="0.25">
      <c r="A799" s="472" t="s">
        <v>27</v>
      </c>
      <c r="B799" s="410">
        <f>B795-B782</f>
        <v>185</v>
      </c>
      <c r="C799" s="415">
        <f t="shared" ref="C799:S799" si="222">C795-C782</f>
        <v>68</v>
      </c>
      <c r="D799" s="415">
        <f t="shared" si="222"/>
        <v>4935</v>
      </c>
      <c r="E799" s="415">
        <f t="shared" si="222"/>
        <v>139</v>
      </c>
      <c r="F799" s="415">
        <f t="shared" si="222"/>
        <v>78</v>
      </c>
      <c r="G799" s="417">
        <f t="shared" si="222"/>
        <v>135</v>
      </c>
      <c r="H799" s="410">
        <f t="shared" si="222"/>
        <v>5</v>
      </c>
      <c r="I799" s="415">
        <f t="shared" si="222"/>
        <v>178</v>
      </c>
      <c r="J799" s="415">
        <f t="shared" si="222"/>
        <v>130</v>
      </c>
      <c r="K799" s="415">
        <f t="shared" si="222"/>
        <v>-3</v>
      </c>
      <c r="L799" s="415">
        <f t="shared" si="222"/>
        <v>198</v>
      </c>
      <c r="M799" s="417">
        <f t="shared" si="222"/>
        <v>255</v>
      </c>
      <c r="N799" s="410">
        <f t="shared" si="222"/>
        <v>88</v>
      </c>
      <c r="O799" s="415">
        <f t="shared" si="222"/>
        <v>104</v>
      </c>
      <c r="P799" s="415">
        <f t="shared" si="222"/>
        <v>-108</v>
      </c>
      <c r="Q799" s="415">
        <f t="shared" si="222"/>
        <v>45</v>
      </c>
      <c r="R799" s="415">
        <f t="shared" si="222"/>
        <v>-111</v>
      </c>
      <c r="S799" s="417">
        <f t="shared" si="222"/>
        <v>222</v>
      </c>
      <c r="T799" s="478">
        <f>T795-T782</f>
        <v>88</v>
      </c>
      <c r="U799" s="558"/>
      <c r="V799" s="227"/>
      <c r="W799" s="558"/>
    </row>
    <row r="800" spans="1:23" x14ac:dyDescent="0.2">
      <c r="A800" s="370" t="s">
        <v>51</v>
      </c>
      <c r="B800" s="486">
        <v>56</v>
      </c>
      <c r="C800" s="487">
        <v>55</v>
      </c>
      <c r="D800" s="487">
        <v>56</v>
      </c>
      <c r="E800" s="487">
        <v>11</v>
      </c>
      <c r="F800" s="487">
        <v>57</v>
      </c>
      <c r="G800" s="489">
        <v>58</v>
      </c>
      <c r="H800" s="486">
        <v>53</v>
      </c>
      <c r="I800" s="487">
        <v>55</v>
      </c>
      <c r="J800" s="487">
        <v>55</v>
      </c>
      <c r="K800" s="487">
        <v>11</v>
      </c>
      <c r="L800" s="487">
        <v>56</v>
      </c>
      <c r="M800" s="489">
        <v>54</v>
      </c>
      <c r="N800" s="486">
        <v>55</v>
      </c>
      <c r="O800" s="487">
        <v>57</v>
      </c>
      <c r="P800" s="487">
        <v>56</v>
      </c>
      <c r="Q800" s="487">
        <v>6</v>
      </c>
      <c r="R800" s="487">
        <v>56</v>
      </c>
      <c r="S800" s="489">
        <v>55</v>
      </c>
      <c r="T800" s="347">
        <f>SUM(B800:S800)</f>
        <v>862</v>
      </c>
      <c r="U800" s="227" t="s">
        <v>56</v>
      </c>
      <c r="V800" s="278">
        <f>T787-T800</f>
        <v>1</v>
      </c>
      <c r="W800" s="279">
        <f>V800/T787</f>
        <v>1.1587485515643105E-3</v>
      </c>
    </row>
    <row r="801" spans="1:23" x14ac:dyDescent="0.2">
      <c r="A801" s="371" t="s">
        <v>28</v>
      </c>
      <c r="B801" s="323">
        <v>158</v>
      </c>
      <c r="C801" s="240">
        <v>157</v>
      </c>
      <c r="D801" s="240">
        <v>155</v>
      </c>
      <c r="E801" s="240">
        <v>159.5</v>
      </c>
      <c r="F801" s="240">
        <v>154.5</v>
      </c>
      <c r="G801" s="243">
        <v>153</v>
      </c>
      <c r="H801" s="242">
        <v>157</v>
      </c>
      <c r="I801" s="240">
        <v>156</v>
      </c>
      <c r="J801" s="240">
        <v>155</v>
      </c>
      <c r="K801" s="240">
        <v>159</v>
      </c>
      <c r="L801" s="240">
        <v>154.5</v>
      </c>
      <c r="M801" s="243">
        <v>153.5</v>
      </c>
      <c r="N801" s="242">
        <v>157.5</v>
      </c>
      <c r="O801" s="240">
        <v>155.5</v>
      </c>
      <c r="P801" s="240">
        <v>155</v>
      </c>
      <c r="Q801" s="240">
        <v>159</v>
      </c>
      <c r="R801" s="240">
        <v>154</v>
      </c>
      <c r="S801" s="243">
        <v>153.5</v>
      </c>
      <c r="T801" s="339"/>
      <c r="U801" s="227" t="s">
        <v>57</v>
      </c>
      <c r="V801" s="362">
        <v>155.59</v>
      </c>
      <c r="W801" s="558"/>
    </row>
    <row r="802" spans="1:23" ht="13.5" thickBot="1" x14ac:dyDescent="0.25">
      <c r="A802" s="372" t="s">
        <v>26</v>
      </c>
      <c r="B802" s="410">
        <f>B801-B788</f>
        <v>0</v>
      </c>
      <c r="C802" s="415">
        <f t="shared" ref="C802:S802" si="223">C801-C788</f>
        <v>0</v>
      </c>
      <c r="D802" s="415">
        <f t="shared" si="223"/>
        <v>0</v>
      </c>
      <c r="E802" s="415">
        <f t="shared" si="223"/>
        <v>0</v>
      </c>
      <c r="F802" s="415">
        <f t="shared" si="223"/>
        <v>0</v>
      </c>
      <c r="G802" s="417">
        <f t="shared" si="223"/>
        <v>0</v>
      </c>
      <c r="H802" s="410">
        <f t="shared" si="223"/>
        <v>0</v>
      </c>
      <c r="I802" s="415">
        <f t="shared" si="223"/>
        <v>0</v>
      </c>
      <c r="J802" s="415">
        <f t="shared" si="223"/>
        <v>0</v>
      </c>
      <c r="K802" s="415">
        <f t="shared" si="223"/>
        <v>0</v>
      </c>
      <c r="L802" s="415">
        <f t="shared" si="223"/>
        <v>0</v>
      </c>
      <c r="M802" s="417">
        <f t="shared" si="223"/>
        <v>0</v>
      </c>
      <c r="N802" s="410">
        <f t="shared" si="223"/>
        <v>0</v>
      </c>
      <c r="O802" s="415">
        <f t="shared" si="223"/>
        <v>0</v>
      </c>
      <c r="P802" s="415">
        <f t="shared" si="223"/>
        <v>0</v>
      </c>
      <c r="Q802" s="415">
        <f t="shared" si="223"/>
        <v>0</v>
      </c>
      <c r="R802" s="415">
        <f t="shared" si="223"/>
        <v>0</v>
      </c>
      <c r="S802" s="417">
        <f t="shared" si="223"/>
        <v>0</v>
      </c>
      <c r="T802" s="348"/>
      <c r="U802" s="227" t="s">
        <v>26</v>
      </c>
      <c r="V802" s="395">
        <f>V801-V788</f>
        <v>0.12000000000000455</v>
      </c>
      <c r="W802" s="558"/>
    </row>
    <row r="804" spans="1:23" ht="13.5" thickBot="1" x14ac:dyDescent="0.25"/>
    <row r="805" spans="1:23" ht="13.5" thickBot="1" x14ac:dyDescent="0.25">
      <c r="A805" s="468" t="s">
        <v>175</v>
      </c>
      <c r="B805" s="601" t="s">
        <v>53</v>
      </c>
      <c r="C805" s="602"/>
      <c r="D805" s="602"/>
      <c r="E805" s="602"/>
      <c r="F805" s="602"/>
      <c r="G805" s="603"/>
      <c r="H805" s="601" t="s">
        <v>72</v>
      </c>
      <c r="I805" s="602"/>
      <c r="J805" s="602"/>
      <c r="K805" s="602"/>
      <c r="L805" s="602"/>
      <c r="M805" s="603"/>
      <c r="N805" s="601" t="s">
        <v>63</v>
      </c>
      <c r="O805" s="602"/>
      <c r="P805" s="602"/>
      <c r="Q805" s="602"/>
      <c r="R805" s="602"/>
      <c r="S805" s="603"/>
      <c r="T805" s="313" t="s">
        <v>55</v>
      </c>
      <c r="U805" s="578"/>
      <c r="V805" s="578"/>
      <c r="W805" s="578"/>
    </row>
    <row r="806" spans="1:23" x14ac:dyDescent="0.2">
      <c r="A806" s="469" t="s">
        <v>54</v>
      </c>
      <c r="B806" s="490">
        <v>1</v>
      </c>
      <c r="C806" s="329">
        <v>2</v>
      </c>
      <c r="D806" s="329">
        <v>3</v>
      </c>
      <c r="E806" s="329">
        <v>4</v>
      </c>
      <c r="F806" s="329">
        <v>5</v>
      </c>
      <c r="G806" s="483">
        <v>6</v>
      </c>
      <c r="H806" s="568">
        <v>7</v>
      </c>
      <c r="I806" s="329">
        <v>8</v>
      </c>
      <c r="J806" s="329">
        <v>9</v>
      </c>
      <c r="K806" s="329">
        <v>10</v>
      </c>
      <c r="L806" s="329">
        <v>11</v>
      </c>
      <c r="M806" s="566">
        <v>12</v>
      </c>
      <c r="N806" s="490">
        <v>13</v>
      </c>
      <c r="O806" s="329">
        <v>14</v>
      </c>
      <c r="P806" s="329">
        <v>15</v>
      </c>
      <c r="Q806" s="329">
        <v>16</v>
      </c>
      <c r="R806" s="329">
        <v>17</v>
      </c>
      <c r="S806" s="483">
        <v>18</v>
      </c>
      <c r="T806" s="575">
        <v>251</v>
      </c>
      <c r="U806" s="578"/>
      <c r="V806" s="578"/>
      <c r="W806" s="578"/>
    </row>
    <row r="807" spans="1:23" x14ac:dyDescent="0.2">
      <c r="A807" s="470" t="s">
        <v>3</v>
      </c>
      <c r="B807" s="473">
        <v>4640</v>
      </c>
      <c r="C807" s="570">
        <v>4640</v>
      </c>
      <c r="D807" s="570">
        <v>4640</v>
      </c>
      <c r="E807" s="570">
        <v>4640</v>
      </c>
      <c r="F807" s="570">
        <v>4640</v>
      </c>
      <c r="G807" s="571">
        <v>4640</v>
      </c>
      <c r="H807" s="569">
        <v>4640</v>
      </c>
      <c r="I807" s="570">
        <v>4640</v>
      </c>
      <c r="J807" s="570">
        <v>4640</v>
      </c>
      <c r="K807" s="570">
        <v>4640</v>
      </c>
      <c r="L807" s="570">
        <v>4640</v>
      </c>
      <c r="M807" s="573">
        <v>4640</v>
      </c>
      <c r="N807" s="473">
        <v>4640</v>
      </c>
      <c r="O807" s="570">
        <v>4640</v>
      </c>
      <c r="P807" s="570">
        <v>4640</v>
      </c>
      <c r="Q807" s="570">
        <v>4640</v>
      </c>
      <c r="R807" s="570">
        <v>4640</v>
      </c>
      <c r="S807" s="571">
        <v>4640</v>
      </c>
      <c r="T807" s="562">
        <v>4640</v>
      </c>
      <c r="U807" s="578"/>
      <c r="V807" s="578"/>
      <c r="W807" s="578"/>
    </row>
    <row r="808" spans="1:23" x14ac:dyDescent="0.2">
      <c r="A808" s="471" t="s">
        <v>6</v>
      </c>
      <c r="B808" s="256">
        <v>4935</v>
      </c>
      <c r="C808" s="257">
        <v>5348</v>
      </c>
      <c r="D808" s="257">
        <v>5372</v>
      </c>
      <c r="E808" s="257">
        <v>4940</v>
      </c>
      <c r="F808" s="257">
        <v>5391</v>
      </c>
      <c r="G808" s="258">
        <v>5397</v>
      </c>
      <c r="H808" s="398">
        <v>5089</v>
      </c>
      <c r="I808" s="257">
        <v>5093</v>
      </c>
      <c r="J808" s="257">
        <v>5245</v>
      </c>
      <c r="K808" s="257">
        <v>4980</v>
      </c>
      <c r="L808" s="257">
        <v>5305</v>
      </c>
      <c r="M808" s="296">
        <v>5676</v>
      </c>
      <c r="N808" s="256">
        <v>5062</v>
      </c>
      <c r="O808" s="257">
        <v>5098</v>
      </c>
      <c r="P808" s="257">
        <v>5368</v>
      </c>
      <c r="Q808" s="257">
        <v>4748</v>
      </c>
      <c r="R808" s="257">
        <v>5278</v>
      </c>
      <c r="S808" s="258">
        <v>5567</v>
      </c>
      <c r="T808" s="259">
        <v>5243</v>
      </c>
      <c r="U808" s="578"/>
      <c r="V808" s="578"/>
      <c r="W808" s="578"/>
    </row>
    <row r="809" spans="1:23" x14ac:dyDescent="0.2">
      <c r="A809" s="469" t="s">
        <v>7</v>
      </c>
      <c r="B809" s="260">
        <v>86.7</v>
      </c>
      <c r="C809" s="261">
        <v>86.7</v>
      </c>
      <c r="D809" s="261">
        <v>93.3</v>
      </c>
      <c r="E809" s="261">
        <v>100</v>
      </c>
      <c r="F809" s="261">
        <v>100</v>
      </c>
      <c r="G809" s="262">
        <v>93.3</v>
      </c>
      <c r="H809" s="399">
        <v>80</v>
      </c>
      <c r="I809" s="261">
        <v>86.7</v>
      </c>
      <c r="J809" s="261">
        <v>93.3</v>
      </c>
      <c r="K809" s="261">
        <v>60</v>
      </c>
      <c r="L809" s="261">
        <v>86.7</v>
      </c>
      <c r="M809" s="509">
        <v>86.7</v>
      </c>
      <c r="N809" s="260">
        <v>73.3</v>
      </c>
      <c r="O809" s="261">
        <v>100</v>
      </c>
      <c r="P809" s="261">
        <v>93.3</v>
      </c>
      <c r="Q809" s="261">
        <v>100</v>
      </c>
      <c r="R809" s="261">
        <v>93.3</v>
      </c>
      <c r="S809" s="262">
        <v>100</v>
      </c>
      <c r="T809" s="576">
        <v>82.5</v>
      </c>
      <c r="U809" s="578"/>
      <c r="V809" s="227"/>
      <c r="W809" s="578"/>
    </row>
    <row r="810" spans="1:23" ht="13.5" thickBot="1" x14ac:dyDescent="0.25">
      <c r="A810" s="469" t="s">
        <v>8</v>
      </c>
      <c r="B810" s="563">
        <v>7.8E-2</v>
      </c>
      <c r="C810" s="564">
        <v>5.6000000000000001E-2</v>
      </c>
      <c r="D810" s="564">
        <v>5.8000000000000003E-2</v>
      </c>
      <c r="E810" s="564">
        <v>5.2999999999999999E-2</v>
      </c>
      <c r="F810" s="564">
        <v>4.4999999999999998E-2</v>
      </c>
      <c r="G810" s="565">
        <v>5.7000000000000002E-2</v>
      </c>
      <c r="H810" s="572">
        <v>7.0999999999999994E-2</v>
      </c>
      <c r="I810" s="564">
        <v>6.6000000000000003E-2</v>
      </c>
      <c r="J810" s="564">
        <v>5.2999999999999999E-2</v>
      </c>
      <c r="K810" s="564">
        <v>9.1999999999999998E-2</v>
      </c>
      <c r="L810" s="564">
        <v>5.5E-2</v>
      </c>
      <c r="M810" s="567">
        <v>6.3E-2</v>
      </c>
      <c r="N810" s="563">
        <v>7.9000000000000001E-2</v>
      </c>
      <c r="O810" s="564">
        <v>4.2999999999999997E-2</v>
      </c>
      <c r="P810" s="564">
        <v>5.8999999999999997E-2</v>
      </c>
      <c r="Q810" s="564">
        <v>5.1999999999999998E-2</v>
      </c>
      <c r="R810" s="564">
        <v>6.7000000000000004E-2</v>
      </c>
      <c r="S810" s="565">
        <v>4.2000000000000003E-2</v>
      </c>
      <c r="T810" s="577">
        <v>7.1999999999999995E-2</v>
      </c>
      <c r="U810" s="578"/>
      <c r="V810" s="227"/>
      <c r="W810" s="578"/>
    </row>
    <row r="811" spans="1:23" x14ac:dyDescent="0.2">
      <c r="A811" s="471" t="s">
        <v>1</v>
      </c>
      <c r="B811" s="559">
        <f>B808/B807*100-100</f>
        <v>6.3577586206896513</v>
      </c>
      <c r="C811" s="560">
        <f t="shared" ref="C811:R811" si="224">C808/C807*100-100</f>
        <v>15.258620689655174</v>
      </c>
      <c r="D811" s="560">
        <f t="shared" si="224"/>
        <v>15.775862068965509</v>
      </c>
      <c r="E811" s="560">
        <f t="shared" si="224"/>
        <v>6.4655172413793167</v>
      </c>
      <c r="F811" s="560">
        <f t="shared" si="224"/>
        <v>16.185344827586206</v>
      </c>
      <c r="G811" s="561">
        <f t="shared" si="224"/>
        <v>16.314655172413794</v>
      </c>
      <c r="H811" s="559">
        <f t="shared" si="224"/>
        <v>9.676724137931032</v>
      </c>
      <c r="I811" s="560">
        <f t="shared" si="224"/>
        <v>9.7629310344827616</v>
      </c>
      <c r="J811" s="560">
        <f t="shared" si="224"/>
        <v>13.03879310344827</v>
      </c>
      <c r="K811" s="560">
        <f t="shared" si="224"/>
        <v>7.3275862068965552</v>
      </c>
      <c r="L811" s="560">
        <f t="shared" si="224"/>
        <v>14.331896551724128</v>
      </c>
      <c r="M811" s="561">
        <f t="shared" si="224"/>
        <v>22.327586206896541</v>
      </c>
      <c r="N811" s="559">
        <f t="shared" si="224"/>
        <v>9.0948275862069039</v>
      </c>
      <c r="O811" s="560">
        <f t="shared" si="224"/>
        <v>9.8706896551724128</v>
      </c>
      <c r="P811" s="560">
        <f t="shared" si="224"/>
        <v>15.689655172413779</v>
      </c>
      <c r="Q811" s="560">
        <f t="shared" si="224"/>
        <v>2.3275862068965409</v>
      </c>
      <c r="R811" s="560">
        <f t="shared" si="224"/>
        <v>13.75</v>
      </c>
      <c r="S811" s="561">
        <f>S808/S807*100-100</f>
        <v>19.978448275862064</v>
      </c>
      <c r="T811" s="574">
        <f t="shared" ref="T811" si="225">T808/T807*100-100</f>
        <v>12.995689655172413</v>
      </c>
      <c r="U811" s="578"/>
      <c r="V811" s="227"/>
      <c r="W811" s="578"/>
    </row>
    <row r="812" spans="1:23" ht="13.5" thickBot="1" x14ac:dyDescent="0.25">
      <c r="A812" s="472" t="s">
        <v>27</v>
      </c>
      <c r="B812" s="410">
        <f>B808-B795</f>
        <v>-71</v>
      </c>
      <c r="C812" s="415">
        <f t="shared" ref="C812:S812" si="226">C808-C795</f>
        <v>64</v>
      </c>
      <c r="D812" s="415">
        <f t="shared" si="226"/>
        <v>148</v>
      </c>
      <c r="E812" s="415">
        <f t="shared" si="226"/>
        <v>73</v>
      </c>
      <c r="F812" s="415">
        <f t="shared" si="226"/>
        <v>60</v>
      </c>
      <c r="G812" s="417">
        <f t="shared" si="226"/>
        <v>-199</v>
      </c>
      <c r="H812" s="410">
        <f t="shared" si="226"/>
        <v>-5</v>
      </c>
      <c r="I812" s="415">
        <f t="shared" si="226"/>
        <v>-144</v>
      </c>
      <c r="J812" s="415">
        <f t="shared" si="226"/>
        <v>-139</v>
      </c>
      <c r="K812" s="415">
        <f t="shared" si="226"/>
        <v>127</v>
      </c>
      <c r="L812" s="415">
        <f t="shared" si="226"/>
        <v>-112</v>
      </c>
      <c r="M812" s="417">
        <f t="shared" si="226"/>
        <v>35</v>
      </c>
      <c r="N812" s="410">
        <f t="shared" si="226"/>
        <v>110</v>
      </c>
      <c r="O812" s="415">
        <f t="shared" si="226"/>
        <v>20</v>
      </c>
      <c r="P812" s="415">
        <f t="shared" si="226"/>
        <v>244</v>
      </c>
      <c r="Q812" s="415">
        <f t="shared" si="226"/>
        <v>3</v>
      </c>
      <c r="R812" s="415">
        <f t="shared" si="226"/>
        <v>51</v>
      </c>
      <c r="S812" s="417">
        <f t="shared" si="226"/>
        <v>-155</v>
      </c>
      <c r="T812" s="478">
        <f>T808-T795</f>
        <v>5</v>
      </c>
      <c r="U812" s="578"/>
      <c r="V812" s="227"/>
      <c r="W812" s="578"/>
    </row>
    <row r="813" spans="1:23" x14ac:dyDescent="0.2">
      <c r="A813" s="370" t="s">
        <v>51</v>
      </c>
      <c r="B813" s="486">
        <v>56</v>
      </c>
      <c r="C813" s="487">
        <v>55</v>
      </c>
      <c r="D813" s="487">
        <v>56</v>
      </c>
      <c r="E813" s="487">
        <v>11</v>
      </c>
      <c r="F813" s="487">
        <v>57</v>
      </c>
      <c r="G813" s="489">
        <v>58</v>
      </c>
      <c r="H813" s="486">
        <v>53</v>
      </c>
      <c r="I813" s="487">
        <v>55</v>
      </c>
      <c r="J813" s="487">
        <v>55</v>
      </c>
      <c r="K813" s="487">
        <v>11</v>
      </c>
      <c r="L813" s="487">
        <v>56</v>
      </c>
      <c r="M813" s="489">
        <v>54</v>
      </c>
      <c r="N813" s="486">
        <v>55</v>
      </c>
      <c r="O813" s="487">
        <v>57</v>
      </c>
      <c r="P813" s="487">
        <v>56</v>
      </c>
      <c r="Q813" s="487">
        <v>6</v>
      </c>
      <c r="R813" s="487">
        <v>56</v>
      </c>
      <c r="S813" s="489">
        <v>55</v>
      </c>
      <c r="T813" s="347">
        <f>SUM(B813:S813)</f>
        <v>862</v>
      </c>
      <c r="U813" s="227" t="s">
        <v>56</v>
      </c>
      <c r="V813" s="278">
        <f>T800-T813</f>
        <v>0</v>
      </c>
      <c r="W813" s="279">
        <f>V813/T800</f>
        <v>0</v>
      </c>
    </row>
    <row r="814" spans="1:23" x14ac:dyDescent="0.2">
      <c r="A814" s="371" t="s">
        <v>28</v>
      </c>
      <c r="B814" s="323">
        <v>158</v>
      </c>
      <c r="C814" s="240">
        <v>157</v>
      </c>
      <c r="D814" s="240">
        <v>155</v>
      </c>
      <c r="E814" s="240">
        <v>159.5</v>
      </c>
      <c r="F814" s="240">
        <v>154.5</v>
      </c>
      <c r="G814" s="243">
        <v>153</v>
      </c>
      <c r="H814" s="242">
        <v>157</v>
      </c>
      <c r="I814" s="240">
        <v>156</v>
      </c>
      <c r="J814" s="240">
        <v>155</v>
      </c>
      <c r="K814" s="240">
        <v>159</v>
      </c>
      <c r="L814" s="240">
        <v>154.5</v>
      </c>
      <c r="M814" s="243">
        <v>153.5</v>
      </c>
      <c r="N814" s="242">
        <v>157.5</v>
      </c>
      <c r="O814" s="240">
        <v>155.5</v>
      </c>
      <c r="P814" s="240">
        <v>155</v>
      </c>
      <c r="Q814" s="240">
        <v>159</v>
      </c>
      <c r="R814" s="240">
        <v>154</v>
      </c>
      <c r="S814" s="243">
        <v>153.5</v>
      </c>
      <c r="T814" s="339"/>
      <c r="U814" s="227" t="s">
        <v>57</v>
      </c>
      <c r="V814" s="362">
        <v>155.47</v>
      </c>
      <c r="W814" s="578"/>
    </row>
    <row r="815" spans="1:23" ht="13.5" thickBot="1" x14ac:dyDescent="0.25">
      <c r="A815" s="372" t="s">
        <v>26</v>
      </c>
      <c r="B815" s="410">
        <f>B814-B801</f>
        <v>0</v>
      </c>
      <c r="C815" s="415">
        <f t="shared" ref="C815:S815" si="227">C814-C801</f>
        <v>0</v>
      </c>
      <c r="D815" s="415">
        <f t="shared" si="227"/>
        <v>0</v>
      </c>
      <c r="E815" s="415">
        <f t="shared" si="227"/>
        <v>0</v>
      </c>
      <c r="F815" s="415">
        <f t="shared" si="227"/>
        <v>0</v>
      </c>
      <c r="G815" s="417">
        <f t="shared" si="227"/>
        <v>0</v>
      </c>
      <c r="H815" s="410">
        <f t="shared" si="227"/>
        <v>0</v>
      </c>
      <c r="I815" s="415">
        <f t="shared" si="227"/>
        <v>0</v>
      </c>
      <c r="J815" s="415">
        <f t="shared" si="227"/>
        <v>0</v>
      </c>
      <c r="K815" s="415">
        <f t="shared" si="227"/>
        <v>0</v>
      </c>
      <c r="L815" s="415">
        <f t="shared" si="227"/>
        <v>0</v>
      </c>
      <c r="M815" s="417">
        <f t="shared" si="227"/>
        <v>0</v>
      </c>
      <c r="N815" s="410">
        <f t="shared" si="227"/>
        <v>0</v>
      </c>
      <c r="O815" s="415">
        <f t="shared" si="227"/>
        <v>0</v>
      </c>
      <c r="P815" s="415">
        <f t="shared" si="227"/>
        <v>0</v>
      </c>
      <c r="Q815" s="415">
        <f t="shared" si="227"/>
        <v>0</v>
      </c>
      <c r="R815" s="415">
        <f t="shared" si="227"/>
        <v>0</v>
      </c>
      <c r="S815" s="417">
        <f t="shared" si="227"/>
        <v>0</v>
      </c>
      <c r="T815" s="348"/>
      <c r="U815" s="227" t="s">
        <v>26</v>
      </c>
      <c r="V815" s="395">
        <f>V814-V801</f>
        <v>-0.12000000000000455</v>
      </c>
      <c r="W815" s="578"/>
    </row>
    <row r="817" spans="1:23" ht="13.5" thickBot="1" x14ac:dyDescent="0.25"/>
    <row r="818" spans="1:23" ht="13.5" thickBot="1" x14ac:dyDescent="0.25">
      <c r="A818" s="468" t="s">
        <v>176</v>
      </c>
      <c r="B818" s="601" t="s">
        <v>53</v>
      </c>
      <c r="C818" s="602"/>
      <c r="D818" s="602"/>
      <c r="E818" s="602"/>
      <c r="F818" s="602"/>
      <c r="G818" s="603"/>
      <c r="H818" s="601" t="s">
        <v>72</v>
      </c>
      <c r="I818" s="602"/>
      <c r="J818" s="602"/>
      <c r="K818" s="602"/>
      <c r="L818" s="602"/>
      <c r="M818" s="603"/>
      <c r="N818" s="601" t="s">
        <v>63</v>
      </c>
      <c r="O818" s="602"/>
      <c r="P818" s="602"/>
      <c r="Q818" s="602"/>
      <c r="R818" s="602"/>
      <c r="S818" s="603"/>
      <c r="T818" s="313" t="s">
        <v>55</v>
      </c>
      <c r="U818" s="579"/>
      <c r="V818" s="579"/>
      <c r="W818" s="579"/>
    </row>
    <row r="819" spans="1:23" x14ac:dyDescent="0.2">
      <c r="A819" s="469" t="s">
        <v>54</v>
      </c>
      <c r="B819" s="490">
        <v>1</v>
      </c>
      <c r="C819" s="329">
        <v>2</v>
      </c>
      <c r="D819" s="329">
        <v>3</v>
      </c>
      <c r="E819" s="329">
        <v>4</v>
      </c>
      <c r="F819" s="329">
        <v>5</v>
      </c>
      <c r="G819" s="483">
        <v>6</v>
      </c>
      <c r="H819" s="490">
        <v>7</v>
      </c>
      <c r="I819" s="329">
        <v>8</v>
      </c>
      <c r="J819" s="329">
        <v>9</v>
      </c>
      <c r="K819" s="329">
        <v>10</v>
      </c>
      <c r="L819" s="329">
        <v>11</v>
      </c>
      <c r="M819" s="483">
        <v>12</v>
      </c>
      <c r="N819" s="490">
        <v>13</v>
      </c>
      <c r="O819" s="329">
        <v>14</v>
      </c>
      <c r="P819" s="329">
        <v>15</v>
      </c>
      <c r="Q819" s="329">
        <v>16</v>
      </c>
      <c r="R819" s="329">
        <v>17</v>
      </c>
      <c r="S819" s="483">
        <v>18</v>
      </c>
      <c r="T819" s="575">
        <v>252</v>
      </c>
      <c r="U819" s="579"/>
      <c r="V819" s="579"/>
      <c r="W819" s="579"/>
    </row>
    <row r="820" spans="1:23" x14ac:dyDescent="0.2">
      <c r="A820" s="470" t="s">
        <v>3</v>
      </c>
      <c r="B820" s="580">
        <v>4655</v>
      </c>
      <c r="C820" s="581">
        <v>4655</v>
      </c>
      <c r="D820" s="581">
        <v>4655</v>
      </c>
      <c r="E820" s="581">
        <v>4655</v>
      </c>
      <c r="F820" s="581">
        <v>4655</v>
      </c>
      <c r="G820" s="582">
        <v>4655</v>
      </c>
      <c r="H820" s="580">
        <v>4655</v>
      </c>
      <c r="I820" s="581">
        <v>4655</v>
      </c>
      <c r="J820" s="581">
        <v>4655</v>
      </c>
      <c r="K820" s="581">
        <v>4655</v>
      </c>
      <c r="L820" s="581">
        <v>4655</v>
      </c>
      <c r="M820" s="582">
        <v>4655</v>
      </c>
      <c r="N820" s="580">
        <v>4655</v>
      </c>
      <c r="O820" s="581">
        <v>4655</v>
      </c>
      <c r="P820" s="581">
        <v>4655</v>
      </c>
      <c r="Q820" s="581">
        <v>4655</v>
      </c>
      <c r="R820" s="581">
        <v>4655</v>
      </c>
      <c r="S820" s="582">
        <v>4655</v>
      </c>
      <c r="T820" s="583">
        <v>4655</v>
      </c>
      <c r="U820" s="579"/>
      <c r="V820" s="579"/>
      <c r="W820" s="579"/>
    </row>
    <row r="821" spans="1:23" x14ac:dyDescent="0.2">
      <c r="A821" s="471" t="s">
        <v>6</v>
      </c>
      <c r="B821" s="584">
        <v>5179</v>
      </c>
      <c r="C821" s="585">
        <v>5429</v>
      </c>
      <c r="D821" s="585">
        <v>5391</v>
      </c>
      <c r="E821" s="585">
        <v>4956</v>
      </c>
      <c r="F821" s="585">
        <v>5291</v>
      </c>
      <c r="G821" s="586">
        <v>5359</v>
      </c>
      <c r="H821" s="584">
        <v>5290</v>
      </c>
      <c r="I821" s="585">
        <v>5024</v>
      </c>
      <c r="J821" s="585">
        <v>5452</v>
      </c>
      <c r="K821" s="585">
        <v>4870</v>
      </c>
      <c r="L821" s="585">
        <v>5416</v>
      </c>
      <c r="M821" s="586">
        <v>5691</v>
      </c>
      <c r="N821" s="584">
        <v>5124</v>
      </c>
      <c r="O821" s="585">
        <v>5072</v>
      </c>
      <c r="P821" s="585">
        <v>5250</v>
      </c>
      <c r="Q821" s="585">
        <v>4707</v>
      </c>
      <c r="R821" s="585">
        <v>5200</v>
      </c>
      <c r="S821" s="586">
        <v>5749</v>
      </c>
      <c r="T821" s="587">
        <v>5278</v>
      </c>
      <c r="U821" s="579"/>
      <c r="V821" s="579"/>
      <c r="W821" s="579"/>
    </row>
    <row r="822" spans="1:23" x14ac:dyDescent="0.2">
      <c r="A822" s="469" t="s">
        <v>7</v>
      </c>
      <c r="B822" s="588">
        <v>80</v>
      </c>
      <c r="C822" s="589">
        <v>93.3</v>
      </c>
      <c r="D822" s="589">
        <v>86.7</v>
      </c>
      <c r="E822" s="589">
        <v>100</v>
      </c>
      <c r="F822" s="589">
        <v>100</v>
      </c>
      <c r="G822" s="590">
        <v>100</v>
      </c>
      <c r="H822" s="588">
        <v>73.3</v>
      </c>
      <c r="I822" s="589">
        <v>93.3</v>
      </c>
      <c r="J822" s="589">
        <v>93.3</v>
      </c>
      <c r="K822" s="589">
        <v>50</v>
      </c>
      <c r="L822" s="589">
        <v>100</v>
      </c>
      <c r="M822" s="590">
        <v>93.3</v>
      </c>
      <c r="N822" s="588">
        <v>86.7</v>
      </c>
      <c r="O822" s="589">
        <v>100</v>
      </c>
      <c r="P822" s="589">
        <v>73.3</v>
      </c>
      <c r="Q822" s="589">
        <v>100</v>
      </c>
      <c r="R822" s="589">
        <v>93.3</v>
      </c>
      <c r="S822" s="590">
        <v>100</v>
      </c>
      <c r="T822" s="591">
        <v>80.2</v>
      </c>
      <c r="U822" s="579"/>
      <c r="V822" s="227"/>
      <c r="W822" s="579"/>
    </row>
    <row r="823" spans="1:23" ht="13.5" thickBot="1" x14ac:dyDescent="0.25">
      <c r="A823" s="469" t="s">
        <v>8</v>
      </c>
      <c r="B823" s="592">
        <v>0.129</v>
      </c>
      <c r="C823" s="593">
        <v>5.8999999999999997E-2</v>
      </c>
      <c r="D823" s="593">
        <v>6.6000000000000003E-2</v>
      </c>
      <c r="E823" s="593">
        <v>6.4000000000000001E-2</v>
      </c>
      <c r="F823" s="593">
        <v>4.2000000000000003E-2</v>
      </c>
      <c r="G823" s="594">
        <v>0.06</v>
      </c>
      <c r="H823" s="592">
        <v>7.9000000000000001E-2</v>
      </c>
      <c r="I823" s="593">
        <v>6.2E-2</v>
      </c>
      <c r="J823" s="593">
        <v>4.9000000000000002E-2</v>
      </c>
      <c r="K823" s="593">
        <v>0.10299999999999999</v>
      </c>
      <c r="L823" s="593">
        <v>0.03</v>
      </c>
      <c r="M823" s="594">
        <v>5.7000000000000002E-2</v>
      </c>
      <c r="N823" s="592">
        <v>7.3999999999999996E-2</v>
      </c>
      <c r="O823" s="593">
        <v>5.7000000000000002E-2</v>
      </c>
      <c r="P823" s="593">
        <v>0.10100000000000001</v>
      </c>
      <c r="Q823" s="593">
        <v>5.7000000000000002E-2</v>
      </c>
      <c r="R823" s="593">
        <v>6.2E-2</v>
      </c>
      <c r="S823" s="594">
        <v>2.9000000000000001E-2</v>
      </c>
      <c r="T823" s="595">
        <v>8.1000000000000003E-2</v>
      </c>
      <c r="U823" s="579"/>
      <c r="V823" s="227"/>
      <c r="W823" s="579"/>
    </row>
    <row r="824" spans="1:23" x14ac:dyDescent="0.2">
      <c r="A824" s="471" t="s">
        <v>1</v>
      </c>
      <c r="B824" s="559">
        <f>B821/B820*100-100</f>
        <v>11.256713211600427</v>
      </c>
      <c r="C824" s="560">
        <f t="shared" ref="C824:R824" si="228">C821/C820*100-100</f>
        <v>16.627282491944143</v>
      </c>
      <c r="D824" s="560">
        <f t="shared" si="228"/>
        <v>15.810955961331913</v>
      </c>
      <c r="E824" s="560">
        <f t="shared" si="228"/>
        <v>6.4661654135338438</v>
      </c>
      <c r="F824" s="560">
        <f t="shared" si="228"/>
        <v>13.662728249194416</v>
      </c>
      <c r="G824" s="561">
        <f t="shared" si="228"/>
        <v>15.123523093447915</v>
      </c>
      <c r="H824" s="559">
        <f t="shared" si="228"/>
        <v>13.641245972073037</v>
      </c>
      <c r="I824" s="560">
        <f t="shared" si="228"/>
        <v>7.9269602577873144</v>
      </c>
      <c r="J824" s="560">
        <f t="shared" si="228"/>
        <v>17.121374865735774</v>
      </c>
      <c r="K824" s="560">
        <f t="shared" si="228"/>
        <v>4.6186895810955946</v>
      </c>
      <c r="L824" s="560">
        <f t="shared" si="228"/>
        <v>16.348012889366274</v>
      </c>
      <c r="M824" s="561">
        <f t="shared" si="228"/>
        <v>22.25563909774435</v>
      </c>
      <c r="N824" s="559">
        <f t="shared" si="228"/>
        <v>10.075187969924812</v>
      </c>
      <c r="O824" s="560">
        <f t="shared" si="228"/>
        <v>8.9581095596133196</v>
      </c>
      <c r="P824" s="560">
        <f t="shared" si="228"/>
        <v>12.781954887218049</v>
      </c>
      <c r="Q824" s="560">
        <f t="shared" si="228"/>
        <v>1.1170784103115068</v>
      </c>
      <c r="R824" s="560">
        <f t="shared" si="228"/>
        <v>11.7078410311493</v>
      </c>
      <c r="S824" s="561">
        <f>S821/S820*100-100</f>
        <v>23.501611170784116</v>
      </c>
      <c r="T824" s="574">
        <f t="shared" ref="T824" si="229">T821/T820*100-100</f>
        <v>13.383458646616546</v>
      </c>
      <c r="U824" s="579"/>
      <c r="V824" s="227"/>
      <c r="W824" s="579"/>
    </row>
    <row r="825" spans="1:23" ht="13.5" thickBot="1" x14ac:dyDescent="0.25">
      <c r="A825" s="472" t="s">
        <v>27</v>
      </c>
      <c r="B825" s="410">
        <f>B821-B808</f>
        <v>244</v>
      </c>
      <c r="C825" s="415">
        <f t="shared" ref="C825:S825" si="230">C821-C808</f>
        <v>81</v>
      </c>
      <c r="D825" s="415">
        <f t="shared" si="230"/>
        <v>19</v>
      </c>
      <c r="E825" s="415">
        <f t="shared" si="230"/>
        <v>16</v>
      </c>
      <c r="F825" s="415">
        <f t="shared" si="230"/>
        <v>-100</v>
      </c>
      <c r="G825" s="417">
        <f t="shared" si="230"/>
        <v>-38</v>
      </c>
      <c r="H825" s="410">
        <f t="shared" si="230"/>
        <v>201</v>
      </c>
      <c r="I825" s="415">
        <f t="shared" si="230"/>
        <v>-69</v>
      </c>
      <c r="J825" s="415">
        <f t="shared" si="230"/>
        <v>207</v>
      </c>
      <c r="K825" s="415">
        <f t="shared" si="230"/>
        <v>-110</v>
      </c>
      <c r="L825" s="415">
        <f t="shared" si="230"/>
        <v>111</v>
      </c>
      <c r="M825" s="417">
        <f t="shared" si="230"/>
        <v>15</v>
      </c>
      <c r="N825" s="410">
        <f t="shared" si="230"/>
        <v>62</v>
      </c>
      <c r="O825" s="415">
        <f t="shared" si="230"/>
        <v>-26</v>
      </c>
      <c r="P825" s="415">
        <f t="shared" si="230"/>
        <v>-118</v>
      </c>
      <c r="Q825" s="415">
        <f t="shared" si="230"/>
        <v>-41</v>
      </c>
      <c r="R825" s="415">
        <f t="shared" si="230"/>
        <v>-78</v>
      </c>
      <c r="S825" s="417">
        <f t="shared" si="230"/>
        <v>182</v>
      </c>
      <c r="T825" s="478">
        <f>T821-T808</f>
        <v>35</v>
      </c>
      <c r="U825" s="579"/>
      <c r="V825" s="227"/>
      <c r="W825" s="579"/>
    </row>
    <row r="826" spans="1:23" x14ac:dyDescent="0.2">
      <c r="A826" s="370" t="s">
        <v>51</v>
      </c>
      <c r="B826" s="486">
        <v>56</v>
      </c>
      <c r="C826" s="487">
        <v>55</v>
      </c>
      <c r="D826" s="487">
        <v>56</v>
      </c>
      <c r="E826" s="487">
        <v>11</v>
      </c>
      <c r="F826" s="487">
        <v>57</v>
      </c>
      <c r="G826" s="489">
        <v>58</v>
      </c>
      <c r="H826" s="486">
        <v>53</v>
      </c>
      <c r="I826" s="487">
        <v>54</v>
      </c>
      <c r="J826" s="487">
        <v>55</v>
      </c>
      <c r="K826" s="487">
        <v>11</v>
      </c>
      <c r="L826" s="487">
        <v>56</v>
      </c>
      <c r="M826" s="489">
        <v>54</v>
      </c>
      <c r="N826" s="486">
        <v>55</v>
      </c>
      <c r="O826" s="487">
        <v>57</v>
      </c>
      <c r="P826" s="487">
        <v>56</v>
      </c>
      <c r="Q826" s="487">
        <v>6</v>
      </c>
      <c r="R826" s="487">
        <v>56</v>
      </c>
      <c r="S826" s="489">
        <v>55</v>
      </c>
      <c r="T826" s="347">
        <f>SUM(B826:S826)</f>
        <v>861</v>
      </c>
      <c r="U826" s="227" t="s">
        <v>56</v>
      </c>
      <c r="V826" s="278">
        <f>T813-T826</f>
        <v>1</v>
      </c>
      <c r="W826" s="279">
        <f>V826/T813</f>
        <v>1.1600928074245939E-3</v>
      </c>
    </row>
    <row r="827" spans="1:23" x14ac:dyDescent="0.2">
      <c r="A827" s="371" t="s">
        <v>28</v>
      </c>
      <c r="B827" s="323">
        <v>158</v>
      </c>
      <c r="C827" s="240">
        <v>157</v>
      </c>
      <c r="D827" s="240">
        <v>155</v>
      </c>
      <c r="E827" s="240">
        <v>159.5</v>
      </c>
      <c r="F827" s="240">
        <v>154.5</v>
      </c>
      <c r="G827" s="243">
        <v>153</v>
      </c>
      <c r="H827" s="242">
        <v>157</v>
      </c>
      <c r="I827" s="240">
        <v>156</v>
      </c>
      <c r="J827" s="240">
        <v>155</v>
      </c>
      <c r="K827" s="240">
        <v>159</v>
      </c>
      <c r="L827" s="240">
        <v>154.5</v>
      </c>
      <c r="M827" s="243">
        <v>153.5</v>
      </c>
      <c r="N827" s="242">
        <v>157.5</v>
      </c>
      <c r="O827" s="240">
        <v>155.5</v>
      </c>
      <c r="P827" s="240">
        <v>155</v>
      </c>
      <c r="Q827" s="240">
        <v>159</v>
      </c>
      <c r="R827" s="240">
        <v>154</v>
      </c>
      <c r="S827" s="243">
        <v>153.5</v>
      </c>
      <c r="T827" s="339"/>
      <c r="U827" s="227" t="s">
        <v>57</v>
      </c>
      <c r="V827" s="362">
        <v>155.53</v>
      </c>
      <c r="W827" s="579"/>
    </row>
    <row r="828" spans="1:23" ht="13.5" thickBot="1" x14ac:dyDescent="0.25">
      <c r="A828" s="372" t="s">
        <v>26</v>
      </c>
      <c r="B828" s="410">
        <f>B827-B814</f>
        <v>0</v>
      </c>
      <c r="C828" s="415">
        <f t="shared" ref="C828:S828" si="231">C827-C814</f>
        <v>0</v>
      </c>
      <c r="D828" s="415">
        <f t="shared" si="231"/>
        <v>0</v>
      </c>
      <c r="E828" s="415">
        <f t="shared" si="231"/>
        <v>0</v>
      </c>
      <c r="F828" s="415">
        <f t="shared" si="231"/>
        <v>0</v>
      </c>
      <c r="G828" s="417">
        <f t="shared" si="231"/>
        <v>0</v>
      </c>
      <c r="H828" s="410">
        <f t="shared" si="231"/>
        <v>0</v>
      </c>
      <c r="I828" s="415">
        <f t="shared" si="231"/>
        <v>0</v>
      </c>
      <c r="J828" s="415">
        <f t="shared" si="231"/>
        <v>0</v>
      </c>
      <c r="K828" s="415">
        <f t="shared" si="231"/>
        <v>0</v>
      </c>
      <c r="L828" s="415">
        <f t="shared" si="231"/>
        <v>0</v>
      </c>
      <c r="M828" s="417">
        <f t="shared" si="231"/>
        <v>0</v>
      </c>
      <c r="N828" s="410">
        <f t="shared" si="231"/>
        <v>0</v>
      </c>
      <c r="O828" s="415">
        <f t="shared" si="231"/>
        <v>0</v>
      </c>
      <c r="P828" s="415">
        <f t="shared" si="231"/>
        <v>0</v>
      </c>
      <c r="Q828" s="415">
        <f t="shared" si="231"/>
        <v>0</v>
      </c>
      <c r="R828" s="415">
        <f t="shared" si="231"/>
        <v>0</v>
      </c>
      <c r="S828" s="417">
        <f t="shared" si="231"/>
        <v>0</v>
      </c>
      <c r="T828" s="348"/>
      <c r="U828" s="227" t="s">
        <v>26</v>
      </c>
      <c r="V828" s="395">
        <f>V827-V814</f>
        <v>6.0000000000002274E-2</v>
      </c>
      <c r="W828" s="579"/>
    </row>
  </sheetData>
  <mergeCells count="146">
    <mergeCell ref="B792:G792"/>
    <mergeCell ref="H792:M792"/>
    <mergeCell ref="N792:S792"/>
    <mergeCell ref="B701:G701"/>
    <mergeCell ref="H701:M701"/>
    <mergeCell ref="N701:S701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  <mergeCell ref="B506:G506"/>
    <mergeCell ref="N454:S454"/>
    <mergeCell ref="H610:M610"/>
    <mergeCell ref="H506:M506"/>
    <mergeCell ref="N506:S506"/>
    <mergeCell ref="N480:S480"/>
    <mergeCell ref="H454:M454"/>
    <mergeCell ref="B165:F165"/>
    <mergeCell ref="B311:G311"/>
    <mergeCell ref="H311:M311"/>
    <mergeCell ref="B415:G415"/>
    <mergeCell ref="H415:M415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N337:S337"/>
    <mergeCell ref="B493:G493"/>
    <mergeCell ref="H493:M493"/>
    <mergeCell ref="N350:S350"/>
    <mergeCell ref="N467:S467"/>
    <mergeCell ref="B441:G441"/>
    <mergeCell ref="H441:M441"/>
    <mergeCell ref="B454:G454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N610:S610"/>
    <mergeCell ref="N545:S545"/>
    <mergeCell ref="B519:G519"/>
    <mergeCell ref="H519:M519"/>
    <mergeCell ref="N519:S519"/>
    <mergeCell ref="X748:Y748"/>
    <mergeCell ref="B727:G727"/>
    <mergeCell ref="H727:M727"/>
    <mergeCell ref="N727:S727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714:G714"/>
    <mergeCell ref="H714:M714"/>
    <mergeCell ref="N714:S714"/>
    <mergeCell ref="B818:G818"/>
    <mergeCell ref="H818:M818"/>
    <mergeCell ref="N818:S818"/>
    <mergeCell ref="N649:S649"/>
    <mergeCell ref="H636:M636"/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  <mergeCell ref="B662:G662"/>
    <mergeCell ref="B688:G688"/>
    <mergeCell ref="H688:M688"/>
    <mergeCell ref="N688:S688"/>
    <mergeCell ref="B753:G753"/>
    <mergeCell ref="H753:M753"/>
    <mergeCell ref="N753:S753"/>
    <mergeCell ref="B805:G805"/>
    <mergeCell ref="H805:M805"/>
    <mergeCell ref="N805:S80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700"/>
  <sheetViews>
    <sheetView showGridLines="0" topLeftCell="A674" zoomScale="73" zoomScaleNormal="73" workbookViewId="0">
      <selection activeCell="B692" sqref="B692:H69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04" t="s">
        <v>50</v>
      </c>
      <c r="C9" s="605"/>
      <c r="D9" s="605"/>
      <c r="E9" s="605"/>
      <c r="F9" s="605"/>
      <c r="G9" s="60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604" t="s">
        <v>50</v>
      </c>
      <c r="C23" s="605"/>
      <c r="D23" s="605"/>
      <c r="E23" s="605"/>
      <c r="F23" s="605"/>
      <c r="G23" s="60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604" t="s">
        <v>50</v>
      </c>
      <c r="C37" s="605"/>
      <c r="D37" s="605"/>
      <c r="E37" s="605"/>
      <c r="F37" s="605"/>
      <c r="G37" s="60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604" t="s">
        <v>50</v>
      </c>
      <c r="C53" s="605"/>
      <c r="D53" s="605"/>
      <c r="E53" s="605"/>
      <c r="F53" s="605"/>
      <c r="G53" s="60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604" t="s">
        <v>50</v>
      </c>
      <c r="C67" s="605"/>
      <c r="D67" s="605"/>
      <c r="E67" s="605"/>
      <c r="F67" s="605"/>
      <c r="G67" s="60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604" t="s">
        <v>50</v>
      </c>
      <c r="C81" s="605"/>
      <c r="D81" s="605"/>
      <c r="E81" s="605"/>
      <c r="F81" s="605"/>
      <c r="G81" s="60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604" t="s">
        <v>50</v>
      </c>
      <c r="C95" s="605"/>
      <c r="D95" s="605"/>
      <c r="E95" s="605"/>
      <c r="F95" s="605"/>
      <c r="G95" s="60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604" t="s">
        <v>50</v>
      </c>
      <c r="C111" s="605"/>
      <c r="D111" s="605"/>
      <c r="E111" s="605"/>
      <c r="F111" s="605"/>
      <c r="G111" s="60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604" t="s">
        <v>50</v>
      </c>
      <c r="C125" s="605"/>
      <c r="D125" s="605"/>
      <c r="E125" s="605"/>
      <c r="F125" s="605"/>
      <c r="G125" s="60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604" t="s">
        <v>50</v>
      </c>
      <c r="C139" s="605"/>
      <c r="D139" s="605"/>
      <c r="E139" s="605"/>
      <c r="F139" s="605"/>
      <c r="G139" s="60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604" t="s">
        <v>50</v>
      </c>
      <c r="C153" s="605"/>
      <c r="D153" s="605"/>
      <c r="E153" s="605"/>
      <c r="F153" s="605"/>
      <c r="G153" s="60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604" t="s">
        <v>50</v>
      </c>
      <c r="C167" s="605"/>
      <c r="D167" s="605"/>
      <c r="E167" s="605"/>
      <c r="F167" s="605"/>
      <c r="G167" s="60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604" t="s">
        <v>50</v>
      </c>
      <c r="C182" s="605"/>
      <c r="D182" s="605"/>
      <c r="E182" s="605"/>
      <c r="F182" s="605"/>
      <c r="G182" s="60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604" t="s">
        <v>50</v>
      </c>
      <c r="C196" s="605"/>
      <c r="D196" s="605"/>
      <c r="E196" s="605"/>
      <c r="F196" s="605"/>
      <c r="G196" s="60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604" t="s">
        <v>50</v>
      </c>
      <c r="C210" s="605"/>
      <c r="D210" s="605"/>
      <c r="E210" s="605"/>
      <c r="F210" s="605"/>
      <c r="G210" s="60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604" t="s">
        <v>50</v>
      </c>
      <c r="C224" s="605"/>
      <c r="D224" s="605"/>
      <c r="E224" s="605"/>
      <c r="F224" s="605"/>
      <c r="G224" s="60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604" t="s">
        <v>50</v>
      </c>
      <c r="C238" s="605"/>
      <c r="D238" s="605"/>
      <c r="E238" s="605"/>
      <c r="F238" s="605"/>
      <c r="G238" s="60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604" t="s">
        <v>50</v>
      </c>
      <c r="C252" s="605"/>
      <c r="D252" s="605"/>
      <c r="E252" s="605"/>
      <c r="F252" s="605"/>
      <c r="G252" s="60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604" t="s">
        <v>50</v>
      </c>
      <c r="C267" s="605"/>
      <c r="D267" s="605"/>
      <c r="E267" s="605"/>
      <c r="F267" s="605"/>
      <c r="G267" s="60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604" t="s">
        <v>50</v>
      </c>
      <c r="C281" s="605"/>
      <c r="D281" s="605"/>
      <c r="E281" s="605"/>
      <c r="F281" s="605"/>
      <c r="G281" s="60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604" t="s">
        <v>50</v>
      </c>
      <c r="C295" s="605"/>
      <c r="D295" s="605"/>
      <c r="E295" s="605"/>
      <c r="F295" s="605"/>
      <c r="G295" s="60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604" t="s">
        <v>50</v>
      </c>
      <c r="C309" s="605"/>
      <c r="D309" s="605"/>
      <c r="E309" s="605"/>
      <c r="F309" s="605"/>
      <c r="G309" s="60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604" t="s">
        <v>50</v>
      </c>
      <c r="C323" s="605"/>
      <c r="D323" s="605"/>
      <c r="E323" s="605"/>
      <c r="F323" s="605"/>
      <c r="G323" s="60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604" t="s">
        <v>50</v>
      </c>
      <c r="C339" s="605"/>
      <c r="D339" s="605"/>
      <c r="E339" s="605"/>
      <c r="F339" s="605"/>
      <c r="G339" s="60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604" t="s">
        <v>50</v>
      </c>
      <c r="C352" s="605"/>
      <c r="D352" s="605"/>
      <c r="E352" s="605"/>
      <c r="F352" s="605"/>
      <c r="G352" s="60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604" t="s">
        <v>50</v>
      </c>
      <c r="C365" s="605"/>
      <c r="D365" s="605"/>
      <c r="E365" s="605"/>
      <c r="F365" s="605"/>
      <c r="G365" s="60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604" t="s">
        <v>50</v>
      </c>
      <c r="C378" s="605"/>
      <c r="D378" s="605"/>
      <c r="E378" s="605"/>
      <c r="F378" s="605"/>
      <c r="G378" s="60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604" t="s">
        <v>50</v>
      </c>
      <c r="C391" s="605"/>
      <c r="D391" s="605"/>
      <c r="E391" s="605"/>
      <c r="F391" s="605"/>
      <c r="G391" s="60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604" t="s">
        <v>50</v>
      </c>
      <c r="C404" s="605"/>
      <c r="D404" s="605"/>
      <c r="E404" s="605"/>
      <c r="F404" s="605"/>
      <c r="G404" s="60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604" t="s">
        <v>50</v>
      </c>
      <c r="C417" s="605"/>
      <c r="D417" s="605"/>
      <c r="E417" s="605"/>
      <c r="F417" s="605"/>
      <c r="G417" s="60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604" t="s">
        <v>50</v>
      </c>
      <c r="C430" s="605"/>
      <c r="D430" s="605"/>
      <c r="E430" s="605"/>
      <c r="F430" s="605"/>
      <c r="G430" s="60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604" t="s">
        <v>50</v>
      </c>
      <c r="C443" s="605"/>
      <c r="D443" s="605"/>
      <c r="E443" s="605"/>
      <c r="F443" s="605"/>
      <c r="G443" s="60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604" t="s">
        <v>50</v>
      </c>
      <c r="C456" s="605"/>
      <c r="D456" s="605"/>
      <c r="E456" s="605"/>
      <c r="F456" s="605"/>
      <c r="G456" s="60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604" t="s">
        <v>50</v>
      </c>
      <c r="C469" s="605"/>
      <c r="D469" s="605"/>
      <c r="E469" s="605"/>
      <c r="F469" s="605"/>
      <c r="G469" s="606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604" t="s">
        <v>50</v>
      </c>
      <c r="C482" s="605"/>
      <c r="D482" s="605"/>
      <c r="E482" s="605"/>
      <c r="F482" s="605"/>
      <c r="G482" s="606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604" t="s">
        <v>50</v>
      </c>
      <c r="C495" s="605"/>
      <c r="D495" s="605"/>
      <c r="E495" s="605"/>
      <c r="F495" s="605"/>
      <c r="G495" s="606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604" t="s">
        <v>50</v>
      </c>
      <c r="C508" s="605"/>
      <c r="D508" s="605"/>
      <c r="E508" s="605"/>
      <c r="F508" s="605"/>
      <c r="G508" s="606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604" t="s">
        <v>50</v>
      </c>
      <c r="C521" s="605"/>
      <c r="D521" s="605"/>
      <c r="E521" s="605"/>
      <c r="F521" s="605"/>
      <c r="G521" s="606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604" t="s">
        <v>50</v>
      </c>
      <c r="C534" s="605"/>
      <c r="D534" s="605"/>
      <c r="E534" s="605"/>
      <c r="F534" s="605"/>
      <c r="G534" s="606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604" t="s">
        <v>50</v>
      </c>
      <c r="C547" s="605"/>
      <c r="D547" s="605"/>
      <c r="E547" s="605"/>
      <c r="F547" s="605"/>
      <c r="G547" s="606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604" t="s">
        <v>50</v>
      </c>
      <c r="C560" s="605"/>
      <c r="D560" s="605"/>
      <c r="E560" s="605"/>
      <c r="F560" s="605"/>
      <c r="G560" s="606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604" t="s">
        <v>50</v>
      </c>
      <c r="C573" s="605"/>
      <c r="D573" s="605"/>
      <c r="E573" s="605"/>
      <c r="F573" s="605"/>
      <c r="G573" s="606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604" t="s">
        <v>50</v>
      </c>
      <c r="C586" s="605"/>
      <c r="D586" s="605"/>
      <c r="E586" s="605"/>
      <c r="F586" s="605"/>
      <c r="G586" s="606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604" t="s">
        <v>50</v>
      </c>
      <c r="C599" s="605"/>
      <c r="D599" s="605"/>
      <c r="E599" s="605"/>
      <c r="F599" s="605"/>
      <c r="G599" s="606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604" t="s">
        <v>50</v>
      </c>
      <c r="C612" s="605"/>
      <c r="D612" s="605"/>
      <c r="E612" s="605"/>
      <c r="F612" s="605"/>
      <c r="G612" s="606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604" t="s">
        <v>50</v>
      </c>
      <c r="C625" s="605"/>
      <c r="D625" s="605"/>
      <c r="E625" s="605"/>
      <c r="F625" s="605"/>
      <c r="G625" s="606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604" t="s">
        <v>50</v>
      </c>
      <c r="C638" s="605"/>
      <c r="D638" s="605"/>
      <c r="E638" s="605"/>
      <c r="F638" s="605"/>
      <c r="G638" s="606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604" t="s">
        <v>50</v>
      </c>
      <c r="C651" s="605"/>
      <c r="D651" s="605"/>
      <c r="E651" s="605"/>
      <c r="F651" s="605"/>
      <c r="G651" s="606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604" t="s">
        <v>50</v>
      </c>
      <c r="C664" s="605"/>
      <c r="D664" s="605"/>
      <c r="E664" s="605"/>
      <c r="F664" s="605"/>
      <c r="G664" s="606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604" t="s">
        <v>50</v>
      </c>
      <c r="C677" s="605"/>
      <c r="D677" s="605"/>
      <c r="E677" s="605"/>
      <c r="F677" s="605"/>
      <c r="G677" s="606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153.96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0.15999999999999659</v>
      </c>
      <c r="K687" s="554"/>
    </row>
    <row r="689" spans="1:11" ht="13.5" thickBot="1" x14ac:dyDescent="0.25"/>
    <row r="690" spans="1:11" ht="13.5" thickBot="1" x14ac:dyDescent="0.25">
      <c r="A690" s="285" t="s">
        <v>175</v>
      </c>
      <c r="B690" s="604" t="s">
        <v>50</v>
      </c>
      <c r="C690" s="605"/>
      <c r="D690" s="605"/>
      <c r="E690" s="605"/>
      <c r="F690" s="605"/>
      <c r="G690" s="606"/>
      <c r="H690" s="313" t="s">
        <v>0</v>
      </c>
      <c r="I690" s="227"/>
      <c r="J690" s="578"/>
      <c r="K690" s="578"/>
    </row>
    <row r="691" spans="1:11" x14ac:dyDescent="0.2">
      <c r="A691" s="226" t="s">
        <v>54</v>
      </c>
      <c r="B691" s="453">
        <v>1</v>
      </c>
      <c r="C691" s="454">
        <v>2</v>
      </c>
      <c r="D691" s="455">
        <v>3</v>
      </c>
      <c r="E691" s="454">
        <v>4</v>
      </c>
      <c r="F691" s="455">
        <v>5</v>
      </c>
      <c r="G691" s="456">
        <v>6</v>
      </c>
      <c r="H691" s="460">
        <v>185</v>
      </c>
      <c r="I691" s="290"/>
      <c r="J691" s="578"/>
      <c r="K691" s="578"/>
    </row>
    <row r="692" spans="1:11" x14ac:dyDescent="0.2">
      <c r="A692" s="292" t="s">
        <v>3</v>
      </c>
      <c r="B692" s="253">
        <v>4505</v>
      </c>
      <c r="C692" s="253">
        <v>4505</v>
      </c>
      <c r="D692" s="253">
        <v>4505</v>
      </c>
      <c r="E692" s="253">
        <v>4505</v>
      </c>
      <c r="F692" s="253">
        <v>4505</v>
      </c>
      <c r="G692" s="253">
        <v>4505</v>
      </c>
      <c r="H692" s="253">
        <v>4505</v>
      </c>
      <c r="I692" s="294"/>
      <c r="J692" s="291"/>
      <c r="K692" s="578"/>
    </row>
    <row r="693" spans="1:11" x14ac:dyDescent="0.2">
      <c r="A693" s="295" t="s">
        <v>6</v>
      </c>
      <c r="B693" s="256">
        <v>5138</v>
      </c>
      <c r="C693" s="257">
        <v>5592</v>
      </c>
      <c r="D693" s="257">
        <v>5654</v>
      </c>
      <c r="E693" s="257">
        <v>3944</v>
      </c>
      <c r="F693" s="296">
        <v>5779</v>
      </c>
      <c r="G693" s="258">
        <v>5502</v>
      </c>
      <c r="H693" s="297">
        <v>5447</v>
      </c>
      <c r="I693" s="542"/>
      <c r="J693" s="291"/>
      <c r="K693" s="578"/>
    </row>
    <row r="694" spans="1:11" x14ac:dyDescent="0.2">
      <c r="A694" s="226" t="s">
        <v>7</v>
      </c>
      <c r="B694" s="260">
        <v>60</v>
      </c>
      <c r="C694" s="261">
        <v>40</v>
      </c>
      <c r="D694" s="261">
        <v>57.1</v>
      </c>
      <c r="E694" s="261">
        <v>50</v>
      </c>
      <c r="F694" s="509">
        <v>28.6</v>
      </c>
      <c r="G694" s="262">
        <v>48.6</v>
      </c>
      <c r="H694" s="300">
        <v>41.1</v>
      </c>
      <c r="I694" s="301"/>
      <c r="J694" s="291"/>
      <c r="K694" s="578"/>
    </row>
    <row r="695" spans="1:11" x14ac:dyDescent="0.2">
      <c r="A695" s="226" t="s">
        <v>8</v>
      </c>
      <c r="B695" s="263">
        <v>0.14000000000000001</v>
      </c>
      <c r="C695" s="264">
        <v>0.159</v>
      </c>
      <c r="D695" s="264">
        <v>0.126</v>
      </c>
      <c r="E695" s="264">
        <v>0.14799999999999999</v>
      </c>
      <c r="F695" s="302">
        <v>0.16500000000000001</v>
      </c>
      <c r="G695" s="265">
        <v>0.16300000000000001</v>
      </c>
      <c r="H695" s="303">
        <v>0.16800000000000001</v>
      </c>
      <c r="I695" s="304"/>
      <c r="J695" s="305"/>
      <c r="K695" s="306"/>
    </row>
    <row r="696" spans="1:11" x14ac:dyDescent="0.2">
      <c r="A696" s="295" t="s">
        <v>1</v>
      </c>
      <c r="B696" s="266">
        <f t="shared" ref="B696:G696" si="158">B693/B692*100-100</f>
        <v>14.051054384017746</v>
      </c>
      <c r="C696" s="267">
        <f t="shared" si="158"/>
        <v>24.128745837957837</v>
      </c>
      <c r="D696" s="267">
        <f t="shared" si="158"/>
        <v>25.504994450610425</v>
      </c>
      <c r="E696" s="267">
        <f t="shared" si="158"/>
        <v>-12.452830188679243</v>
      </c>
      <c r="F696" s="267">
        <f t="shared" si="158"/>
        <v>28.279689234184247</v>
      </c>
      <c r="G696" s="268">
        <f t="shared" si="158"/>
        <v>22.130965593784694</v>
      </c>
      <c r="H696" s="268">
        <f>H693/H692*100-100</f>
        <v>20.910099889012201</v>
      </c>
      <c r="I696" s="304"/>
      <c r="J696" s="305"/>
      <c r="K696" s="227"/>
    </row>
    <row r="697" spans="1:11" ht="13.5" thickBot="1" x14ac:dyDescent="0.25">
      <c r="A697" s="226" t="s">
        <v>27</v>
      </c>
      <c r="B697" s="270">
        <f t="shared" ref="B697:H697" si="159">B693-B680</f>
        <v>243</v>
      </c>
      <c r="C697" s="271">
        <f t="shared" si="159"/>
        <v>209</v>
      </c>
      <c r="D697" s="271">
        <f t="shared" si="159"/>
        <v>502</v>
      </c>
      <c r="E697" s="271">
        <f t="shared" si="159"/>
        <v>3537</v>
      </c>
      <c r="F697" s="271">
        <f t="shared" si="159"/>
        <v>187</v>
      </c>
      <c r="G697" s="272">
        <f t="shared" si="159"/>
        <v>132</v>
      </c>
      <c r="H697" s="307">
        <f t="shared" si="159"/>
        <v>234</v>
      </c>
      <c r="I697" s="308"/>
      <c r="J697" s="305"/>
      <c r="K697" s="227"/>
    </row>
    <row r="698" spans="1:11" x14ac:dyDescent="0.2">
      <c r="A698" s="309" t="s">
        <v>51</v>
      </c>
      <c r="B698" s="274">
        <v>600</v>
      </c>
      <c r="C698" s="275">
        <v>584</v>
      </c>
      <c r="D698" s="275">
        <v>577</v>
      </c>
      <c r="E698" s="275">
        <v>38</v>
      </c>
      <c r="F698" s="275">
        <v>600</v>
      </c>
      <c r="G698" s="276">
        <v>604</v>
      </c>
      <c r="H698" s="277">
        <f>SUM(B698:G698)</f>
        <v>3003</v>
      </c>
      <c r="I698" s="310" t="s">
        <v>56</v>
      </c>
      <c r="J698" s="311">
        <f>H685-H698</f>
        <v>39</v>
      </c>
      <c r="K698" s="279">
        <f>J698/H685</f>
        <v>1.282051282051282E-2</v>
      </c>
    </row>
    <row r="699" spans="1:11" x14ac:dyDescent="0.2">
      <c r="A699" s="309" t="s">
        <v>28</v>
      </c>
      <c r="B699" s="229"/>
      <c r="C699" s="281"/>
      <c r="D699" s="281"/>
      <c r="E699" s="281"/>
      <c r="F699" s="281"/>
      <c r="G699" s="230"/>
      <c r="H699" s="233"/>
      <c r="I699" s="227" t="s">
        <v>57</v>
      </c>
      <c r="J699" s="578">
        <v>153.93</v>
      </c>
      <c r="K699" s="578"/>
    </row>
    <row r="700" spans="1:11" ht="13.5" thickBot="1" x14ac:dyDescent="0.25">
      <c r="A700" s="312" t="s">
        <v>26</v>
      </c>
      <c r="B700" s="231">
        <f t="shared" ref="B700:G700" si="160">B699-B686</f>
        <v>0</v>
      </c>
      <c r="C700" s="232">
        <f t="shared" si="160"/>
        <v>0</v>
      </c>
      <c r="D700" s="232">
        <f t="shared" si="160"/>
        <v>0</v>
      </c>
      <c r="E700" s="232">
        <f t="shared" si="160"/>
        <v>0</v>
      </c>
      <c r="F700" s="232">
        <f t="shared" si="160"/>
        <v>0</v>
      </c>
      <c r="G700" s="238">
        <f t="shared" si="160"/>
        <v>0</v>
      </c>
      <c r="H700" s="234"/>
      <c r="I700" s="578" t="s">
        <v>26</v>
      </c>
      <c r="J700" s="578">
        <f>J699-J686</f>
        <v>-3.0000000000001137E-2</v>
      </c>
      <c r="K700" s="578"/>
    </row>
  </sheetData>
  <mergeCells count="51">
    <mergeCell ref="B690:G690"/>
    <mergeCell ref="B664:G664"/>
    <mergeCell ref="B638:G638"/>
    <mergeCell ref="B612:G612"/>
    <mergeCell ref="B599:G599"/>
    <mergeCell ref="B677:G677"/>
    <mergeCell ref="B651:G651"/>
    <mergeCell ref="B625:G625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323:G323"/>
    <mergeCell ref="B9:G9"/>
    <mergeCell ref="B23:G23"/>
    <mergeCell ref="B37:G37"/>
    <mergeCell ref="B53:G53"/>
    <mergeCell ref="B67:G67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378:G378"/>
    <mergeCell ref="B443:G443"/>
    <mergeCell ref="B365:G365"/>
    <mergeCell ref="B352:G352"/>
    <mergeCell ref="B309:G309"/>
    <mergeCell ref="B295:G295"/>
    <mergeCell ref="B339:G339"/>
    <mergeCell ref="B482:G482"/>
    <mergeCell ref="B547:G547"/>
    <mergeCell ref="B534:G534"/>
    <mergeCell ref="B508:G508"/>
    <mergeCell ref="B586:G586"/>
    <mergeCell ref="B573:G573"/>
    <mergeCell ref="B560:G560"/>
    <mergeCell ref="B521:G521"/>
    <mergeCell ref="B495:G4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825"/>
  <sheetViews>
    <sheetView showGridLines="0" tabSelected="1" topLeftCell="A804" zoomScale="85" zoomScaleNormal="85" workbookViewId="0">
      <selection activeCell="H820" sqref="H820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04" t="s">
        <v>53</v>
      </c>
      <c r="C9" s="605"/>
      <c r="D9" s="605"/>
      <c r="E9" s="605"/>
      <c r="F9" s="60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604" t="s">
        <v>53</v>
      </c>
      <c r="C22" s="605"/>
      <c r="D22" s="605"/>
      <c r="E22" s="605"/>
      <c r="F22" s="60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604" t="s">
        <v>53</v>
      </c>
      <c r="C35" s="605"/>
      <c r="D35" s="605"/>
      <c r="E35" s="605"/>
      <c r="F35" s="60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604" t="s">
        <v>53</v>
      </c>
      <c r="C48" s="605"/>
      <c r="D48" s="605"/>
      <c r="E48" s="605"/>
      <c r="F48" s="60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604" t="s">
        <v>53</v>
      </c>
      <c r="C61" s="605"/>
      <c r="D61" s="605"/>
      <c r="E61" s="605"/>
      <c r="F61" s="60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604" t="s">
        <v>53</v>
      </c>
      <c r="C74" s="605"/>
      <c r="D74" s="605"/>
      <c r="E74" s="605"/>
      <c r="F74" s="60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604" t="s">
        <v>53</v>
      </c>
      <c r="C87" s="605"/>
      <c r="D87" s="605"/>
      <c r="E87" s="605"/>
      <c r="F87" s="60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604" t="s">
        <v>53</v>
      </c>
      <c r="C100" s="605"/>
      <c r="D100" s="605"/>
      <c r="E100" s="605"/>
      <c r="F100" s="60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604" t="s">
        <v>53</v>
      </c>
      <c r="C113" s="605"/>
      <c r="D113" s="605"/>
      <c r="E113" s="605"/>
      <c r="F113" s="60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604" t="s">
        <v>53</v>
      </c>
      <c r="C126" s="605"/>
      <c r="D126" s="605"/>
      <c r="E126" s="605"/>
      <c r="F126" s="60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604" t="s">
        <v>53</v>
      </c>
      <c r="C139" s="605"/>
      <c r="D139" s="605"/>
      <c r="E139" s="605"/>
      <c r="F139" s="60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604" t="s">
        <v>53</v>
      </c>
      <c r="C152" s="605"/>
      <c r="D152" s="605"/>
      <c r="E152" s="605"/>
      <c r="F152" s="60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604" t="s">
        <v>53</v>
      </c>
      <c r="C165" s="605"/>
      <c r="D165" s="605"/>
      <c r="E165" s="605"/>
      <c r="F165" s="60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604" t="s">
        <v>53</v>
      </c>
      <c r="C178" s="605"/>
      <c r="D178" s="605"/>
      <c r="E178" s="605"/>
      <c r="F178" s="60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604" t="s">
        <v>53</v>
      </c>
      <c r="C191" s="605"/>
      <c r="D191" s="605"/>
      <c r="E191" s="605"/>
      <c r="F191" s="60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604" t="s">
        <v>53</v>
      </c>
      <c r="C204" s="605"/>
      <c r="D204" s="605"/>
      <c r="E204" s="605"/>
      <c r="F204" s="60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604" t="s">
        <v>53</v>
      </c>
      <c r="C217" s="605"/>
      <c r="D217" s="605"/>
      <c r="E217" s="605"/>
      <c r="F217" s="60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604" t="s">
        <v>50</v>
      </c>
      <c r="C230" s="605"/>
      <c r="D230" s="605"/>
      <c r="E230" s="605"/>
      <c r="F230" s="60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604" t="s">
        <v>50</v>
      </c>
      <c r="C243" s="605"/>
      <c r="D243" s="605"/>
      <c r="E243" s="605"/>
      <c r="F243" s="60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604" t="s">
        <v>50</v>
      </c>
      <c r="C256" s="605"/>
      <c r="D256" s="605"/>
      <c r="E256" s="605"/>
      <c r="F256" s="60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604" t="s">
        <v>50</v>
      </c>
      <c r="C269" s="605"/>
      <c r="D269" s="605"/>
      <c r="E269" s="605"/>
      <c r="F269" s="60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604" t="s">
        <v>50</v>
      </c>
      <c r="C282" s="605"/>
      <c r="D282" s="605"/>
      <c r="E282" s="605"/>
      <c r="F282" s="60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604" t="s">
        <v>50</v>
      </c>
      <c r="C295" s="605"/>
      <c r="D295" s="605"/>
      <c r="E295" s="605"/>
      <c r="F295" s="60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604" t="s">
        <v>50</v>
      </c>
      <c r="C310" s="605"/>
      <c r="D310" s="605"/>
      <c r="E310" s="605"/>
      <c r="F310" s="605"/>
      <c r="G310" s="60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601" t="s">
        <v>50</v>
      </c>
      <c r="C323" s="602"/>
      <c r="D323" s="602"/>
      <c r="E323" s="602"/>
      <c r="F323" s="602"/>
      <c r="G323" s="60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601" t="s">
        <v>50</v>
      </c>
      <c r="C336" s="602"/>
      <c r="D336" s="602"/>
      <c r="E336" s="602"/>
      <c r="F336" s="602"/>
      <c r="G336" s="60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601" t="s">
        <v>50</v>
      </c>
      <c r="C349" s="602"/>
      <c r="D349" s="602"/>
      <c r="E349" s="602"/>
      <c r="F349" s="602"/>
      <c r="G349" s="60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601" t="s">
        <v>50</v>
      </c>
      <c r="C362" s="602"/>
      <c r="D362" s="602"/>
      <c r="E362" s="602"/>
      <c r="F362" s="602"/>
      <c r="G362" s="60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601" t="s">
        <v>50</v>
      </c>
      <c r="C375" s="602"/>
      <c r="D375" s="602"/>
      <c r="E375" s="602"/>
      <c r="F375" s="602"/>
      <c r="G375" s="60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601" t="s">
        <v>50</v>
      </c>
      <c r="C388" s="602"/>
      <c r="D388" s="602"/>
      <c r="E388" s="602"/>
      <c r="F388" s="602"/>
      <c r="G388" s="60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601" t="s">
        <v>50</v>
      </c>
      <c r="C401" s="602"/>
      <c r="D401" s="602"/>
      <c r="E401" s="602"/>
      <c r="F401" s="602"/>
      <c r="G401" s="60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601" t="s">
        <v>50</v>
      </c>
      <c r="C414" s="602"/>
      <c r="D414" s="602"/>
      <c r="E414" s="602"/>
      <c r="F414" s="602"/>
      <c r="G414" s="60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601" t="s">
        <v>50</v>
      </c>
      <c r="C427" s="602"/>
      <c r="D427" s="602"/>
      <c r="E427" s="602"/>
      <c r="F427" s="602"/>
      <c r="G427" s="60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601" t="s">
        <v>50</v>
      </c>
      <c r="C440" s="602"/>
      <c r="D440" s="602"/>
      <c r="E440" s="602"/>
      <c r="F440" s="602"/>
      <c r="G440" s="60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601" t="s">
        <v>50</v>
      </c>
      <c r="C453" s="602"/>
      <c r="D453" s="602"/>
      <c r="E453" s="602"/>
      <c r="F453" s="602"/>
      <c r="G453" s="60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601" t="s">
        <v>50</v>
      </c>
      <c r="C466" s="602"/>
      <c r="D466" s="602"/>
      <c r="E466" s="602"/>
      <c r="F466" s="602"/>
      <c r="G466" s="60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601" t="s">
        <v>50</v>
      </c>
      <c r="C479" s="602"/>
      <c r="D479" s="602"/>
      <c r="E479" s="602"/>
      <c r="F479" s="602"/>
      <c r="G479" s="60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601" t="s">
        <v>50</v>
      </c>
      <c r="C492" s="602"/>
      <c r="D492" s="602"/>
      <c r="E492" s="602"/>
      <c r="F492" s="602"/>
      <c r="G492" s="603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601" t="s">
        <v>50</v>
      </c>
      <c r="C505" s="602"/>
      <c r="D505" s="602"/>
      <c r="E505" s="602"/>
      <c r="F505" s="602"/>
      <c r="G505" s="603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601" t="s">
        <v>50</v>
      </c>
      <c r="C518" s="602"/>
      <c r="D518" s="602"/>
      <c r="E518" s="602"/>
      <c r="F518" s="602"/>
      <c r="G518" s="603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601" t="s">
        <v>50</v>
      </c>
      <c r="C531" s="602"/>
      <c r="D531" s="602"/>
      <c r="E531" s="602"/>
      <c r="F531" s="602"/>
      <c r="G531" s="603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601" t="s">
        <v>50</v>
      </c>
      <c r="C544" s="602"/>
      <c r="D544" s="602"/>
      <c r="E544" s="602"/>
      <c r="F544" s="602"/>
      <c r="G544" s="603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601" t="s">
        <v>50</v>
      </c>
      <c r="C557" s="602"/>
      <c r="D557" s="602"/>
      <c r="E557" s="602"/>
      <c r="F557" s="602"/>
      <c r="G557" s="603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601" t="s">
        <v>50</v>
      </c>
      <c r="C570" s="602"/>
      <c r="D570" s="602"/>
      <c r="E570" s="602"/>
      <c r="F570" s="602"/>
      <c r="G570" s="603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601" t="s">
        <v>50</v>
      </c>
      <c r="C583" s="602"/>
      <c r="D583" s="602"/>
      <c r="E583" s="602"/>
      <c r="F583" s="602"/>
      <c r="G583" s="603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601" t="s">
        <v>50</v>
      </c>
      <c r="C596" s="602"/>
      <c r="D596" s="602"/>
      <c r="E596" s="602"/>
      <c r="F596" s="602"/>
      <c r="G596" s="603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601" t="s">
        <v>50</v>
      </c>
      <c r="C609" s="602"/>
      <c r="D609" s="602"/>
      <c r="E609" s="602"/>
      <c r="F609" s="602"/>
      <c r="G609" s="603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601" t="s">
        <v>50</v>
      </c>
      <c r="C622" s="602"/>
      <c r="D622" s="602"/>
      <c r="E622" s="602"/>
      <c r="F622" s="602"/>
      <c r="G622" s="603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601" t="s">
        <v>50</v>
      </c>
      <c r="C635" s="602"/>
      <c r="D635" s="602"/>
      <c r="E635" s="602"/>
      <c r="F635" s="602"/>
      <c r="G635" s="603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601" t="s">
        <v>50</v>
      </c>
      <c r="C648" s="602"/>
      <c r="D648" s="602"/>
      <c r="E648" s="602"/>
      <c r="F648" s="602"/>
      <c r="G648" s="603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601" t="s">
        <v>50</v>
      </c>
      <c r="C661" s="602"/>
      <c r="D661" s="602"/>
      <c r="E661" s="602"/>
      <c r="F661" s="602"/>
      <c r="G661" s="603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601" t="s">
        <v>50</v>
      </c>
      <c r="C674" s="602"/>
      <c r="D674" s="602"/>
      <c r="E674" s="602"/>
      <c r="F674" s="602"/>
      <c r="G674" s="603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601" t="s">
        <v>50</v>
      </c>
      <c r="C687" s="602"/>
      <c r="D687" s="602"/>
      <c r="E687" s="602"/>
      <c r="F687" s="602"/>
      <c r="G687" s="603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601" t="s">
        <v>50</v>
      </c>
      <c r="C700" s="602"/>
      <c r="D700" s="602"/>
      <c r="E700" s="602"/>
      <c r="F700" s="602"/>
      <c r="G700" s="603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601" t="s">
        <v>50</v>
      </c>
      <c r="C712" s="602"/>
      <c r="D712" s="602"/>
      <c r="E712" s="602"/>
      <c r="F712" s="602"/>
      <c r="G712" s="603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601" t="s">
        <v>50</v>
      </c>
      <c r="C724" s="602"/>
      <c r="D724" s="602"/>
      <c r="E724" s="602"/>
      <c r="F724" s="602"/>
      <c r="G724" s="603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601" t="s">
        <v>50</v>
      </c>
      <c r="C737" s="602"/>
      <c r="D737" s="602"/>
      <c r="E737" s="602"/>
      <c r="F737" s="602"/>
      <c r="G737" s="603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614" t="s">
        <v>170</v>
      </c>
      <c r="M745" s="614"/>
      <c r="N745" s="614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601" t="s">
        <v>50</v>
      </c>
      <c r="C750" s="602"/>
      <c r="D750" s="602"/>
      <c r="E750" s="602"/>
      <c r="F750" s="602"/>
      <c r="G750" s="603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45</v>
      </c>
      <c r="E758" s="551">
        <f>[1]LM!$AP$371</f>
        <v>2</v>
      </c>
      <c r="F758" s="551">
        <f>[1]LM!$BB$371</f>
        <v>47</v>
      </c>
      <c r="G758" s="552">
        <f>[1]LM!$BN$371</f>
        <v>44</v>
      </c>
      <c r="H758" s="482">
        <f>SUM(B758:G758)</f>
        <v>229</v>
      </c>
      <c r="I758" s="546" t="s">
        <v>56</v>
      </c>
      <c r="J758" s="331">
        <f>H745-H758</f>
        <v>3</v>
      </c>
      <c r="K758" s="332">
        <f>J758/H745</f>
        <v>1.2931034482758621E-2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601" t="s">
        <v>50</v>
      </c>
      <c r="C763" s="602"/>
      <c r="D763" s="602"/>
      <c r="E763" s="602"/>
      <c r="F763" s="602"/>
      <c r="G763" s="603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45</v>
      </c>
      <c r="E771" s="551">
        <f>[1]LM!$AP$371</f>
        <v>2</v>
      </c>
      <c r="F771" s="551">
        <f>[1]LM!$BB$371</f>
        <v>47</v>
      </c>
      <c r="G771" s="552">
        <f>[1]LM!$BN$371</f>
        <v>44</v>
      </c>
      <c r="H771" s="482">
        <f>SUM(B771:G771)</f>
        <v>229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601" t="s">
        <v>50</v>
      </c>
      <c r="C776" s="602"/>
      <c r="D776" s="602"/>
      <c r="E776" s="602"/>
      <c r="F776" s="602"/>
      <c r="G776" s="603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77</v>
      </c>
      <c r="I777" s="554"/>
      <c r="J777" s="554"/>
      <c r="K777" s="554"/>
    </row>
    <row r="778" spans="1:11" x14ac:dyDescent="0.2">
      <c r="A778" s="470" t="s">
        <v>3</v>
      </c>
      <c r="B778" s="462">
        <v>4860</v>
      </c>
      <c r="C778" s="463">
        <v>4860</v>
      </c>
      <c r="D778" s="463">
        <v>4860</v>
      </c>
      <c r="E778" s="463">
        <v>4860</v>
      </c>
      <c r="F778" s="463">
        <v>4860</v>
      </c>
      <c r="G778" s="548">
        <v>4860</v>
      </c>
      <c r="H778" s="547">
        <v>4860</v>
      </c>
      <c r="I778" s="554"/>
      <c r="J778" s="554"/>
      <c r="K778" s="554"/>
    </row>
    <row r="779" spans="1:11" x14ac:dyDescent="0.2">
      <c r="A779" s="471" t="s">
        <v>6</v>
      </c>
      <c r="B779" s="321">
        <v>5044</v>
      </c>
      <c r="C779" s="322">
        <v>5208</v>
      </c>
      <c r="D779" s="322">
        <v>5224</v>
      </c>
      <c r="E779" s="322">
        <v>5464</v>
      </c>
      <c r="F779" s="322">
        <v>5234</v>
      </c>
      <c r="G779" s="497">
        <v>5535</v>
      </c>
      <c r="H779" s="342">
        <v>5255</v>
      </c>
      <c r="I779" s="554"/>
      <c r="J779" s="554"/>
      <c r="K779" s="554"/>
    </row>
    <row r="780" spans="1:11" x14ac:dyDescent="0.2">
      <c r="A780" s="469" t="s">
        <v>7</v>
      </c>
      <c r="B780" s="323">
        <v>73.3</v>
      </c>
      <c r="C780" s="324">
        <v>93.3</v>
      </c>
      <c r="D780" s="325">
        <v>93.3</v>
      </c>
      <c r="E780" s="325">
        <v>100</v>
      </c>
      <c r="F780" s="325">
        <v>86.7</v>
      </c>
      <c r="G780" s="498">
        <v>60</v>
      </c>
      <c r="H780" s="493">
        <v>87</v>
      </c>
      <c r="I780" s="554"/>
      <c r="J780" s="554"/>
      <c r="K780" s="554"/>
    </row>
    <row r="781" spans="1:11" x14ac:dyDescent="0.2">
      <c r="A781" s="469" t="s">
        <v>8</v>
      </c>
      <c r="B781" s="263">
        <v>7.1999999999999995E-2</v>
      </c>
      <c r="C781" s="264">
        <v>0.06</v>
      </c>
      <c r="D781" s="327">
        <v>6.0999999999999999E-2</v>
      </c>
      <c r="E781" s="327">
        <v>3.9E-2</v>
      </c>
      <c r="F781" s="327">
        <v>5.8000000000000003E-2</v>
      </c>
      <c r="G781" s="499">
        <v>0.08</v>
      </c>
      <c r="H781" s="494">
        <v>7.0999999999999994E-2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3.7860082304526799</v>
      </c>
      <c r="C782" s="267">
        <f t="shared" si="174"/>
        <v>7.1604938271604794</v>
      </c>
      <c r="D782" s="267">
        <f t="shared" si="174"/>
        <v>7.4897119341563752</v>
      </c>
      <c r="E782" s="267">
        <f t="shared" si="174"/>
        <v>12.42798353909464</v>
      </c>
      <c r="F782" s="267">
        <f t="shared" si="174"/>
        <v>7.6954732510288153</v>
      </c>
      <c r="G782" s="268">
        <f t="shared" si="174"/>
        <v>13.888888888888886</v>
      </c>
      <c r="H782" s="345">
        <f t="shared" si="174"/>
        <v>8.1275720164609027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176</v>
      </c>
      <c r="C783" s="501">
        <f t="shared" si="175"/>
        <v>-31.33333333333303</v>
      </c>
      <c r="D783" s="501">
        <f t="shared" si="175"/>
        <v>302.33333333333303</v>
      </c>
      <c r="E783" s="501">
        <f t="shared" si="175"/>
        <v>674</v>
      </c>
      <c r="F783" s="501">
        <f t="shared" si="175"/>
        <v>-58.142857142856883</v>
      </c>
      <c r="G783" s="502">
        <f>G779-G766</f>
        <v>82.142857142856883</v>
      </c>
      <c r="H783" s="346">
        <f>H779-H766</f>
        <v>124.10256410255988</v>
      </c>
      <c r="I783" s="554"/>
      <c r="J783" s="554"/>
      <c r="K783" s="554"/>
    </row>
    <row r="784" spans="1:11" ht="15" x14ac:dyDescent="0.2">
      <c r="A784" s="371" t="s">
        <v>52</v>
      </c>
      <c r="B784" s="555">
        <v>46</v>
      </c>
      <c r="C784" s="556">
        <v>45</v>
      </c>
      <c r="D784" s="556">
        <v>46</v>
      </c>
      <c r="E784" s="556">
        <v>2</v>
      </c>
      <c r="F784" s="556">
        <v>47</v>
      </c>
      <c r="G784" s="557">
        <v>45</v>
      </c>
      <c r="H784" s="482">
        <f>SUM(B784:G784)</f>
        <v>231</v>
      </c>
      <c r="I784" s="554" t="s">
        <v>56</v>
      </c>
      <c r="J784" s="331">
        <f>H771-H784</f>
        <v>-2</v>
      </c>
      <c r="K784" s="332">
        <f>J784/H771</f>
        <v>-8.7336244541484712E-3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  <row r="788" spans="1:11" ht="13.5" thickBot="1" x14ac:dyDescent="0.25"/>
    <row r="789" spans="1:11" ht="13.5" thickBot="1" x14ac:dyDescent="0.25">
      <c r="A789" s="285" t="s">
        <v>174</v>
      </c>
      <c r="B789" s="601" t="s">
        <v>50</v>
      </c>
      <c r="C789" s="602"/>
      <c r="D789" s="602"/>
      <c r="E789" s="602"/>
      <c r="F789" s="602"/>
      <c r="G789" s="603"/>
      <c r="H789" s="314" t="s">
        <v>0</v>
      </c>
      <c r="I789" s="558"/>
      <c r="J789" s="558"/>
      <c r="K789" s="558"/>
    </row>
    <row r="790" spans="1:11" x14ac:dyDescent="0.2">
      <c r="A790" s="469" t="s">
        <v>2</v>
      </c>
      <c r="B790" s="316">
        <v>1</v>
      </c>
      <c r="C790" s="236">
        <v>2</v>
      </c>
      <c r="D790" s="236">
        <v>3</v>
      </c>
      <c r="E790" s="236">
        <v>4</v>
      </c>
      <c r="F790" s="236">
        <v>5</v>
      </c>
      <c r="G790" s="495">
        <v>6</v>
      </c>
      <c r="H790" s="491">
        <v>77</v>
      </c>
      <c r="I790" s="558"/>
      <c r="J790" s="558"/>
      <c r="K790" s="558"/>
    </row>
    <row r="791" spans="1:11" x14ac:dyDescent="0.2">
      <c r="A791" s="470" t="s">
        <v>3</v>
      </c>
      <c r="B791" s="462">
        <v>4880</v>
      </c>
      <c r="C791" s="463">
        <v>4880</v>
      </c>
      <c r="D791" s="463">
        <v>4880</v>
      </c>
      <c r="E791" s="463">
        <v>4880</v>
      </c>
      <c r="F791" s="463">
        <v>4880</v>
      </c>
      <c r="G791" s="548">
        <v>4880</v>
      </c>
      <c r="H791" s="547">
        <v>4880</v>
      </c>
      <c r="I791" s="558"/>
      <c r="J791" s="558"/>
      <c r="K791" s="558"/>
    </row>
    <row r="792" spans="1:11" x14ac:dyDescent="0.2">
      <c r="A792" s="471" t="s">
        <v>6</v>
      </c>
      <c r="B792" s="321">
        <v>5044</v>
      </c>
      <c r="C792" s="322">
        <v>5292</v>
      </c>
      <c r="D792" s="322">
        <v>5336</v>
      </c>
      <c r="E792" s="322">
        <v>5364</v>
      </c>
      <c r="F792" s="322">
        <v>5286</v>
      </c>
      <c r="G792" s="497">
        <v>5580</v>
      </c>
      <c r="H792" s="342">
        <v>5309</v>
      </c>
      <c r="I792" s="558"/>
      <c r="J792" s="558"/>
      <c r="K792" s="558"/>
    </row>
    <row r="793" spans="1:11" x14ac:dyDescent="0.2">
      <c r="A793" s="469" t="s">
        <v>7</v>
      </c>
      <c r="B793" s="323">
        <v>80</v>
      </c>
      <c r="C793" s="324">
        <v>93.3</v>
      </c>
      <c r="D793" s="325">
        <v>93.3</v>
      </c>
      <c r="E793" s="325">
        <v>100</v>
      </c>
      <c r="F793" s="325">
        <v>66.7</v>
      </c>
      <c r="G793" s="498">
        <v>93.3</v>
      </c>
      <c r="H793" s="493">
        <v>83.1</v>
      </c>
      <c r="I793" s="558"/>
      <c r="J793" s="558"/>
      <c r="K793" s="558"/>
    </row>
    <row r="794" spans="1:11" x14ac:dyDescent="0.2">
      <c r="A794" s="469" t="s">
        <v>8</v>
      </c>
      <c r="B794" s="263">
        <v>8.5000000000000006E-2</v>
      </c>
      <c r="C794" s="264">
        <v>5.8000000000000003E-2</v>
      </c>
      <c r="D794" s="327">
        <v>5.2999999999999999E-2</v>
      </c>
      <c r="E794" s="327">
        <v>4.9000000000000002E-2</v>
      </c>
      <c r="F794" s="327">
        <v>9.8000000000000004E-2</v>
      </c>
      <c r="G794" s="499">
        <v>0.06</v>
      </c>
      <c r="H794" s="494">
        <v>7.6999999999999999E-2</v>
      </c>
      <c r="I794" s="558"/>
      <c r="J794" s="558"/>
      <c r="K794" s="558"/>
    </row>
    <row r="795" spans="1:11" x14ac:dyDescent="0.2">
      <c r="A795" s="471" t="s">
        <v>1</v>
      </c>
      <c r="B795" s="266">
        <f t="shared" ref="B795:H795" si="177">B792/B791*100-100</f>
        <v>3.3606557377049171</v>
      </c>
      <c r="C795" s="267">
        <f t="shared" si="177"/>
        <v>8.4426229508196826</v>
      </c>
      <c r="D795" s="267">
        <f t="shared" si="177"/>
        <v>9.3442622950819612</v>
      </c>
      <c r="E795" s="267">
        <f t="shared" si="177"/>
        <v>9.9180327868852487</v>
      </c>
      <c r="F795" s="267">
        <f t="shared" si="177"/>
        <v>8.3196721311475414</v>
      </c>
      <c r="G795" s="268">
        <f t="shared" si="177"/>
        <v>14.344262295081961</v>
      </c>
      <c r="H795" s="345">
        <f t="shared" si="177"/>
        <v>8.7909836065573614</v>
      </c>
      <c r="I795" s="558"/>
      <c r="J795" s="558"/>
      <c r="K795" s="558"/>
    </row>
    <row r="796" spans="1:11" ht="13.5" thickBot="1" x14ac:dyDescent="0.25">
      <c r="A796" s="469" t="s">
        <v>27</v>
      </c>
      <c r="B796" s="500">
        <f t="shared" ref="B796:F796" si="178">B792-B779</f>
        <v>0</v>
      </c>
      <c r="C796" s="501">
        <f t="shared" si="178"/>
        <v>84</v>
      </c>
      <c r="D796" s="501">
        <f t="shared" si="178"/>
        <v>112</v>
      </c>
      <c r="E796" s="501">
        <f t="shared" si="178"/>
        <v>-100</v>
      </c>
      <c r="F796" s="501">
        <f t="shared" si="178"/>
        <v>52</v>
      </c>
      <c r="G796" s="502">
        <f>G792-G779</f>
        <v>45</v>
      </c>
      <c r="H796" s="346">
        <f>H792-H779</f>
        <v>54</v>
      </c>
      <c r="I796" s="558"/>
      <c r="J796" s="558"/>
      <c r="K796" s="558"/>
    </row>
    <row r="797" spans="1:11" ht="15" x14ac:dyDescent="0.2">
      <c r="A797" s="371" t="s">
        <v>52</v>
      </c>
      <c r="B797" s="555">
        <v>46</v>
      </c>
      <c r="C797" s="556">
        <v>45</v>
      </c>
      <c r="D797" s="556">
        <v>45</v>
      </c>
      <c r="E797" s="556">
        <v>2</v>
      </c>
      <c r="F797" s="556">
        <v>47</v>
      </c>
      <c r="G797" s="557">
        <v>44</v>
      </c>
      <c r="H797" s="482">
        <f>SUM(B797:G797)</f>
        <v>229</v>
      </c>
      <c r="I797" s="558" t="s">
        <v>56</v>
      </c>
      <c r="J797" s="331">
        <f>H784-H797</f>
        <v>2</v>
      </c>
      <c r="K797" s="332">
        <f>J797/H784</f>
        <v>8.658008658008658E-3</v>
      </c>
    </row>
    <row r="798" spans="1:11" x14ac:dyDescent="0.2">
      <c r="A798" s="371" t="s">
        <v>28</v>
      </c>
      <c r="B798" s="229">
        <v>161</v>
      </c>
      <c r="C798" s="281">
        <v>160.5</v>
      </c>
      <c r="D798" s="281">
        <v>156.5</v>
      </c>
      <c r="E798" s="281">
        <v>161.5</v>
      </c>
      <c r="F798" s="281">
        <v>154</v>
      </c>
      <c r="G798" s="230">
        <v>154</v>
      </c>
      <c r="H798" s="339"/>
      <c r="I798" s="558" t="s">
        <v>57</v>
      </c>
      <c r="J798" s="228">
        <v>158.08000000000001</v>
      </c>
      <c r="K798" s="558"/>
    </row>
    <row r="799" spans="1:11" ht="13.5" thickBot="1" x14ac:dyDescent="0.25">
      <c r="A799" s="372" t="s">
        <v>26</v>
      </c>
      <c r="B799" s="336">
        <f t="shared" ref="B799:G799" si="179">B798-B786</f>
        <v>159.5</v>
      </c>
      <c r="C799" s="337">
        <f t="shared" si="179"/>
        <v>159</v>
      </c>
      <c r="D799" s="337">
        <f t="shared" si="179"/>
        <v>155</v>
      </c>
      <c r="E799" s="337">
        <f t="shared" si="179"/>
        <v>160.5</v>
      </c>
      <c r="F799" s="337">
        <f t="shared" si="179"/>
        <v>152.5</v>
      </c>
      <c r="G799" s="484">
        <f t="shared" si="179"/>
        <v>152.5</v>
      </c>
      <c r="H799" s="348"/>
      <c r="I799" s="558" t="s">
        <v>26</v>
      </c>
      <c r="J799" s="239">
        <f>J798-J785</f>
        <v>0.5700000000000216</v>
      </c>
      <c r="K799" s="558"/>
    </row>
    <row r="801" spans="1:11" ht="13.5" thickBot="1" x14ac:dyDescent="0.25"/>
    <row r="802" spans="1:11" ht="13.5" thickBot="1" x14ac:dyDescent="0.25">
      <c r="A802" s="285" t="s">
        <v>175</v>
      </c>
      <c r="B802" s="601" t="s">
        <v>50</v>
      </c>
      <c r="C802" s="602"/>
      <c r="D802" s="602"/>
      <c r="E802" s="602"/>
      <c r="F802" s="602"/>
      <c r="G802" s="603"/>
      <c r="H802" s="314" t="s">
        <v>0</v>
      </c>
      <c r="I802" s="578"/>
      <c r="J802" s="578"/>
      <c r="K802" s="578"/>
    </row>
    <row r="803" spans="1:11" x14ac:dyDescent="0.2">
      <c r="A803" s="469" t="s">
        <v>2</v>
      </c>
      <c r="B803" s="316">
        <v>1</v>
      </c>
      <c r="C803" s="236">
        <v>2</v>
      </c>
      <c r="D803" s="236">
        <v>3</v>
      </c>
      <c r="E803" s="236">
        <v>4</v>
      </c>
      <c r="F803" s="236">
        <v>5</v>
      </c>
      <c r="G803" s="495">
        <v>6</v>
      </c>
      <c r="H803" s="491">
        <v>77</v>
      </c>
      <c r="I803" s="578"/>
      <c r="J803" s="578"/>
      <c r="K803" s="578"/>
    </row>
    <row r="804" spans="1:11" x14ac:dyDescent="0.2">
      <c r="A804" s="470" t="s">
        <v>3</v>
      </c>
      <c r="B804" s="462">
        <v>4900</v>
      </c>
      <c r="C804" s="463">
        <v>4900</v>
      </c>
      <c r="D804" s="463">
        <v>4900</v>
      </c>
      <c r="E804" s="463">
        <v>4900</v>
      </c>
      <c r="F804" s="463">
        <v>4900</v>
      </c>
      <c r="G804" s="548">
        <v>4900</v>
      </c>
      <c r="H804" s="547">
        <v>4900</v>
      </c>
      <c r="I804" s="578"/>
      <c r="J804" s="578"/>
      <c r="K804" s="578"/>
    </row>
    <row r="805" spans="1:11" x14ac:dyDescent="0.2">
      <c r="A805" s="471" t="s">
        <v>6</v>
      </c>
      <c r="B805" s="321">
        <v>5192</v>
      </c>
      <c r="C805" s="322">
        <v>5385</v>
      </c>
      <c r="D805" s="322">
        <v>5194</v>
      </c>
      <c r="E805" s="322">
        <v>5314</v>
      </c>
      <c r="F805" s="322">
        <v>5445</v>
      </c>
      <c r="G805" s="497">
        <v>5481</v>
      </c>
      <c r="H805" s="342">
        <v>5339</v>
      </c>
      <c r="I805" s="578"/>
      <c r="J805" s="578"/>
      <c r="K805" s="578"/>
    </row>
    <row r="806" spans="1:11" x14ac:dyDescent="0.2">
      <c r="A806" s="469" t="s">
        <v>7</v>
      </c>
      <c r="B806" s="323">
        <v>86.7</v>
      </c>
      <c r="C806" s="324">
        <v>93.3</v>
      </c>
      <c r="D806" s="325">
        <v>73.3</v>
      </c>
      <c r="E806" s="325">
        <v>100</v>
      </c>
      <c r="F806" s="325">
        <v>100</v>
      </c>
      <c r="G806" s="498">
        <v>80</v>
      </c>
      <c r="H806" s="493">
        <v>85.7</v>
      </c>
      <c r="I806" s="578"/>
      <c r="J806" s="578"/>
      <c r="K806" s="578"/>
    </row>
    <row r="807" spans="1:11" x14ac:dyDescent="0.2">
      <c r="A807" s="469" t="s">
        <v>8</v>
      </c>
      <c r="B807" s="263">
        <v>7.0000000000000007E-2</v>
      </c>
      <c r="C807" s="264">
        <v>5.0999999999999997E-2</v>
      </c>
      <c r="D807" s="327">
        <v>9.7000000000000003E-2</v>
      </c>
      <c r="E807" s="327">
        <v>9.0999999999999998E-2</v>
      </c>
      <c r="F807" s="327">
        <v>4.2999999999999997E-2</v>
      </c>
      <c r="G807" s="499">
        <v>0.10199999999999999</v>
      </c>
      <c r="H807" s="494">
        <v>7.6999999999999999E-2</v>
      </c>
      <c r="I807" s="578"/>
      <c r="J807" s="578"/>
      <c r="K807" s="578"/>
    </row>
    <row r="808" spans="1:11" x14ac:dyDescent="0.2">
      <c r="A808" s="471" t="s">
        <v>1</v>
      </c>
      <c r="B808" s="266">
        <f t="shared" ref="B808:H808" si="180">B805/B804*100-100</f>
        <v>5.959183673469397</v>
      </c>
      <c r="C808" s="267">
        <f t="shared" si="180"/>
        <v>9.8979591836734642</v>
      </c>
      <c r="D808" s="267">
        <f t="shared" si="180"/>
        <v>6</v>
      </c>
      <c r="E808" s="267">
        <f t="shared" si="180"/>
        <v>8.4489795918367179</v>
      </c>
      <c r="F808" s="267">
        <f t="shared" si="180"/>
        <v>11.122448979591823</v>
      </c>
      <c r="G808" s="268">
        <f t="shared" si="180"/>
        <v>11.857142857142861</v>
      </c>
      <c r="H808" s="345">
        <f t="shared" si="180"/>
        <v>8.959183673469397</v>
      </c>
      <c r="I808" s="578"/>
      <c r="J808" s="578"/>
      <c r="K808" s="578"/>
    </row>
    <row r="809" spans="1:11" ht="13.5" thickBot="1" x14ac:dyDescent="0.25">
      <c r="A809" s="469" t="s">
        <v>27</v>
      </c>
      <c r="B809" s="500">
        <f t="shared" ref="B809:F809" si="181">B805-B792</f>
        <v>148</v>
      </c>
      <c r="C809" s="501">
        <f t="shared" si="181"/>
        <v>93</v>
      </c>
      <c r="D809" s="501">
        <f t="shared" si="181"/>
        <v>-142</v>
      </c>
      <c r="E809" s="501">
        <f t="shared" si="181"/>
        <v>-50</v>
      </c>
      <c r="F809" s="501">
        <f t="shared" si="181"/>
        <v>159</v>
      </c>
      <c r="G809" s="502">
        <f>G805-G792</f>
        <v>-99</v>
      </c>
      <c r="H809" s="346">
        <f>H805-H792</f>
        <v>30</v>
      </c>
      <c r="I809" s="578"/>
      <c r="J809" s="578"/>
      <c r="K809" s="578"/>
    </row>
    <row r="810" spans="1:11" ht="15" x14ac:dyDescent="0.2">
      <c r="A810" s="371" t="s">
        <v>52</v>
      </c>
      <c r="B810" s="555">
        <v>46</v>
      </c>
      <c r="C810" s="556">
        <v>45</v>
      </c>
      <c r="D810" s="556">
        <v>45</v>
      </c>
      <c r="E810" s="556">
        <v>2</v>
      </c>
      <c r="F810" s="556">
        <v>47</v>
      </c>
      <c r="G810" s="557">
        <v>44</v>
      </c>
      <c r="H810" s="482">
        <f>SUM(B810:G810)</f>
        <v>229</v>
      </c>
      <c r="I810" s="578" t="s">
        <v>56</v>
      </c>
      <c r="J810" s="331">
        <f>H797-H810</f>
        <v>0</v>
      </c>
      <c r="K810" s="332">
        <f>J810/H797</f>
        <v>0</v>
      </c>
    </row>
    <row r="811" spans="1:11" x14ac:dyDescent="0.2">
      <c r="A811" s="371" t="s">
        <v>28</v>
      </c>
      <c r="B811" s="229">
        <v>161</v>
      </c>
      <c r="C811" s="281">
        <v>160.5</v>
      </c>
      <c r="D811" s="281">
        <v>156.5</v>
      </c>
      <c r="E811" s="281">
        <v>161.5</v>
      </c>
      <c r="F811" s="281">
        <v>154</v>
      </c>
      <c r="G811" s="230">
        <v>154</v>
      </c>
      <c r="H811" s="339"/>
      <c r="I811" s="578" t="s">
        <v>57</v>
      </c>
      <c r="J811" s="228">
        <v>157.33000000000001</v>
      </c>
      <c r="K811" s="578"/>
    </row>
    <row r="812" spans="1:11" ht="13.5" thickBot="1" x14ac:dyDescent="0.25">
      <c r="A812" s="372" t="s">
        <v>26</v>
      </c>
      <c r="B812" s="336">
        <f t="shared" ref="B812:G812" si="182">B811-B799</f>
        <v>1.5</v>
      </c>
      <c r="C812" s="337">
        <f t="shared" si="182"/>
        <v>1.5</v>
      </c>
      <c r="D812" s="337">
        <f t="shared" si="182"/>
        <v>1.5</v>
      </c>
      <c r="E812" s="337">
        <f t="shared" si="182"/>
        <v>1</v>
      </c>
      <c r="F812" s="337">
        <f t="shared" si="182"/>
        <v>1.5</v>
      </c>
      <c r="G812" s="484">
        <f t="shared" si="182"/>
        <v>1.5</v>
      </c>
      <c r="H812" s="348"/>
      <c r="I812" s="578" t="s">
        <v>26</v>
      </c>
      <c r="J812" s="239">
        <f>J811-J798</f>
        <v>-0.75</v>
      </c>
      <c r="K812" s="578"/>
    </row>
    <row r="814" spans="1:11" ht="13.5" thickBot="1" x14ac:dyDescent="0.25"/>
    <row r="815" spans="1:11" ht="13.5" thickBot="1" x14ac:dyDescent="0.25">
      <c r="A815" s="285" t="s">
        <v>176</v>
      </c>
      <c r="B815" s="601" t="s">
        <v>50</v>
      </c>
      <c r="C815" s="602"/>
      <c r="D815" s="602"/>
      <c r="E815" s="602"/>
      <c r="F815" s="602"/>
      <c r="G815" s="603"/>
      <c r="H815" s="314" t="s">
        <v>0</v>
      </c>
      <c r="I815" s="579"/>
      <c r="J815" s="579"/>
      <c r="K815" s="579"/>
    </row>
    <row r="816" spans="1:11" x14ac:dyDescent="0.2">
      <c r="A816" s="469" t="s">
        <v>2</v>
      </c>
      <c r="B816" s="316">
        <v>1</v>
      </c>
      <c r="C816" s="236">
        <v>2</v>
      </c>
      <c r="D816" s="236">
        <v>3</v>
      </c>
      <c r="E816" s="236">
        <v>4</v>
      </c>
      <c r="F816" s="236">
        <v>5</v>
      </c>
      <c r="G816" s="495">
        <v>6</v>
      </c>
      <c r="H816" s="491">
        <v>76</v>
      </c>
      <c r="I816" s="579"/>
      <c r="J816" s="579"/>
      <c r="K816" s="579"/>
    </row>
    <row r="817" spans="1:11" x14ac:dyDescent="0.2">
      <c r="A817" s="470" t="s">
        <v>3</v>
      </c>
      <c r="B817" s="462">
        <v>4920</v>
      </c>
      <c r="C817" s="462">
        <v>4920</v>
      </c>
      <c r="D817" s="462">
        <v>4920</v>
      </c>
      <c r="E817" s="462">
        <v>4920</v>
      </c>
      <c r="F817" s="462">
        <v>4920</v>
      </c>
      <c r="G817" s="462">
        <v>4920</v>
      </c>
      <c r="H817" s="462">
        <v>4920</v>
      </c>
      <c r="I817" s="579"/>
      <c r="J817" s="579"/>
      <c r="K817" s="579"/>
    </row>
    <row r="818" spans="1:11" x14ac:dyDescent="0.2">
      <c r="A818" s="471" t="s">
        <v>6</v>
      </c>
      <c r="B818" s="321">
        <v>4970</v>
      </c>
      <c r="C818" s="322">
        <v>5334</v>
      </c>
      <c r="D818" s="322">
        <v>5205</v>
      </c>
      <c r="E818" s="322">
        <v>5647</v>
      </c>
      <c r="F818" s="322">
        <v>5490</v>
      </c>
      <c r="G818" s="497">
        <v>5610</v>
      </c>
      <c r="H818" s="342">
        <v>5326</v>
      </c>
      <c r="I818" s="579"/>
      <c r="J818" s="579"/>
      <c r="K818" s="579"/>
    </row>
    <row r="819" spans="1:11" x14ac:dyDescent="0.2">
      <c r="A819" s="469" t="s">
        <v>7</v>
      </c>
      <c r="B819" s="323">
        <v>53.3</v>
      </c>
      <c r="C819" s="324">
        <v>86.7</v>
      </c>
      <c r="D819" s="325">
        <v>86.7</v>
      </c>
      <c r="E819" s="325">
        <v>100</v>
      </c>
      <c r="F819" s="325">
        <v>93.3</v>
      </c>
      <c r="G819" s="498">
        <v>73.3</v>
      </c>
      <c r="H819" s="493">
        <v>76.3</v>
      </c>
      <c r="I819" s="579"/>
      <c r="J819" s="579"/>
      <c r="K819" s="579"/>
    </row>
    <row r="820" spans="1:11" x14ac:dyDescent="0.2">
      <c r="A820" s="469" t="s">
        <v>8</v>
      </c>
      <c r="B820" s="263">
        <v>0.128</v>
      </c>
      <c r="C820" s="264">
        <v>6.8000000000000005E-2</v>
      </c>
      <c r="D820" s="327">
        <v>7.6999999999999999E-2</v>
      </c>
      <c r="E820" s="327">
        <v>0</v>
      </c>
      <c r="F820" s="327">
        <v>5.0999999999999997E-2</v>
      </c>
      <c r="G820" s="499">
        <v>9.5000000000000001E-2</v>
      </c>
      <c r="H820" s="494">
        <v>9.4E-2</v>
      </c>
      <c r="I820" s="579"/>
      <c r="J820" s="579"/>
      <c r="K820" s="579"/>
    </row>
    <row r="821" spans="1:11" x14ac:dyDescent="0.2">
      <c r="A821" s="471" t="s">
        <v>1</v>
      </c>
      <c r="B821" s="266">
        <f t="shared" ref="B821:H821" si="183">B818/B817*100-100</f>
        <v>1.0162601626016396</v>
      </c>
      <c r="C821" s="267">
        <f t="shared" si="183"/>
        <v>8.41463414634147</v>
      </c>
      <c r="D821" s="267">
        <f t="shared" si="183"/>
        <v>5.7926829268292579</v>
      </c>
      <c r="E821" s="267">
        <f t="shared" si="183"/>
        <v>14.776422764227632</v>
      </c>
      <c r="F821" s="267">
        <f t="shared" si="183"/>
        <v>11.585365853658544</v>
      </c>
      <c r="G821" s="268">
        <f t="shared" si="183"/>
        <v>14.024390243902431</v>
      </c>
      <c r="H821" s="345">
        <f t="shared" si="183"/>
        <v>8.2520325203252014</v>
      </c>
      <c r="I821" s="579"/>
      <c r="J821" s="579"/>
      <c r="K821" s="579"/>
    </row>
    <row r="822" spans="1:11" ht="13.5" thickBot="1" x14ac:dyDescent="0.25">
      <c r="A822" s="469" t="s">
        <v>27</v>
      </c>
      <c r="B822" s="500">
        <f t="shared" ref="B822:F822" si="184">B818-B805</f>
        <v>-222</v>
      </c>
      <c r="C822" s="501">
        <f t="shared" si="184"/>
        <v>-51</v>
      </c>
      <c r="D822" s="501">
        <f t="shared" si="184"/>
        <v>11</v>
      </c>
      <c r="E822" s="501">
        <f t="shared" si="184"/>
        <v>333</v>
      </c>
      <c r="F822" s="501">
        <f t="shared" si="184"/>
        <v>45</v>
      </c>
      <c r="G822" s="502">
        <f>G818-G805</f>
        <v>129</v>
      </c>
      <c r="H822" s="346">
        <f>H818-H805</f>
        <v>-13</v>
      </c>
      <c r="I822" s="579"/>
      <c r="J822" s="579"/>
      <c r="K822" s="579"/>
    </row>
    <row r="823" spans="1:11" ht="15" x14ac:dyDescent="0.2">
      <c r="A823" s="371" t="s">
        <v>52</v>
      </c>
      <c r="B823" s="555">
        <v>46</v>
      </c>
      <c r="C823" s="556">
        <v>45</v>
      </c>
      <c r="D823" s="556">
        <v>45</v>
      </c>
      <c r="E823" s="556">
        <v>2</v>
      </c>
      <c r="F823" s="556">
        <v>47</v>
      </c>
      <c r="G823" s="557">
        <v>44</v>
      </c>
      <c r="H823" s="482">
        <f>SUM(B823:G823)</f>
        <v>229</v>
      </c>
      <c r="I823" s="579" t="s">
        <v>56</v>
      </c>
      <c r="J823" s="331">
        <f>H810-H823</f>
        <v>0</v>
      </c>
      <c r="K823" s="332">
        <f>J823/H810</f>
        <v>0</v>
      </c>
    </row>
    <row r="824" spans="1:11" x14ac:dyDescent="0.2">
      <c r="A824" s="371" t="s">
        <v>28</v>
      </c>
      <c r="B824" s="229">
        <v>161</v>
      </c>
      <c r="C824" s="281">
        <v>160.5</v>
      </c>
      <c r="D824" s="281">
        <v>156.5</v>
      </c>
      <c r="E824" s="281">
        <v>161.5</v>
      </c>
      <c r="F824" s="281">
        <v>154</v>
      </c>
      <c r="G824" s="230">
        <v>154</v>
      </c>
      <c r="H824" s="339"/>
      <c r="I824" s="579" t="s">
        <v>57</v>
      </c>
      <c r="J824" s="228">
        <v>157.38999999999999</v>
      </c>
      <c r="K824" s="579"/>
    </row>
    <row r="825" spans="1:11" ht="13.5" thickBot="1" x14ac:dyDescent="0.25">
      <c r="A825" s="372" t="s">
        <v>26</v>
      </c>
      <c r="B825" s="336">
        <f t="shared" ref="B825:G825" si="185">B824-B812</f>
        <v>159.5</v>
      </c>
      <c r="C825" s="337">
        <f t="shared" si="185"/>
        <v>159</v>
      </c>
      <c r="D825" s="337">
        <f t="shared" si="185"/>
        <v>155</v>
      </c>
      <c r="E825" s="337">
        <f t="shared" si="185"/>
        <v>160.5</v>
      </c>
      <c r="F825" s="337">
        <f t="shared" si="185"/>
        <v>152.5</v>
      </c>
      <c r="G825" s="484">
        <f t="shared" si="185"/>
        <v>152.5</v>
      </c>
      <c r="H825" s="348"/>
      <c r="I825" s="579" t="s">
        <v>26</v>
      </c>
      <c r="J825" s="239">
        <f>J824-J811</f>
        <v>5.9999999999973852E-2</v>
      </c>
      <c r="K825" s="579"/>
    </row>
  </sheetData>
  <mergeCells count="64">
    <mergeCell ref="B802:G802"/>
    <mergeCell ref="B789:G789"/>
    <mergeCell ref="B310:G310"/>
    <mergeCell ref="B269:F269"/>
    <mergeCell ref="B362:G362"/>
    <mergeCell ref="B323:G323"/>
    <mergeCell ref="B336:G336"/>
    <mergeCell ref="B349:G349"/>
    <mergeCell ref="B531:G531"/>
    <mergeCell ref="B763:G763"/>
    <mergeCell ref="B712:G712"/>
    <mergeCell ref="B750:G750"/>
    <mergeCell ref="B737:G737"/>
    <mergeCell ref="B479:G479"/>
    <mergeCell ref="B414:G414"/>
    <mergeCell ref="B440:G440"/>
    <mergeCell ref="B9:F9"/>
    <mergeCell ref="B22:F22"/>
    <mergeCell ref="B35:F35"/>
    <mergeCell ref="B48:F48"/>
    <mergeCell ref="B61:F61"/>
    <mergeCell ref="B700:G700"/>
    <mergeCell ref="B687:G687"/>
    <mergeCell ref="B557:G557"/>
    <mergeCell ref="B466:G466"/>
    <mergeCell ref="B74:F74"/>
    <mergeCell ref="B152:F152"/>
    <mergeCell ref="B139:F139"/>
    <mergeCell ref="B126:F126"/>
    <mergeCell ref="B113:F113"/>
    <mergeCell ref="B100:F100"/>
    <mergeCell ref="B87:F87"/>
    <mergeCell ref="B401:G401"/>
    <mergeCell ref="B388:G388"/>
    <mergeCell ref="B375:G375"/>
    <mergeCell ref="B178:F178"/>
    <mergeCell ref="B256:F256"/>
    <mergeCell ref="B544:G544"/>
    <mergeCell ref="B165:F165"/>
    <mergeCell ref="B243:F243"/>
    <mergeCell ref="B453:G453"/>
    <mergeCell ref="B427:G427"/>
    <mergeCell ref="B204:F204"/>
    <mergeCell ref="B295:F295"/>
    <mergeCell ref="B217:F217"/>
    <mergeCell ref="B230:F230"/>
    <mergeCell ref="B282:F282"/>
    <mergeCell ref="B191:F191"/>
    <mergeCell ref="B815:G815"/>
    <mergeCell ref="L745:N745"/>
    <mergeCell ref="B724:G724"/>
    <mergeCell ref="B674:G674"/>
    <mergeCell ref="B492:G492"/>
    <mergeCell ref="B776:G776"/>
    <mergeCell ref="B622:G622"/>
    <mergeCell ref="B609:G609"/>
    <mergeCell ref="B661:G661"/>
    <mergeCell ref="B648:G648"/>
    <mergeCell ref="B635:G635"/>
    <mergeCell ref="B518:G518"/>
    <mergeCell ref="B505:G505"/>
    <mergeCell ref="B596:G596"/>
    <mergeCell ref="B583:G583"/>
    <mergeCell ref="B570:G5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6" t="s">
        <v>18</v>
      </c>
      <c r="C4" s="597"/>
      <c r="D4" s="597"/>
      <c r="E4" s="597"/>
      <c r="F4" s="597"/>
      <c r="G4" s="597"/>
      <c r="H4" s="597"/>
      <c r="I4" s="597"/>
      <c r="J4" s="598"/>
      <c r="K4" s="596" t="s">
        <v>21</v>
      </c>
      <c r="L4" s="597"/>
      <c r="M4" s="597"/>
      <c r="N4" s="597"/>
      <c r="O4" s="597"/>
      <c r="P4" s="597"/>
      <c r="Q4" s="597"/>
      <c r="R4" s="597"/>
      <c r="S4" s="597"/>
      <c r="T4" s="597"/>
      <c r="U4" s="597"/>
      <c r="V4" s="597"/>
      <c r="W4" s="5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6" t="s">
        <v>23</v>
      </c>
      <c r="C17" s="597"/>
      <c r="D17" s="597"/>
      <c r="E17" s="597"/>
      <c r="F17" s="5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6" t="s">
        <v>18</v>
      </c>
      <c r="C4" s="597"/>
      <c r="D4" s="597"/>
      <c r="E4" s="597"/>
      <c r="F4" s="597"/>
      <c r="G4" s="597"/>
      <c r="H4" s="597"/>
      <c r="I4" s="597"/>
      <c r="J4" s="598"/>
      <c r="K4" s="596" t="s">
        <v>21</v>
      </c>
      <c r="L4" s="597"/>
      <c r="M4" s="597"/>
      <c r="N4" s="597"/>
      <c r="O4" s="597"/>
      <c r="P4" s="597"/>
      <c r="Q4" s="597"/>
      <c r="R4" s="597"/>
      <c r="S4" s="597"/>
      <c r="T4" s="597"/>
      <c r="U4" s="597"/>
      <c r="V4" s="597"/>
      <c r="W4" s="5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6" t="s">
        <v>23</v>
      </c>
      <c r="C17" s="597"/>
      <c r="D17" s="597"/>
      <c r="E17" s="597"/>
      <c r="F17" s="5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6" t="s">
        <v>18</v>
      </c>
      <c r="C4" s="597"/>
      <c r="D4" s="597"/>
      <c r="E4" s="597"/>
      <c r="F4" s="597"/>
      <c r="G4" s="597"/>
      <c r="H4" s="597"/>
      <c r="I4" s="597"/>
      <c r="J4" s="598"/>
      <c r="K4" s="596" t="s">
        <v>21</v>
      </c>
      <c r="L4" s="597"/>
      <c r="M4" s="597"/>
      <c r="N4" s="597"/>
      <c r="O4" s="597"/>
      <c r="P4" s="597"/>
      <c r="Q4" s="597"/>
      <c r="R4" s="597"/>
      <c r="S4" s="597"/>
      <c r="T4" s="597"/>
      <c r="U4" s="597"/>
      <c r="V4" s="597"/>
      <c r="W4" s="5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6" t="s">
        <v>23</v>
      </c>
      <c r="C17" s="597"/>
      <c r="D17" s="597"/>
      <c r="E17" s="597"/>
      <c r="F17" s="5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9" t="s">
        <v>42</v>
      </c>
      <c r="B1" s="59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9" t="s">
        <v>42</v>
      </c>
      <c r="B1" s="59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00" t="s">
        <v>42</v>
      </c>
      <c r="B1" s="60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9" t="s">
        <v>42</v>
      </c>
      <c r="B1" s="59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700"/>
  <sheetViews>
    <sheetView showGridLines="0" topLeftCell="A675" zoomScale="73" zoomScaleNormal="73" workbookViewId="0">
      <selection activeCell="T696" sqref="T696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610"/>
      <c r="G2" s="610"/>
      <c r="H2" s="610"/>
      <c r="I2" s="61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604" t="s">
        <v>53</v>
      </c>
      <c r="C9" s="605"/>
      <c r="D9" s="605"/>
      <c r="E9" s="605"/>
      <c r="F9" s="605"/>
      <c r="G9" s="605"/>
      <c r="H9" s="605"/>
      <c r="I9" s="605"/>
      <c r="J9" s="605"/>
      <c r="K9" s="605"/>
      <c r="L9" s="605"/>
      <c r="M9" s="606"/>
      <c r="N9" s="604" t="s">
        <v>63</v>
      </c>
      <c r="O9" s="605"/>
      <c r="P9" s="605"/>
      <c r="Q9" s="605"/>
      <c r="R9" s="605"/>
      <c r="S9" s="605"/>
      <c r="T9" s="605"/>
      <c r="U9" s="60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604" t="s">
        <v>53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05"/>
      <c r="M23" s="606"/>
      <c r="N23" s="604" t="s">
        <v>63</v>
      </c>
      <c r="O23" s="605"/>
      <c r="P23" s="605"/>
      <c r="Q23" s="605"/>
      <c r="R23" s="605"/>
      <c r="S23" s="605"/>
      <c r="T23" s="605"/>
      <c r="U23" s="60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604" t="s">
        <v>53</v>
      </c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6"/>
      <c r="N37" s="604" t="s">
        <v>63</v>
      </c>
      <c r="O37" s="605"/>
      <c r="P37" s="605"/>
      <c r="Q37" s="605"/>
      <c r="R37" s="605"/>
      <c r="S37" s="605"/>
      <c r="T37" s="605"/>
      <c r="U37" s="60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604" t="s">
        <v>53</v>
      </c>
      <c r="C53" s="605"/>
      <c r="D53" s="605"/>
      <c r="E53" s="605"/>
      <c r="F53" s="605"/>
      <c r="G53" s="605"/>
      <c r="H53" s="605"/>
      <c r="I53" s="605"/>
      <c r="J53" s="605"/>
      <c r="K53" s="605"/>
      <c r="L53" s="606"/>
      <c r="M53" s="604" t="s">
        <v>63</v>
      </c>
      <c r="N53" s="605"/>
      <c r="O53" s="605"/>
      <c r="P53" s="605"/>
      <c r="Q53" s="605"/>
      <c r="R53" s="605"/>
      <c r="S53" s="605"/>
      <c r="T53" s="605"/>
      <c r="U53" s="605"/>
      <c r="V53" s="605"/>
      <c r="W53" s="60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604" t="s">
        <v>53</v>
      </c>
      <c r="C67" s="605"/>
      <c r="D67" s="605"/>
      <c r="E67" s="605"/>
      <c r="F67" s="605"/>
      <c r="G67" s="605"/>
      <c r="H67" s="605"/>
      <c r="I67" s="605"/>
      <c r="J67" s="605"/>
      <c r="K67" s="605"/>
      <c r="L67" s="606"/>
      <c r="M67" s="604" t="s">
        <v>63</v>
      </c>
      <c r="N67" s="605"/>
      <c r="O67" s="605"/>
      <c r="P67" s="605"/>
      <c r="Q67" s="605"/>
      <c r="R67" s="605"/>
      <c r="S67" s="605"/>
      <c r="T67" s="605"/>
      <c r="U67" s="605"/>
      <c r="V67" s="605"/>
      <c r="W67" s="60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604" t="s">
        <v>53</v>
      </c>
      <c r="C81" s="605"/>
      <c r="D81" s="605"/>
      <c r="E81" s="605"/>
      <c r="F81" s="605"/>
      <c r="G81" s="605"/>
      <c r="H81" s="605"/>
      <c r="I81" s="605"/>
      <c r="J81" s="605"/>
      <c r="K81" s="605"/>
      <c r="L81" s="606"/>
      <c r="M81" s="604" t="s">
        <v>63</v>
      </c>
      <c r="N81" s="605"/>
      <c r="O81" s="605"/>
      <c r="P81" s="605"/>
      <c r="Q81" s="605"/>
      <c r="R81" s="605"/>
      <c r="S81" s="605"/>
      <c r="T81" s="605"/>
      <c r="U81" s="605"/>
      <c r="V81" s="605"/>
      <c r="W81" s="60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604" t="s">
        <v>53</v>
      </c>
      <c r="C95" s="605"/>
      <c r="D95" s="605"/>
      <c r="E95" s="605"/>
      <c r="F95" s="605"/>
      <c r="G95" s="605"/>
      <c r="H95" s="605"/>
      <c r="I95" s="605"/>
      <c r="J95" s="605"/>
      <c r="K95" s="605"/>
      <c r="L95" s="606"/>
      <c r="M95" s="604" t="s">
        <v>63</v>
      </c>
      <c r="N95" s="605"/>
      <c r="O95" s="605"/>
      <c r="P95" s="605"/>
      <c r="Q95" s="605"/>
      <c r="R95" s="605"/>
      <c r="S95" s="605"/>
      <c r="T95" s="605"/>
      <c r="U95" s="605"/>
      <c r="V95" s="605"/>
      <c r="W95" s="60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604" t="s">
        <v>53</v>
      </c>
      <c r="C109" s="605"/>
      <c r="D109" s="605"/>
      <c r="E109" s="605"/>
      <c r="F109" s="605"/>
      <c r="G109" s="605"/>
      <c r="H109" s="605"/>
      <c r="I109" s="605"/>
      <c r="J109" s="605"/>
      <c r="K109" s="605"/>
      <c r="L109" s="606"/>
      <c r="M109" s="604" t="s">
        <v>63</v>
      </c>
      <c r="N109" s="605"/>
      <c r="O109" s="605"/>
      <c r="P109" s="605"/>
      <c r="Q109" s="605"/>
      <c r="R109" s="605"/>
      <c r="S109" s="605"/>
      <c r="T109" s="605"/>
      <c r="U109" s="605"/>
      <c r="V109" s="605"/>
      <c r="W109" s="60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604" t="s">
        <v>53</v>
      </c>
      <c r="C123" s="605"/>
      <c r="D123" s="605"/>
      <c r="E123" s="605"/>
      <c r="F123" s="605"/>
      <c r="G123" s="605"/>
      <c r="H123" s="605"/>
      <c r="I123" s="605"/>
      <c r="J123" s="611" t="s">
        <v>72</v>
      </c>
      <c r="K123" s="612"/>
      <c r="L123" s="612"/>
      <c r="M123" s="613"/>
      <c r="N123" s="604" t="s">
        <v>63</v>
      </c>
      <c r="O123" s="605"/>
      <c r="P123" s="605"/>
      <c r="Q123" s="605"/>
      <c r="R123" s="605"/>
      <c r="S123" s="605"/>
      <c r="T123" s="605"/>
      <c r="U123" s="605"/>
      <c r="V123" s="605"/>
      <c r="W123" s="60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604" t="s">
        <v>53</v>
      </c>
      <c r="C137" s="605"/>
      <c r="D137" s="605"/>
      <c r="E137" s="605"/>
      <c r="F137" s="605"/>
      <c r="G137" s="605"/>
      <c r="H137" s="605"/>
      <c r="I137" s="605"/>
      <c r="J137" s="607" t="s">
        <v>72</v>
      </c>
      <c r="K137" s="608"/>
      <c r="L137" s="608"/>
      <c r="M137" s="609"/>
      <c r="N137" s="605" t="s">
        <v>63</v>
      </c>
      <c r="O137" s="605"/>
      <c r="P137" s="605"/>
      <c r="Q137" s="605"/>
      <c r="R137" s="605"/>
      <c r="S137" s="605"/>
      <c r="T137" s="605"/>
      <c r="U137" s="605"/>
      <c r="V137" s="605"/>
      <c r="W137" s="60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604" t="s">
        <v>53</v>
      </c>
      <c r="C151" s="605"/>
      <c r="D151" s="605"/>
      <c r="E151" s="605"/>
      <c r="F151" s="605"/>
      <c r="G151" s="605"/>
      <c r="H151" s="605"/>
      <c r="I151" s="605"/>
      <c r="J151" s="607" t="s">
        <v>72</v>
      </c>
      <c r="K151" s="608"/>
      <c r="L151" s="608"/>
      <c r="M151" s="609"/>
      <c r="N151" s="605" t="s">
        <v>63</v>
      </c>
      <c r="O151" s="605"/>
      <c r="P151" s="605"/>
      <c r="Q151" s="605"/>
      <c r="R151" s="605"/>
      <c r="S151" s="605"/>
      <c r="T151" s="605"/>
      <c r="U151" s="605"/>
      <c r="V151" s="605"/>
      <c r="W151" s="60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604" t="s">
        <v>53</v>
      </c>
      <c r="C165" s="605"/>
      <c r="D165" s="605"/>
      <c r="E165" s="605"/>
      <c r="F165" s="605"/>
      <c r="G165" s="605"/>
      <c r="H165" s="605"/>
      <c r="I165" s="605"/>
      <c r="J165" s="607" t="s">
        <v>72</v>
      </c>
      <c r="K165" s="608"/>
      <c r="L165" s="608"/>
      <c r="M165" s="609"/>
      <c r="N165" s="605" t="s">
        <v>63</v>
      </c>
      <c r="O165" s="605"/>
      <c r="P165" s="605"/>
      <c r="Q165" s="605"/>
      <c r="R165" s="605"/>
      <c r="S165" s="605"/>
      <c r="T165" s="605"/>
      <c r="U165" s="605"/>
      <c r="V165" s="605"/>
      <c r="W165" s="60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604" t="s">
        <v>53</v>
      </c>
      <c r="C181" s="605"/>
      <c r="D181" s="605"/>
      <c r="E181" s="605"/>
      <c r="F181" s="605"/>
      <c r="G181" s="605"/>
      <c r="H181" s="605"/>
      <c r="I181" s="605"/>
      <c r="J181" s="607" t="s">
        <v>72</v>
      </c>
      <c r="K181" s="608"/>
      <c r="L181" s="608"/>
      <c r="M181" s="609"/>
      <c r="N181" s="604" t="s">
        <v>63</v>
      </c>
      <c r="O181" s="605"/>
      <c r="P181" s="605"/>
      <c r="Q181" s="605"/>
      <c r="R181" s="605"/>
      <c r="S181" s="605"/>
      <c r="T181" s="605"/>
      <c r="U181" s="605"/>
      <c r="V181" s="605"/>
      <c r="W181" s="605"/>
      <c r="X181" s="60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604" t="s">
        <v>53</v>
      </c>
      <c r="C195" s="605"/>
      <c r="D195" s="605"/>
      <c r="E195" s="605"/>
      <c r="F195" s="605"/>
      <c r="G195" s="605"/>
      <c r="H195" s="605"/>
      <c r="I195" s="605"/>
      <c r="J195" s="607" t="s">
        <v>72</v>
      </c>
      <c r="K195" s="608"/>
      <c r="L195" s="608"/>
      <c r="M195" s="609"/>
      <c r="N195" s="604" t="s">
        <v>63</v>
      </c>
      <c r="O195" s="605"/>
      <c r="P195" s="605"/>
      <c r="Q195" s="605"/>
      <c r="R195" s="605"/>
      <c r="S195" s="605"/>
      <c r="T195" s="605"/>
      <c r="U195" s="605"/>
      <c r="V195" s="605"/>
      <c r="W195" s="605"/>
      <c r="X195" s="60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604" t="s">
        <v>53</v>
      </c>
      <c r="C209" s="605"/>
      <c r="D209" s="605"/>
      <c r="E209" s="605"/>
      <c r="F209" s="605"/>
      <c r="G209" s="605"/>
      <c r="H209" s="605"/>
      <c r="I209" s="605"/>
      <c r="J209" s="607" t="s">
        <v>72</v>
      </c>
      <c r="K209" s="608"/>
      <c r="L209" s="608"/>
      <c r="M209" s="609"/>
      <c r="N209" s="604" t="s">
        <v>63</v>
      </c>
      <c r="O209" s="605"/>
      <c r="P209" s="605"/>
      <c r="Q209" s="605"/>
      <c r="R209" s="605"/>
      <c r="S209" s="605"/>
      <c r="T209" s="605"/>
      <c r="U209" s="605"/>
      <c r="V209" s="605"/>
      <c r="W209" s="605"/>
      <c r="X209" s="60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604" t="s">
        <v>53</v>
      </c>
      <c r="C223" s="605"/>
      <c r="D223" s="605"/>
      <c r="E223" s="605"/>
      <c r="F223" s="605"/>
      <c r="G223" s="605"/>
      <c r="H223" s="605"/>
      <c r="I223" s="605"/>
      <c r="J223" s="607" t="s">
        <v>72</v>
      </c>
      <c r="K223" s="608"/>
      <c r="L223" s="608"/>
      <c r="M223" s="609"/>
      <c r="N223" s="604" t="s">
        <v>63</v>
      </c>
      <c r="O223" s="605"/>
      <c r="P223" s="605"/>
      <c r="Q223" s="605"/>
      <c r="R223" s="605"/>
      <c r="S223" s="605"/>
      <c r="T223" s="605"/>
      <c r="U223" s="605"/>
      <c r="V223" s="605"/>
      <c r="W223" s="605"/>
      <c r="X223" s="60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604" t="s">
        <v>53</v>
      </c>
      <c r="C237" s="605"/>
      <c r="D237" s="605"/>
      <c r="E237" s="605"/>
      <c r="F237" s="605"/>
      <c r="G237" s="605"/>
      <c r="H237" s="605"/>
      <c r="I237" s="605"/>
      <c r="J237" s="607" t="s">
        <v>72</v>
      </c>
      <c r="K237" s="608"/>
      <c r="L237" s="608"/>
      <c r="M237" s="609"/>
      <c r="N237" s="604" t="s">
        <v>63</v>
      </c>
      <c r="O237" s="605"/>
      <c r="P237" s="605"/>
      <c r="Q237" s="605"/>
      <c r="R237" s="605"/>
      <c r="S237" s="605"/>
      <c r="T237" s="605"/>
      <c r="U237" s="605"/>
      <c r="V237" s="605"/>
      <c r="W237" s="605"/>
      <c r="X237" s="60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604" t="s">
        <v>53</v>
      </c>
      <c r="C251" s="605"/>
      <c r="D251" s="605"/>
      <c r="E251" s="605"/>
      <c r="F251" s="605"/>
      <c r="G251" s="605"/>
      <c r="H251" s="605"/>
      <c r="I251" s="605"/>
      <c r="J251" s="607" t="s">
        <v>72</v>
      </c>
      <c r="K251" s="608"/>
      <c r="L251" s="608"/>
      <c r="M251" s="609"/>
      <c r="N251" s="604" t="s">
        <v>63</v>
      </c>
      <c r="O251" s="605"/>
      <c r="P251" s="605"/>
      <c r="Q251" s="605"/>
      <c r="R251" s="605"/>
      <c r="S251" s="605"/>
      <c r="T251" s="605"/>
      <c r="U251" s="605"/>
      <c r="V251" s="605"/>
      <c r="W251" s="605"/>
      <c r="X251" s="60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604" t="s">
        <v>53</v>
      </c>
      <c r="C266" s="605"/>
      <c r="D266" s="605"/>
      <c r="E266" s="605"/>
      <c r="F266" s="605"/>
      <c r="G266" s="605"/>
      <c r="H266" s="605"/>
      <c r="I266" s="605"/>
      <c r="J266" s="607" t="s">
        <v>72</v>
      </c>
      <c r="K266" s="608"/>
      <c r="L266" s="608"/>
      <c r="M266" s="609"/>
      <c r="N266" s="604" t="s">
        <v>63</v>
      </c>
      <c r="O266" s="605"/>
      <c r="P266" s="605"/>
      <c r="Q266" s="605"/>
      <c r="R266" s="605"/>
      <c r="S266" s="605"/>
      <c r="T266" s="605"/>
      <c r="U266" s="605"/>
      <c r="V266" s="605"/>
      <c r="W266" s="605"/>
      <c r="X266" s="60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604" t="s">
        <v>53</v>
      </c>
      <c r="C280" s="605"/>
      <c r="D280" s="605"/>
      <c r="E280" s="605"/>
      <c r="F280" s="605"/>
      <c r="G280" s="605"/>
      <c r="H280" s="605"/>
      <c r="I280" s="605"/>
      <c r="J280" s="607" t="s">
        <v>72</v>
      </c>
      <c r="K280" s="608"/>
      <c r="L280" s="608"/>
      <c r="M280" s="609"/>
      <c r="N280" s="604" t="s">
        <v>63</v>
      </c>
      <c r="O280" s="605"/>
      <c r="P280" s="605"/>
      <c r="Q280" s="605"/>
      <c r="R280" s="605"/>
      <c r="S280" s="605"/>
      <c r="T280" s="605"/>
      <c r="U280" s="605"/>
      <c r="V280" s="605"/>
      <c r="W280" s="605"/>
      <c r="X280" s="60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604" t="s">
        <v>53</v>
      </c>
      <c r="C294" s="605"/>
      <c r="D294" s="605"/>
      <c r="E294" s="605"/>
      <c r="F294" s="605"/>
      <c r="G294" s="605"/>
      <c r="H294" s="605"/>
      <c r="I294" s="605"/>
      <c r="J294" s="607" t="s">
        <v>72</v>
      </c>
      <c r="K294" s="608"/>
      <c r="L294" s="608"/>
      <c r="M294" s="609"/>
      <c r="N294" s="604" t="s">
        <v>63</v>
      </c>
      <c r="O294" s="605"/>
      <c r="P294" s="605"/>
      <c r="Q294" s="605"/>
      <c r="R294" s="605"/>
      <c r="S294" s="605"/>
      <c r="T294" s="605"/>
      <c r="U294" s="605"/>
      <c r="V294" s="605"/>
      <c r="W294" s="605"/>
      <c r="X294" s="60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604" t="s">
        <v>53</v>
      </c>
      <c r="C308" s="605"/>
      <c r="D308" s="605"/>
      <c r="E308" s="605"/>
      <c r="F308" s="605"/>
      <c r="G308" s="605"/>
      <c r="H308" s="605"/>
      <c r="I308" s="605"/>
      <c r="J308" s="607" t="s">
        <v>72</v>
      </c>
      <c r="K308" s="608"/>
      <c r="L308" s="608"/>
      <c r="M308" s="609"/>
      <c r="N308" s="604" t="s">
        <v>63</v>
      </c>
      <c r="O308" s="605"/>
      <c r="P308" s="605"/>
      <c r="Q308" s="605"/>
      <c r="R308" s="605"/>
      <c r="S308" s="605"/>
      <c r="T308" s="605"/>
      <c r="U308" s="605"/>
      <c r="V308" s="605"/>
      <c r="W308" s="605"/>
      <c r="X308" s="60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604" t="s">
        <v>53</v>
      </c>
      <c r="C324" s="605"/>
      <c r="D324" s="605"/>
      <c r="E324" s="605"/>
      <c r="F324" s="605"/>
      <c r="G324" s="606"/>
      <c r="H324" s="604" t="s">
        <v>72</v>
      </c>
      <c r="I324" s="605"/>
      <c r="J324" s="605"/>
      <c r="K324" s="605"/>
      <c r="L324" s="605"/>
      <c r="M324" s="606"/>
      <c r="N324" s="604" t="s">
        <v>63</v>
      </c>
      <c r="O324" s="605"/>
      <c r="P324" s="605"/>
      <c r="Q324" s="605"/>
      <c r="R324" s="605"/>
      <c r="S324" s="60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604" t="s">
        <v>53</v>
      </c>
      <c r="C338" s="605"/>
      <c r="D338" s="605"/>
      <c r="E338" s="605"/>
      <c r="F338" s="605"/>
      <c r="G338" s="606"/>
      <c r="H338" s="604" t="s">
        <v>72</v>
      </c>
      <c r="I338" s="605"/>
      <c r="J338" s="605"/>
      <c r="K338" s="605"/>
      <c r="L338" s="605"/>
      <c r="M338" s="606"/>
      <c r="N338" s="604" t="s">
        <v>63</v>
      </c>
      <c r="O338" s="605"/>
      <c r="P338" s="605"/>
      <c r="Q338" s="605"/>
      <c r="R338" s="605"/>
      <c r="S338" s="60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601" t="s">
        <v>53</v>
      </c>
      <c r="C352" s="602"/>
      <c r="D352" s="602"/>
      <c r="E352" s="602"/>
      <c r="F352" s="602"/>
      <c r="G352" s="603"/>
      <c r="H352" s="601" t="s">
        <v>72</v>
      </c>
      <c r="I352" s="602"/>
      <c r="J352" s="602"/>
      <c r="K352" s="602"/>
      <c r="L352" s="602"/>
      <c r="M352" s="603"/>
      <c r="N352" s="601" t="s">
        <v>63</v>
      </c>
      <c r="O352" s="602"/>
      <c r="P352" s="602"/>
      <c r="Q352" s="602"/>
      <c r="R352" s="602"/>
      <c r="S352" s="60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604" t="s">
        <v>53</v>
      </c>
      <c r="C365" s="605"/>
      <c r="D365" s="605"/>
      <c r="E365" s="605"/>
      <c r="F365" s="605"/>
      <c r="G365" s="606"/>
      <c r="H365" s="604" t="s">
        <v>72</v>
      </c>
      <c r="I365" s="605"/>
      <c r="J365" s="605"/>
      <c r="K365" s="605"/>
      <c r="L365" s="605"/>
      <c r="M365" s="606"/>
      <c r="N365" s="604" t="s">
        <v>63</v>
      </c>
      <c r="O365" s="605"/>
      <c r="P365" s="605"/>
      <c r="Q365" s="605"/>
      <c r="R365" s="605"/>
      <c r="S365" s="60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604" t="s">
        <v>53</v>
      </c>
      <c r="C378" s="605"/>
      <c r="D378" s="605"/>
      <c r="E378" s="605"/>
      <c r="F378" s="605"/>
      <c r="G378" s="606"/>
      <c r="H378" s="604" t="s">
        <v>72</v>
      </c>
      <c r="I378" s="605"/>
      <c r="J378" s="605"/>
      <c r="K378" s="605"/>
      <c r="L378" s="605"/>
      <c r="M378" s="606"/>
      <c r="N378" s="604" t="s">
        <v>63</v>
      </c>
      <c r="O378" s="605"/>
      <c r="P378" s="605"/>
      <c r="Q378" s="605"/>
      <c r="R378" s="605"/>
      <c r="S378" s="60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604" t="s">
        <v>53</v>
      </c>
      <c r="C391" s="605"/>
      <c r="D391" s="605"/>
      <c r="E391" s="605"/>
      <c r="F391" s="605"/>
      <c r="G391" s="606"/>
      <c r="H391" s="604" t="s">
        <v>72</v>
      </c>
      <c r="I391" s="605"/>
      <c r="J391" s="605"/>
      <c r="K391" s="605"/>
      <c r="L391" s="605"/>
      <c r="M391" s="606"/>
      <c r="N391" s="604" t="s">
        <v>63</v>
      </c>
      <c r="O391" s="605"/>
      <c r="P391" s="605"/>
      <c r="Q391" s="605"/>
      <c r="R391" s="605"/>
      <c r="S391" s="60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604" t="s">
        <v>53</v>
      </c>
      <c r="C404" s="605"/>
      <c r="D404" s="605"/>
      <c r="E404" s="605"/>
      <c r="F404" s="605"/>
      <c r="G404" s="606"/>
      <c r="H404" s="604" t="s">
        <v>72</v>
      </c>
      <c r="I404" s="605"/>
      <c r="J404" s="605"/>
      <c r="K404" s="605"/>
      <c r="L404" s="605"/>
      <c r="M404" s="606"/>
      <c r="N404" s="604" t="s">
        <v>63</v>
      </c>
      <c r="O404" s="605"/>
      <c r="P404" s="605"/>
      <c r="Q404" s="605"/>
      <c r="R404" s="605"/>
      <c r="S404" s="60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604" t="s">
        <v>53</v>
      </c>
      <c r="C417" s="605"/>
      <c r="D417" s="605"/>
      <c r="E417" s="605"/>
      <c r="F417" s="605"/>
      <c r="G417" s="606"/>
      <c r="H417" s="604" t="s">
        <v>72</v>
      </c>
      <c r="I417" s="605"/>
      <c r="J417" s="605"/>
      <c r="K417" s="605"/>
      <c r="L417" s="605"/>
      <c r="M417" s="606"/>
      <c r="N417" s="604" t="s">
        <v>63</v>
      </c>
      <c r="O417" s="605"/>
      <c r="P417" s="605"/>
      <c r="Q417" s="605"/>
      <c r="R417" s="605"/>
      <c r="S417" s="60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604" t="s">
        <v>53</v>
      </c>
      <c r="C430" s="605"/>
      <c r="D430" s="605"/>
      <c r="E430" s="605"/>
      <c r="F430" s="605"/>
      <c r="G430" s="606"/>
      <c r="H430" s="604" t="s">
        <v>72</v>
      </c>
      <c r="I430" s="605"/>
      <c r="J430" s="605"/>
      <c r="K430" s="605"/>
      <c r="L430" s="605"/>
      <c r="M430" s="606"/>
      <c r="N430" s="604" t="s">
        <v>63</v>
      </c>
      <c r="O430" s="605"/>
      <c r="P430" s="605"/>
      <c r="Q430" s="605"/>
      <c r="R430" s="605"/>
      <c r="S430" s="60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604" t="s">
        <v>53</v>
      </c>
      <c r="C443" s="605"/>
      <c r="D443" s="605"/>
      <c r="E443" s="605"/>
      <c r="F443" s="605"/>
      <c r="G443" s="606"/>
      <c r="H443" s="604" t="s">
        <v>72</v>
      </c>
      <c r="I443" s="605"/>
      <c r="J443" s="605"/>
      <c r="K443" s="605"/>
      <c r="L443" s="605"/>
      <c r="M443" s="606"/>
      <c r="N443" s="604" t="s">
        <v>63</v>
      </c>
      <c r="O443" s="605"/>
      <c r="P443" s="605"/>
      <c r="Q443" s="605"/>
      <c r="R443" s="605"/>
      <c r="S443" s="60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604" t="s">
        <v>53</v>
      </c>
      <c r="C456" s="605"/>
      <c r="D456" s="605"/>
      <c r="E456" s="605"/>
      <c r="F456" s="605"/>
      <c r="G456" s="606"/>
      <c r="H456" s="604" t="s">
        <v>72</v>
      </c>
      <c r="I456" s="605"/>
      <c r="J456" s="605"/>
      <c r="K456" s="605"/>
      <c r="L456" s="605"/>
      <c r="M456" s="606"/>
      <c r="N456" s="604" t="s">
        <v>63</v>
      </c>
      <c r="O456" s="605"/>
      <c r="P456" s="605"/>
      <c r="Q456" s="605"/>
      <c r="R456" s="605"/>
      <c r="S456" s="60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604" t="s">
        <v>53</v>
      </c>
      <c r="C469" s="605"/>
      <c r="D469" s="605"/>
      <c r="E469" s="605"/>
      <c r="F469" s="605"/>
      <c r="G469" s="606"/>
      <c r="H469" s="604" t="s">
        <v>72</v>
      </c>
      <c r="I469" s="605"/>
      <c r="J469" s="605"/>
      <c r="K469" s="605"/>
      <c r="L469" s="605"/>
      <c r="M469" s="606"/>
      <c r="N469" s="604" t="s">
        <v>63</v>
      </c>
      <c r="O469" s="605"/>
      <c r="P469" s="605"/>
      <c r="Q469" s="605"/>
      <c r="R469" s="605"/>
      <c r="S469" s="606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604" t="s">
        <v>53</v>
      </c>
      <c r="C482" s="605"/>
      <c r="D482" s="605"/>
      <c r="E482" s="605"/>
      <c r="F482" s="605"/>
      <c r="G482" s="606"/>
      <c r="H482" s="604" t="s">
        <v>72</v>
      </c>
      <c r="I482" s="605"/>
      <c r="J482" s="605"/>
      <c r="K482" s="605"/>
      <c r="L482" s="605"/>
      <c r="M482" s="606"/>
      <c r="N482" s="604" t="s">
        <v>63</v>
      </c>
      <c r="O482" s="605"/>
      <c r="P482" s="605"/>
      <c r="Q482" s="605"/>
      <c r="R482" s="605"/>
      <c r="S482" s="606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604" t="s">
        <v>53</v>
      </c>
      <c r="C495" s="605"/>
      <c r="D495" s="605"/>
      <c r="E495" s="605"/>
      <c r="F495" s="605"/>
      <c r="G495" s="606"/>
      <c r="H495" s="604" t="s">
        <v>72</v>
      </c>
      <c r="I495" s="605"/>
      <c r="J495" s="605"/>
      <c r="K495" s="605"/>
      <c r="L495" s="605"/>
      <c r="M495" s="606"/>
      <c r="N495" s="604" t="s">
        <v>63</v>
      </c>
      <c r="O495" s="605"/>
      <c r="P495" s="605"/>
      <c r="Q495" s="605"/>
      <c r="R495" s="605"/>
      <c r="S495" s="606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604" t="s">
        <v>53</v>
      </c>
      <c r="C508" s="605"/>
      <c r="D508" s="605"/>
      <c r="E508" s="605"/>
      <c r="F508" s="605"/>
      <c r="G508" s="606"/>
      <c r="H508" s="604" t="s">
        <v>72</v>
      </c>
      <c r="I508" s="605"/>
      <c r="J508" s="605"/>
      <c r="K508" s="605"/>
      <c r="L508" s="605"/>
      <c r="M508" s="606"/>
      <c r="N508" s="604" t="s">
        <v>63</v>
      </c>
      <c r="O508" s="605"/>
      <c r="P508" s="605"/>
      <c r="Q508" s="605"/>
      <c r="R508" s="605"/>
      <c r="S508" s="606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604" t="s">
        <v>53</v>
      </c>
      <c r="C521" s="605"/>
      <c r="D521" s="605"/>
      <c r="E521" s="605"/>
      <c r="F521" s="605"/>
      <c r="G521" s="606"/>
      <c r="H521" s="604" t="s">
        <v>72</v>
      </c>
      <c r="I521" s="605"/>
      <c r="J521" s="605"/>
      <c r="K521" s="605"/>
      <c r="L521" s="605"/>
      <c r="M521" s="606"/>
      <c r="N521" s="604" t="s">
        <v>63</v>
      </c>
      <c r="O521" s="605"/>
      <c r="P521" s="605"/>
      <c r="Q521" s="605"/>
      <c r="R521" s="605"/>
      <c r="S521" s="606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604" t="s">
        <v>53</v>
      </c>
      <c r="C534" s="605"/>
      <c r="D534" s="605"/>
      <c r="E534" s="605"/>
      <c r="F534" s="605"/>
      <c r="G534" s="606"/>
      <c r="H534" s="604" t="s">
        <v>72</v>
      </c>
      <c r="I534" s="605"/>
      <c r="J534" s="605"/>
      <c r="K534" s="605"/>
      <c r="L534" s="605"/>
      <c r="M534" s="606"/>
      <c r="N534" s="604" t="s">
        <v>63</v>
      </c>
      <c r="O534" s="605"/>
      <c r="P534" s="605"/>
      <c r="Q534" s="605"/>
      <c r="R534" s="605"/>
      <c r="S534" s="606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604" t="s">
        <v>53</v>
      </c>
      <c r="C547" s="605"/>
      <c r="D547" s="605"/>
      <c r="E547" s="605"/>
      <c r="F547" s="605"/>
      <c r="G547" s="606"/>
      <c r="H547" s="604" t="s">
        <v>72</v>
      </c>
      <c r="I547" s="605"/>
      <c r="J547" s="605"/>
      <c r="K547" s="605"/>
      <c r="L547" s="605"/>
      <c r="M547" s="606"/>
      <c r="N547" s="604" t="s">
        <v>63</v>
      </c>
      <c r="O547" s="605"/>
      <c r="P547" s="605"/>
      <c r="Q547" s="605"/>
      <c r="R547" s="605"/>
      <c r="S547" s="606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604" t="s">
        <v>53</v>
      </c>
      <c r="C560" s="605"/>
      <c r="D560" s="605"/>
      <c r="E560" s="605"/>
      <c r="F560" s="605"/>
      <c r="G560" s="606"/>
      <c r="H560" s="604" t="s">
        <v>72</v>
      </c>
      <c r="I560" s="605"/>
      <c r="J560" s="605"/>
      <c r="K560" s="605"/>
      <c r="L560" s="605"/>
      <c r="M560" s="606"/>
      <c r="N560" s="604" t="s">
        <v>63</v>
      </c>
      <c r="O560" s="605"/>
      <c r="P560" s="605"/>
      <c r="Q560" s="605"/>
      <c r="R560" s="605"/>
      <c r="S560" s="606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604" t="s">
        <v>53</v>
      </c>
      <c r="C573" s="605"/>
      <c r="D573" s="605"/>
      <c r="E573" s="605"/>
      <c r="F573" s="605"/>
      <c r="G573" s="606"/>
      <c r="H573" s="604" t="s">
        <v>72</v>
      </c>
      <c r="I573" s="605"/>
      <c r="J573" s="605"/>
      <c r="K573" s="605"/>
      <c r="L573" s="605"/>
      <c r="M573" s="606"/>
      <c r="N573" s="604" t="s">
        <v>63</v>
      </c>
      <c r="O573" s="605"/>
      <c r="P573" s="605"/>
      <c r="Q573" s="605"/>
      <c r="R573" s="605"/>
      <c r="S573" s="606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604" t="s">
        <v>53</v>
      </c>
      <c r="C586" s="605"/>
      <c r="D586" s="605"/>
      <c r="E586" s="605"/>
      <c r="F586" s="605"/>
      <c r="G586" s="606"/>
      <c r="H586" s="604" t="s">
        <v>72</v>
      </c>
      <c r="I586" s="605"/>
      <c r="J586" s="605"/>
      <c r="K586" s="605"/>
      <c r="L586" s="605"/>
      <c r="M586" s="606"/>
      <c r="N586" s="604" t="s">
        <v>63</v>
      </c>
      <c r="O586" s="605"/>
      <c r="P586" s="605"/>
      <c r="Q586" s="605"/>
      <c r="R586" s="605"/>
      <c r="S586" s="606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604" t="s">
        <v>53</v>
      </c>
      <c r="C599" s="605"/>
      <c r="D599" s="605"/>
      <c r="E599" s="605"/>
      <c r="F599" s="605"/>
      <c r="G599" s="606"/>
      <c r="H599" s="604" t="s">
        <v>72</v>
      </c>
      <c r="I599" s="605"/>
      <c r="J599" s="605"/>
      <c r="K599" s="605"/>
      <c r="L599" s="605"/>
      <c r="M599" s="606"/>
      <c r="N599" s="604" t="s">
        <v>63</v>
      </c>
      <c r="O599" s="605"/>
      <c r="P599" s="605"/>
      <c r="Q599" s="605"/>
      <c r="R599" s="605"/>
      <c r="S599" s="606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604" t="s">
        <v>53</v>
      </c>
      <c r="C612" s="605"/>
      <c r="D612" s="605"/>
      <c r="E612" s="605"/>
      <c r="F612" s="605"/>
      <c r="G612" s="606"/>
      <c r="H612" s="604" t="s">
        <v>72</v>
      </c>
      <c r="I612" s="605"/>
      <c r="J612" s="605"/>
      <c r="K612" s="605"/>
      <c r="L612" s="605"/>
      <c r="M612" s="606"/>
      <c r="N612" s="604" t="s">
        <v>63</v>
      </c>
      <c r="O612" s="605"/>
      <c r="P612" s="605"/>
      <c r="Q612" s="605"/>
      <c r="R612" s="605"/>
      <c r="S612" s="606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604" t="s">
        <v>53</v>
      </c>
      <c r="C625" s="605"/>
      <c r="D625" s="605"/>
      <c r="E625" s="605"/>
      <c r="F625" s="605"/>
      <c r="G625" s="606"/>
      <c r="H625" s="604" t="s">
        <v>72</v>
      </c>
      <c r="I625" s="605"/>
      <c r="J625" s="605"/>
      <c r="K625" s="605"/>
      <c r="L625" s="605"/>
      <c r="M625" s="606"/>
      <c r="N625" s="604" t="s">
        <v>63</v>
      </c>
      <c r="O625" s="605"/>
      <c r="P625" s="605"/>
      <c r="Q625" s="605"/>
      <c r="R625" s="605"/>
      <c r="S625" s="606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604" t="s">
        <v>53</v>
      </c>
      <c r="C638" s="605"/>
      <c r="D638" s="605"/>
      <c r="E638" s="605"/>
      <c r="F638" s="605"/>
      <c r="G638" s="606"/>
      <c r="H638" s="604" t="s">
        <v>72</v>
      </c>
      <c r="I638" s="605"/>
      <c r="J638" s="605"/>
      <c r="K638" s="605"/>
      <c r="L638" s="605"/>
      <c r="M638" s="606"/>
      <c r="N638" s="604" t="s">
        <v>63</v>
      </c>
      <c r="O638" s="605"/>
      <c r="P638" s="605"/>
      <c r="Q638" s="605"/>
      <c r="R638" s="605"/>
      <c r="S638" s="606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604" t="s">
        <v>53</v>
      </c>
      <c r="C651" s="605"/>
      <c r="D651" s="605"/>
      <c r="E651" s="605"/>
      <c r="F651" s="605"/>
      <c r="G651" s="606"/>
      <c r="H651" s="604" t="s">
        <v>72</v>
      </c>
      <c r="I651" s="605"/>
      <c r="J651" s="605"/>
      <c r="K651" s="605"/>
      <c r="L651" s="605"/>
      <c r="M651" s="606"/>
      <c r="N651" s="604" t="s">
        <v>63</v>
      </c>
      <c r="O651" s="605"/>
      <c r="P651" s="605"/>
      <c r="Q651" s="605"/>
      <c r="R651" s="605"/>
      <c r="S651" s="606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604" t="s">
        <v>53</v>
      </c>
      <c r="C664" s="605"/>
      <c r="D664" s="605"/>
      <c r="E664" s="605"/>
      <c r="F664" s="605"/>
      <c r="G664" s="606"/>
      <c r="H664" s="604" t="s">
        <v>72</v>
      </c>
      <c r="I664" s="605"/>
      <c r="J664" s="605"/>
      <c r="K664" s="605"/>
      <c r="L664" s="605"/>
      <c r="M664" s="606"/>
      <c r="N664" s="604" t="s">
        <v>63</v>
      </c>
      <c r="O664" s="605"/>
      <c r="P664" s="605"/>
      <c r="Q664" s="605"/>
      <c r="R664" s="605"/>
      <c r="S664" s="606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604" t="s">
        <v>53</v>
      </c>
      <c r="C677" s="605"/>
      <c r="D677" s="605"/>
      <c r="E677" s="605"/>
      <c r="F677" s="605"/>
      <c r="G677" s="606"/>
      <c r="H677" s="604" t="s">
        <v>72</v>
      </c>
      <c r="I677" s="605"/>
      <c r="J677" s="605"/>
      <c r="K677" s="605"/>
      <c r="L677" s="605"/>
      <c r="M677" s="606"/>
      <c r="N677" s="604" t="s">
        <v>63</v>
      </c>
      <c r="O677" s="605"/>
      <c r="P677" s="605"/>
      <c r="Q677" s="605"/>
      <c r="R677" s="605"/>
      <c r="S677" s="606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152.56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8.0000000000012506E-2</v>
      </c>
      <c r="W687" s="554"/>
    </row>
    <row r="688" spans="1:23" x14ac:dyDescent="0.2">
      <c r="N688" s="237"/>
    </row>
    <row r="689" spans="1:23" ht="13.5" thickBot="1" x14ac:dyDescent="0.25"/>
    <row r="690" spans="1:23" ht="13.5" thickBot="1" x14ac:dyDescent="0.25">
      <c r="A690" s="468" t="s">
        <v>175</v>
      </c>
      <c r="B690" s="604" t="s">
        <v>53</v>
      </c>
      <c r="C690" s="605"/>
      <c r="D690" s="605"/>
      <c r="E690" s="605"/>
      <c r="F690" s="605"/>
      <c r="G690" s="606"/>
      <c r="H690" s="604" t="s">
        <v>72</v>
      </c>
      <c r="I690" s="605"/>
      <c r="J690" s="605"/>
      <c r="K690" s="605"/>
      <c r="L690" s="605"/>
      <c r="M690" s="606"/>
      <c r="N690" s="604" t="s">
        <v>63</v>
      </c>
      <c r="O690" s="605"/>
      <c r="P690" s="605"/>
      <c r="Q690" s="605"/>
      <c r="R690" s="605"/>
      <c r="S690" s="606"/>
      <c r="T690" s="338" t="s">
        <v>55</v>
      </c>
      <c r="U690" s="578"/>
      <c r="V690" s="578"/>
      <c r="W690" s="578"/>
    </row>
    <row r="691" spans="1:23" x14ac:dyDescent="0.2">
      <c r="A691" s="469" t="s">
        <v>54</v>
      </c>
      <c r="B691" s="448">
        <v>1</v>
      </c>
      <c r="C691" s="449">
        <v>2</v>
      </c>
      <c r="D691" s="449">
        <v>3</v>
      </c>
      <c r="E691" s="449">
        <v>4</v>
      </c>
      <c r="F691" s="449">
        <v>5</v>
      </c>
      <c r="G691" s="450">
        <v>6</v>
      </c>
      <c r="H691" s="448">
        <v>7</v>
      </c>
      <c r="I691" s="449">
        <v>8</v>
      </c>
      <c r="J691" s="449">
        <v>9</v>
      </c>
      <c r="K691" s="449">
        <v>10</v>
      </c>
      <c r="L691" s="449">
        <v>11</v>
      </c>
      <c r="M691" s="451">
        <v>12</v>
      </c>
      <c r="N691" s="448">
        <v>13</v>
      </c>
      <c r="O691" s="449">
        <v>14</v>
      </c>
      <c r="P691" s="449">
        <v>15</v>
      </c>
      <c r="Q691" s="449">
        <v>16</v>
      </c>
      <c r="R691" s="449">
        <v>17</v>
      </c>
      <c r="S691" s="451">
        <v>18</v>
      </c>
      <c r="T691" s="459">
        <v>637</v>
      </c>
      <c r="U691" s="578"/>
      <c r="V691" s="578"/>
      <c r="W691" s="578"/>
    </row>
    <row r="692" spans="1:23" x14ac:dyDescent="0.2">
      <c r="A692" s="470" t="s">
        <v>3</v>
      </c>
      <c r="B692" s="473">
        <v>4428</v>
      </c>
      <c r="C692" s="473">
        <v>4428</v>
      </c>
      <c r="D692" s="473">
        <v>4428</v>
      </c>
      <c r="E692" s="473">
        <v>4428</v>
      </c>
      <c r="F692" s="473">
        <v>4428</v>
      </c>
      <c r="G692" s="473">
        <v>4428</v>
      </c>
      <c r="H692" s="473">
        <v>4428</v>
      </c>
      <c r="I692" s="473">
        <v>4428</v>
      </c>
      <c r="J692" s="473">
        <v>4428</v>
      </c>
      <c r="K692" s="473">
        <v>4428</v>
      </c>
      <c r="L692" s="473">
        <v>4428</v>
      </c>
      <c r="M692" s="473">
        <v>4428</v>
      </c>
      <c r="N692" s="473">
        <v>4428</v>
      </c>
      <c r="O692" s="473">
        <v>4428</v>
      </c>
      <c r="P692" s="473">
        <v>4428</v>
      </c>
      <c r="Q692" s="473">
        <v>4428</v>
      </c>
      <c r="R692" s="473">
        <v>4428</v>
      </c>
      <c r="S692" s="473">
        <v>4428</v>
      </c>
      <c r="T692" s="473">
        <v>4428</v>
      </c>
      <c r="U692" s="578"/>
      <c r="V692" s="578"/>
      <c r="W692" s="578"/>
    </row>
    <row r="693" spans="1:23" x14ac:dyDescent="0.2">
      <c r="A693" s="471" t="s">
        <v>6</v>
      </c>
      <c r="B693" s="256">
        <v>4881</v>
      </c>
      <c r="C693" s="257">
        <v>4732</v>
      </c>
      <c r="D693" s="257">
        <v>4848</v>
      </c>
      <c r="E693" s="257">
        <v>5250</v>
      </c>
      <c r="F693" s="257">
        <v>4947</v>
      </c>
      <c r="G693" s="296">
        <v>4838</v>
      </c>
      <c r="H693" s="256">
        <v>4787</v>
      </c>
      <c r="I693" s="257">
        <v>4970</v>
      </c>
      <c r="J693" s="257">
        <v>4911</v>
      </c>
      <c r="K693" s="257">
        <v>5317</v>
      </c>
      <c r="L693" s="257">
        <v>5017</v>
      </c>
      <c r="M693" s="258">
        <v>5307</v>
      </c>
      <c r="N693" s="256">
        <v>4940</v>
      </c>
      <c r="O693" s="257">
        <v>5190</v>
      </c>
      <c r="P693" s="257">
        <v>5118</v>
      </c>
      <c r="Q693" s="257">
        <v>4765</v>
      </c>
      <c r="R693" s="257">
        <v>4937</v>
      </c>
      <c r="S693" s="258">
        <v>5201</v>
      </c>
      <c r="T693" s="342">
        <v>4982</v>
      </c>
      <c r="U693" s="578"/>
      <c r="V693" s="578"/>
      <c r="W693" s="578"/>
    </row>
    <row r="694" spans="1:23" x14ac:dyDescent="0.2">
      <c r="A694" s="469" t="s">
        <v>7</v>
      </c>
      <c r="B694" s="260">
        <v>55</v>
      </c>
      <c r="C694" s="261">
        <v>65</v>
      </c>
      <c r="D694" s="261">
        <v>67.5</v>
      </c>
      <c r="E694" s="261">
        <v>75</v>
      </c>
      <c r="F694" s="261">
        <v>62.5</v>
      </c>
      <c r="G694" s="509">
        <v>62.5</v>
      </c>
      <c r="H694" s="260">
        <v>67.5</v>
      </c>
      <c r="I694" s="261">
        <v>56.1</v>
      </c>
      <c r="J694" s="261">
        <v>55</v>
      </c>
      <c r="K694" s="261">
        <v>16.7</v>
      </c>
      <c r="L694" s="261">
        <v>72.5</v>
      </c>
      <c r="M694" s="262">
        <v>5</v>
      </c>
      <c r="N694" s="260">
        <v>47.5</v>
      </c>
      <c r="O694" s="261">
        <v>65</v>
      </c>
      <c r="P694" s="261">
        <v>72.5</v>
      </c>
      <c r="Q694" s="261">
        <v>66.7</v>
      </c>
      <c r="R694" s="261">
        <v>50</v>
      </c>
      <c r="S694" s="262">
        <v>47.5</v>
      </c>
      <c r="T694" s="343">
        <v>59.2</v>
      </c>
      <c r="U694" s="578"/>
      <c r="V694" s="227"/>
      <c r="W694" s="578"/>
    </row>
    <row r="695" spans="1:23" x14ac:dyDescent="0.2">
      <c r="A695" s="469" t="s">
        <v>8</v>
      </c>
      <c r="B695" s="263">
        <v>0.125</v>
      </c>
      <c r="C695" s="264">
        <v>0.10199999999999999</v>
      </c>
      <c r="D695" s="264">
        <v>1.04</v>
      </c>
      <c r="E695" s="264">
        <v>0.113</v>
      </c>
      <c r="F695" s="264">
        <v>0.111</v>
      </c>
      <c r="G695" s="302">
        <v>0.10100000000000001</v>
      </c>
      <c r="H695" s="263">
        <v>0.10299999999999999</v>
      </c>
      <c r="I695" s="264">
        <v>0.11899999999999999</v>
      </c>
      <c r="J695" s="264">
        <v>0.124</v>
      </c>
      <c r="K695" s="264">
        <v>0.184</v>
      </c>
      <c r="L695" s="264">
        <v>9.6000000000000002E-2</v>
      </c>
      <c r="M695" s="265">
        <v>0.14799999999999999</v>
      </c>
      <c r="N695" s="263">
        <v>0.11899999999999999</v>
      </c>
      <c r="O695" s="264">
        <v>0.1</v>
      </c>
      <c r="P695" s="264">
        <v>8.8999999999999996E-2</v>
      </c>
      <c r="Q695" s="264">
        <v>0.155</v>
      </c>
      <c r="R695" s="264">
        <v>0.14399999999999999</v>
      </c>
      <c r="S695" s="265">
        <v>0.123</v>
      </c>
      <c r="T695" s="344">
        <v>0.121</v>
      </c>
      <c r="U695" s="578"/>
      <c r="V695" s="227"/>
      <c r="W695" s="578"/>
    </row>
    <row r="696" spans="1:23" x14ac:dyDescent="0.2">
      <c r="A696" s="471" t="s">
        <v>1</v>
      </c>
      <c r="B696" s="266">
        <f>B693/H692*100-100</f>
        <v>10.230352303523034</v>
      </c>
      <c r="C696" s="267">
        <f t="shared" ref="C696:E696" si="273">C693/C692*100-100</f>
        <v>6.8654019873532093</v>
      </c>
      <c r="D696" s="267">
        <f t="shared" si="273"/>
        <v>9.4850948509484994</v>
      </c>
      <c r="E696" s="267">
        <f t="shared" si="273"/>
        <v>18.563685636856377</v>
      </c>
      <c r="F696" s="267">
        <f>F693/F692*100-100</f>
        <v>11.72086720867209</v>
      </c>
      <c r="G696" s="405">
        <f t="shared" ref="G696:L696" si="274">G693/G692*100-100</f>
        <v>9.2592592592592524</v>
      </c>
      <c r="H696" s="266">
        <f t="shared" si="274"/>
        <v>8.1074977416440817</v>
      </c>
      <c r="I696" s="267">
        <f t="shared" si="274"/>
        <v>12.240289069557363</v>
      </c>
      <c r="J696" s="267">
        <f t="shared" si="274"/>
        <v>10.907859078590775</v>
      </c>
      <c r="K696" s="267">
        <f t="shared" si="274"/>
        <v>20.076784101174354</v>
      </c>
      <c r="L696" s="267">
        <f t="shared" si="274"/>
        <v>13.301716350496832</v>
      </c>
      <c r="M696" s="268">
        <f>M693/M692*100-100</f>
        <v>19.850948509485107</v>
      </c>
      <c r="N696" s="266">
        <f t="shared" ref="N696:T696" si="275">N693/N692*100-100</f>
        <v>11.562782294489608</v>
      </c>
      <c r="O696" s="267">
        <f t="shared" si="275"/>
        <v>17.208672086720881</v>
      </c>
      <c r="P696" s="267">
        <f t="shared" si="275"/>
        <v>15.582655826558266</v>
      </c>
      <c r="Q696" s="267">
        <f t="shared" si="275"/>
        <v>7.6106594399277299</v>
      </c>
      <c r="R696" s="267">
        <f t="shared" si="275"/>
        <v>11.495031616982843</v>
      </c>
      <c r="S696" s="268">
        <f t="shared" si="275"/>
        <v>17.457091237579036</v>
      </c>
      <c r="T696" s="345">
        <f t="shared" si="275"/>
        <v>12.511291779584454</v>
      </c>
      <c r="U696" s="578"/>
      <c r="V696" s="227"/>
      <c r="W696" s="578"/>
    </row>
    <row r="697" spans="1:23" ht="13.5" thickBot="1" x14ac:dyDescent="0.25">
      <c r="A697" s="472" t="s">
        <v>27</v>
      </c>
      <c r="B697" s="474">
        <f t="shared" ref="B697:T697" si="276">B693-B680</f>
        <v>-2</v>
      </c>
      <c r="C697" s="475">
        <f t="shared" si="276"/>
        <v>-189</v>
      </c>
      <c r="D697" s="475">
        <f t="shared" si="276"/>
        <v>115</v>
      </c>
      <c r="E697" s="475">
        <f t="shared" si="276"/>
        <v>4</v>
      </c>
      <c r="F697" s="475">
        <f t="shared" si="276"/>
        <v>-154</v>
      </c>
      <c r="G697" s="476">
        <f t="shared" si="276"/>
        <v>6</v>
      </c>
      <c r="H697" s="474">
        <f t="shared" si="276"/>
        <v>96</v>
      </c>
      <c r="I697" s="475">
        <f t="shared" si="276"/>
        <v>-72</v>
      </c>
      <c r="J697" s="475">
        <f t="shared" si="276"/>
        <v>-27</v>
      </c>
      <c r="K697" s="475">
        <f t="shared" si="276"/>
        <v>389</v>
      </c>
      <c r="L697" s="475">
        <f t="shared" si="276"/>
        <v>12</v>
      </c>
      <c r="M697" s="477">
        <f t="shared" si="276"/>
        <v>-20</v>
      </c>
      <c r="N697" s="474">
        <f t="shared" si="276"/>
        <v>73</v>
      </c>
      <c r="O697" s="475">
        <f t="shared" si="276"/>
        <v>-182</v>
      </c>
      <c r="P697" s="475">
        <f t="shared" si="276"/>
        <v>-56</v>
      </c>
      <c r="Q697" s="475">
        <f t="shared" si="276"/>
        <v>-186</v>
      </c>
      <c r="R697" s="475">
        <f t="shared" si="276"/>
        <v>94</v>
      </c>
      <c r="S697" s="477">
        <f t="shared" si="276"/>
        <v>147</v>
      </c>
      <c r="T697" s="478">
        <f t="shared" si="276"/>
        <v>-7</v>
      </c>
      <c r="U697" s="578"/>
      <c r="V697" s="227"/>
      <c r="W697" s="578"/>
    </row>
    <row r="698" spans="1:23" x14ac:dyDescent="0.2">
      <c r="A698" s="370" t="s">
        <v>51</v>
      </c>
      <c r="B698" s="274">
        <v>693</v>
      </c>
      <c r="C698" s="275">
        <v>695</v>
      </c>
      <c r="D698" s="275">
        <v>708</v>
      </c>
      <c r="E698" s="275">
        <v>141</v>
      </c>
      <c r="F698" s="275">
        <v>707</v>
      </c>
      <c r="G698" s="407">
        <v>721</v>
      </c>
      <c r="H698" s="274">
        <v>676</v>
      </c>
      <c r="I698" s="275">
        <v>688</v>
      </c>
      <c r="J698" s="275">
        <v>691</v>
      </c>
      <c r="K698" s="275">
        <v>131</v>
      </c>
      <c r="L698" s="275">
        <v>705</v>
      </c>
      <c r="M698" s="276">
        <v>689</v>
      </c>
      <c r="N698" s="274">
        <v>700</v>
      </c>
      <c r="O698" s="275">
        <v>716</v>
      </c>
      <c r="P698" s="275">
        <v>723</v>
      </c>
      <c r="Q698" s="275">
        <v>82</v>
      </c>
      <c r="R698" s="275">
        <v>729</v>
      </c>
      <c r="S698" s="276">
        <v>716</v>
      </c>
      <c r="T698" s="347">
        <f>SUM(B698:S698)</f>
        <v>10911</v>
      </c>
      <c r="U698" s="227" t="s">
        <v>56</v>
      </c>
      <c r="V698" s="278">
        <f>T685-T698</f>
        <v>76</v>
      </c>
      <c r="W698" s="279">
        <f>V698/T685</f>
        <v>6.917265859652316E-3</v>
      </c>
    </row>
    <row r="699" spans="1:23" x14ac:dyDescent="0.2">
      <c r="A699" s="371" t="s">
        <v>28</v>
      </c>
      <c r="B699" s="323"/>
      <c r="C699" s="240"/>
      <c r="D699" s="240"/>
      <c r="E699" s="240"/>
      <c r="F699" s="240"/>
      <c r="G699" s="408"/>
      <c r="H699" s="242"/>
      <c r="I699" s="240"/>
      <c r="J699" s="240"/>
      <c r="K699" s="240"/>
      <c r="L699" s="240"/>
      <c r="M699" s="243"/>
      <c r="N699" s="242"/>
      <c r="O699" s="240"/>
      <c r="P699" s="240"/>
      <c r="Q699" s="240"/>
      <c r="R699" s="240"/>
      <c r="S699" s="243"/>
      <c r="T699" s="339"/>
      <c r="U699" s="227" t="s">
        <v>57</v>
      </c>
      <c r="V699" s="362">
        <v>152.63999999999999</v>
      </c>
      <c r="W699" s="578"/>
    </row>
    <row r="700" spans="1:23" ht="13.5" thickBot="1" x14ac:dyDescent="0.25">
      <c r="A700" s="372" t="s">
        <v>26</v>
      </c>
      <c r="B700" s="410">
        <f t="shared" ref="B700:S700" si="277">B699-B686</f>
        <v>0</v>
      </c>
      <c r="C700" s="415">
        <f t="shared" si="277"/>
        <v>0</v>
      </c>
      <c r="D700" s="415">
        <f t="shared" si="277"/>
        <v>0</v>
      </c>
      <c r="E700" s="415">
        <f t="shared" si="277"/>
        <v>0</v>
      </c>
      <c r="F700" s="415">
        <f t="shared" si="277"/>
        <v>0</v>
      </c>
      <c r="G700" s="416">
        <f t="shared" si="277"/>
        <v>0</v>
      </c>
      <c r="H700" s="410">
        <f t="shared" si="277"/>
        <v>0</v>
      </c>
      <c r="I700" s="415">
        <f t="shared" si="277"/>
        <v>0</v>
      </c>
      <c r="J700" s="415">
        <f t="shared" si="277"/>
        <v>0</v>
      </c>
      <c r="K700" s="415">
        <f t="shared" si="277"/>
        <v>0</v>
      </c>
      <c r="L700" s="415">
        <f t="shared" si="277"/>
        <v>0</v>
      </c>
      <c r="M700" s="417">
        <f t="shared" si="277"/>
        <v>0</v>
      </c>
      <c r="N700" s="410">
        <f t="shared" si="277"/>
        <v>0</v>
      </c>
      <c r="O700" s="415">
        <f t="shared" si="277"/>
        <v>0</v>
      </c>
      <c r="P700" s="415">
        <f t="shared" si="277"/>
        <v>0</v>
      </c>
      <c r="Q700" s="415">
        <f t="shared" si="277"/>
        <v>0</v>
      </c>
      <c r="R700" s="415">
        <f t="shared" si="277"/>
        <v>0</v>
      </c>
      <c r="S700" s="417">
        <f t="shared" si="277"/>
        <v>0</v>
      </c>
      <c r="T700" s="348"/>
      <c r="U700" s="227" t="s">
        <v>26</v>
      </c>
      <c r="V700" s="227">
        <f>V699-V686</f>
        <v>7.9999999999984084E-2</v>
      </c>
      <c r="W700" s="578"/>
    </row>
  </sheetData>
  <mergeCells count="146">
    <mergeCell ref="B690:G690"/>
    <mergeCell ref="H690:M690"/>
    <mergeCell ref="N690:S690"/>
    <mergeCell ref="B664:G664"/>
    <mergeCell ref="H664:M664"/>
    <mergeCell ref="N664:S664"/>
    <mergeCell ref="B638:G638"/>
    <mergeCell ref="H638:M638"/>
    <mergeCell ref="N638:S638"/>
    <mergeCell ref="B677:G677"/>
    <mergeCell ref="H677:M677"/>
    <mergeCell ref="N677:S677"/>
    <mergeCell ref="B612:G612"/>
    <mergeCell ref="H612:M612"/>
    <mergeCell ref="N612:S612"/>
    <mergeCell ref="B651:G651"/>
    <mergeCell ref="H651:M651"/>
    <mergeCell ref="N651:S6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2024-02-10T16:28:15Z</dcterms:modified>
</cp:coreProperties>
</file>