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122" i="250" l="1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 l="1"/>
  <c r="F107" i="249"/>
  <c r="E107" i="249"/>
  <c r="D107" i="249"/>
  <c r="C107" i="249"/>
  <c r="B107" i="249"/>
  <c r="J117" i="248"/>
  <c r="G108" i="249" l="1"/>
  <c r="I108" i="251" l="1"/>
  <c r="F108" i="251"/>
  <c r="E108" i="251"/>
  <c r="D108" i="251"/>
  <c r="C108" i="251"/>
  <c r="B108" i="251"/>
  <c r="G106" i="251"/>
  <c r="G105" i="251"/>
  <c r="F105" i="251"/>
  <c r="E105" i="251"/>
  <c r="D105" i="251"/>
  <c r="C105" i="251"/>
  <c r="B105" i="251"/>
  <c r="G104" i="251"/>
  <c r="F104" i="251"/>
  <c r="E104" i="251"/>
  <c r="D104" i="251"/>
  <c r="C104" i="251"/>
  <c r="B104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X119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I117" i="248"/>
  <c r="H117" i="248"/>
  <c r="G117" i="248"/>
  <c r="F117" i="248"/>
  <c r="E117" i="248"/>
  <c r="D117" i="248"/>
  <c r="C117" i="248"/>
  <c r="B117" i="248"/>
  <c r="I96" i="251" l="1"/>
  <c r="F96" i="251"/>
  <c r="E96" i="251"/>
  <c r="D96" i="251"/>
  <c r="C96" i="251"/>
  <c r="B96" i="251"/>
  <c r="G94" i="251"/>
  <c r="I106" i="251" s="1"/>
  <c r="J106" i="251" s="1"/>
  <c r="G93" i="251"/>
  <c r="F93" i="251"/>
  <c r="E93" i="251"/>
  <c r="D93" i="251"/>
  <c r="C93" i="251"/>
  <c r="B93" i="251"/>
  <c r="G92" i="251"/>
  <c r="F92" i="251"/>
  <c r="E92" i="251"/>
  <c r="D92" i="251"/>
  <c r="C92" i="251"/>
  <c r="B92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9" i="248" s="1"/>
  <c r="AA119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4" i="251" s="1"/>
  <c r="J94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<sst xmlns="http://schemas.openxmlformats.org/spreadsheetml/2006/main" count="915" uniqueCount="85">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</sst>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94" t="s">
        <v>18</v>
      </c>
      <c r="C4" s="395"/>
      <c r="D4" s="395"/>
      <c r="E4" s="395"/>
      <c r="F4" s="395"/>
      <c r="G4" s="395"/>
      <c r="H4" s="395"/>
      <c r="I4" s="395"/>
      <c r="J4" s="396"/>
      <c r="K4" s="394" t="s">
        <v>21</v>
      </c>
      <c r="L4" s="395"/>
      <c r="M4" s="395"/>
      <c r="N4" s="395"/>
      <c r="O4" s="395"/>
      <c r="P4" s="395"/>
      <c r="Q4" s="395"/>
      <c r="R4" s="395"/>
      <c r="S4" s="395"/>
      <c r="T4" s="39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94" t="s">
        <v>23</v>
      </c>
      <c r="C17" s="395"/>
      <c r="D17" s="395"/>
      <c r="E17" s="395"/>
      <c r="F17" s="39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111"/>
  <sheetViews>
    <sheetView showGridLines="0" topLeftCell="A80" zoomScale="75" zoomScaleNormal="75" workbookViewId="0">
      <selection activeCell="L89" sqref="L8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9" t="s">
        <v>53</v>
      </c>
      <c r="C9" s="400"/>
      <c r="D9" s="400"/>
      <c r="E9" s="400"/>
      <c r="F9" s="40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99" t="s">
        <v>72</v>
      </c>
      <c r="C22" s="400"/>
      <c r="D22" s="400"/>
      <c r="E22" s="400"/>
      <c r="F22" s="40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99" t="s">
        <v>72</v>
      </c>
      <c r="C35" s="400"/>
      <c r="D35" s="400"/>
      <c r="E35" s="400"/>
      <c r="F35" s="40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99" t="s">
        <v>72</v>
      </c>
      <c r="C48" s="400"/>
      <c r="D48" s="400"/>
      <c r="E48" s="400"/>
      <c r="F48" s="40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99" t="s">
        <v>72</v>
      </c>
      <c r="C61" s="400"/>
      <c r="D61" s="400"/>
      <c r="E61" s="400"/>
      <c r="F61" s="40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99" t="s">
        <v>72</v>
      </c>
      <c r="C74" s="400"/>
      <c r="D74" s="400"/>
      <c r="E74" s="400"/>
      <c r="F74" s="40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399" t="s">
        <v>72</v>
      </c>
      <c r="C87" s="400"/>
      <c r="D87" s="400"/>
      <c r="E87" s="400"/>
      <c r="F87" s="40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399" t="s">
        <v>72</v>
      </c>
      <c r="C100" s="400"/>
      <c r="D100" s="400"/>
      <c r="E100" s="400"/>
      <c r="F100" s="40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</v>
      </c>
      <c r="C109" s="281">
        <v>68.5</v>
      </c>
      <c r="D109" s="281">
        <v>68.5</v>
      </c>
      <c r="E109" s="281">
        <v>68.5</v>
      </c>
      <c r="F109" s="281">
        <v>68.5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1.5</v>
      </c>
      <c r="C110" s="337">
        <f>C109-C96</f>
        <v>1.5</v>
      </c>
      <c r="D110" s="337">
        <f>D109-D96</f>
        <v>1.5</v>
      </c>
      <c r="E110" s="337">
        <f>E109-E96</f>
        <v>1.5</v>
      </c>
      <c r="F110" s="337">
        <f>F109-F96</f>
        <v>1.5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23"/>
  <sheetViews>
    <sheetView showGridLines="0" topLeftCell="A88" zoomScale="73" zoomScaleNormal="73" workbookViewId="0">
      <selection activeCell="L96" sqref="L9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99" t="s">
        <v>50</v>
      </c>
      <c r="C9" s="400"/>
      <c r="D9" s="400"/>
      <c r="E9" s="400"/>
      <c r="F9" s="400"/>
      <c r="G9" s="40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99" t="s">
        <v>50</v>
      </c>
      <c r="C23" s="400"/>
      <c r="D23" s="400"/>
      <c r="E23" s="400"/>
      <c r="F23" s="400"/>
      <c r="G23" s="401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99" t="s">
        <v>50</v>
      </c>
      <c r="C37" s="400"/>
      <c r="D37" s="400"/>
      <c r="E37" s="400"/>
      <c r="F37" s="400"/>
      <c r="G37" s="401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399" t="s">
        <v>50</v>
      </c>
      <c r="C53" s="400"/>
      <c r="D53" s="400"/>
      <c r="E53" s="400"/>
      <c r="F53" s="400"/>
      <c r="G53" s="401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399" t="s">
        <v>50</v>
      </c>
      <c r="C67" s="400"/>
      <c r="D67" s="400"/>
      <c r="E67" s="400"/>
      <c r="F67" s="400"/>
      <c r="G67" s="401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399" t="s">
        <v>50</v>
      </c>
      <c r="C81" s="400"/>
      <c r="D81" s="400"/>
      <c r="E81" s="400"/>
      <c r="F81" s="400"/>
      <c r="G81" s="401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399" t="s">
        <v>50</v>
      </c>
      <c r="C95" s="400"/>
      <c r="D95" s="400"/>
      <c r="E95" s="400"/>
      <c r="F95" s="400"/>
      <c r="G95" s="401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399" t="s">
        <v>50</v>
      </c>
      <c r="C111" s="400"/>
      <c r="D111" s="400"/>
      <c r="E111" s="400"/>
      <c r="F111" s="400"/>
      <c r="G111" s="401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</v>
      </c>
      <c r="D121" s="281">
        <v>52.5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3.6000000000000014</v>
      </c>
      <c r="D122" s="232">
        <f t="shared" si="26"/>
        <v>3.1000000000000014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</sheetData>
  <mergeCells count="8">
    <mergeCell ref="B111:G111"/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8"/>
  <sheetViews>
    <sheetView showGridLines="0" tabSelected="1" topLeftCell="A80" zoomScale="75" zoomScaleNormal="75" workbookViewId="0">
      <selection activeCell="M82" sqref="M8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9" t="s">
        <v>53</v>
      </c>
      <c r="C9" s="400"/>
      <c r="D9" s="400"/>
      <c r="E9" s="400"/>
      <c r="F9" s="40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99" t="s">
        <v>53</v>
      </c>
      <c r="C22" s="400"/>
      <c r="D22" s="400"/>
      <c r="E22" s="400"/>
      <c r="F22" s="40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99" t="s">
        <v>53</v>
      </c>
      <c r="C35" s="400"/>
      <c r="D35" s="400"/>
      <c r="E35" s="400"/>
      <c r="F35" s="40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99" t="s">
        <v>53</v>
      </c>
      <c r="C48" s="400"/>
      <c r="D48" s="400"/>
      <c r="E48" s="400"/>
      <c r="F48" s="40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99" t="s">
        <v>53</v>
      </c>
      <c r="C61" s="400"/>
      <c r="D61" s="400"/>
      <c r="E61" s="400"/>
      <c r="F61" s="40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99" t="s">
        <v>53</v>
      </c>
      <c r="C74" s="400"/>
      <c r="D74" s="400"/>
      <c r="E74" s="400"/>
      <c r="F74" s="40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ht="13.5" thickBot="1" x14ac:dyDescent="0.25"/>
    <row r="86" spans="1:10" s="381" customFormat="1" ht="13.5" thickBot="1" x14ac:dyDescent="0.25">
      <c r="A86" s="285" t="s">
        <v>81</v>
      </c>
      <c r="B86" s="399" t="s">
        <v>53</v>
      </c>
      <c r="C86" s="400"/>
      <c r="D86" s="400"/>
      <c r="E86" s="400"/>
      <c r="F86" s="401"/>
      <c r="G86" s="314" t="s">
        <v>0</v>
      </c>
    </row>
    <row r="87" spans="1:10" s="381" customFormat="1" x14ac:dyDescent="0.2">
      <c r="A87" s="226" t="s">
        <v>2</v>
      </c>
      <c r="B87" s="316">
        <v>1</v>
      </c>
      <c r="C87" s="236">
        <v>2</v>
      </c>
      <c r="D87" s="236">
        <v>3</v>
      </c>
      <c r="E87" s="236">
        <v>4</v>
      </c>
      <c r="F87" s="236">
        <v>5</v>
      </c>
      <c r="G87" s="235"/>
    </row>
    <row r="88" spans="1:10" s="381" customFormat="1" x14ac:dyDescent="0.2">
      <c r="A88" s="292" t="s">
        <v>3</v>
      </c>
      <c r="B88" s="317">
        <v>1250</v>
      </c>
      <c r="C88" s="318">
        <v>1250</v>
      </c>
      <c r="D88" s="319">
        <v>1250</v>
      </c>
      <c r="E88" s="319"/>
      <c r="F88" s="319"/>
      <c r="G88" s="320">
        <v>1250</v>
      </c>
    </row>
    <row r="89" spans="1:10" s="381" customFormat="1" x14ac:dyDescent="0.2">
      <c r="A89" s="295" t="s">
        <v>6</v>
      </c>
      <c r="B89" s="321">
        <v>1860.5</v>
      </c>
      <c r="C89" s="322">
        <v>1875.8823529411766</v>
      </c>
      <c r="D89" s="322">
        <v>1960</v>
      </c>
      <c r="E89" s="322"/>
      <c r="F89" s="322"/>
      <c r="G89" s="259">
        <v>1900</v>
      </c>
    </row>
    <row r="90" spans="1:10" s="381" customFormat="1" x14ac:dyDescent="0.2">
      <c r="A90" s="226" t="s">
        <v>7</v>
      </c>
      <c r="B90" s="323">
        <v>100</v>
      </c>
      <c r="C90" s="324">
        <v>100</v>
      </c>
      <c r="D90" s="325">
        <v>90</v>
      </c>
      <c r="E90" s="325"/>
      <c r="F90" s="325"/>
      <c r="G90" s="326">
        <v>94.736842105263165</v>
      </c>
    </row>
    <row r="91" spans="1:10" s="381" customFormat="1" x14ac:dyDescent="0.2">
      <c r="A91" s="226" t="s">
        <v>8</v>
      </c>
      <c r="B91" s="263">
        <v>3.9660601584066771E-2</v>
      </c>
      <c r="C91" s="264">
        <v>4.2648903337226575E-2</v>
      </c>
      <c r="D91" s="327">
        <v>5.3850101232484737E-2</v>
      </c>
      <c r="E91" s="327"/>
      <c r="F91" s="327"/>
      <c r="G91" s="328">
        <v>5.1868896902285674E-2</v>
      </c>
    </row>
    <row r="92" spans="1:10" s="381" customFormat="1" x14ac:dyDescent="0.2">
      <c r="A92" s="295" t="s">
        <v>1</v>
      </c>
      <c r="B92" s="266">
        <f t="shared" ref="B92:G92" si="19">B89/B88*100-100</f>
        <v>48.84</v>
      </c>
      <c r="C92" s="267">
        <f t="shared" si="19"/>
        <v>50.070588235294139</v>
      </c>
      <c r="D92" s="267">
        <f t="shared" si="19"/>
        <v>56.800000000000011</v>
      </c>
      <c r="E92" s="267" t="e">
        <f t="shared" si="19"/>
        <v>#DIV/0!</v>
      </c>
      <c r="F92" s="267" t="e">
        <f t="shared" si="19"/>
        <v>#DIV/0!</v>
      </c>
      <c r="G92" s="269">
        <f t="shared" si="19"/>
        <v>52</v>
      </c>
    </row>
    <row r="93" spans="1:10" s="381" customFormat="1" ht="13.5" thickBot="1" x14ac:dyDescent="0.25">
      <c r="A93" s="226" t="s">
        <v>27</v>
      </c>
      <c r="B93" s="270">
        <f>B89-B77</f>
        <v>80.980000000000018</v>
      </c>
      <c r="C93" s="271">
        <f>C89-C77</f>
        <v>92.55235294117665</v>
      </c>
      <c r="D93" s="271">
        <f>D89-D77</f>
        <v>120.95000000000005</v>
      </c>
      <c r="E93" s="271">
        <f>E89-E77</f>
        <v>0</v>
      </c>
      <c r="F93" s="271">
        <f>F89-F77</f>
        <v>0</v>
      </c>
      <c r="G93" s="273">
        <f>G89-G77</f>
        <v>98.5</v>
      </c>
    </row>
    <row r="94" spans="1:10" s="381" customFormat="1" x14ac:dyDescent="0.2">
      <c r="A94" s="309" t="s">
        <v>52</v>
      </c>
      <c r="B94" s="274">
        <v>201</v>
      </c>
      <c r="C94" s="275">
        <v>158</v>
      </c>
      <c r="D94" s="275">
        <v>195</v>
      </c>
      <c r="E94" s="275"/>
      <c r="F94" s="329"/>
      <c r="G94" s="330">
        <f>SUM(B94:F94)</f>
        <v>554</v>
      </c>
      <c r="H94" s="381" t="s">
        <v>56</v>
      </c>
      <c r="I94" s="331">
        <f>G82-G94</f>
        <v>3</v>
      </c>
      <c r="J94" s="332">
        <f>I94/G82</f>
        <v>5.3859964093357273E-3</v>
      </c>
    </row>
    <row r="95" spans="1:10" s="381" customFormat="1" x14ac:dyDescent="0.2">
      <c r="A95" s="309" t="s">
        <v>28</v>
      </c>
      <c r="B95" s="229">
        <v>62</v>
      </c>
      <c r="C95" s="281">
        <v>62</v>
      </c>
      <c r="D95" s="281">
        <v>62</v>
      </c>
      <c r="E95" s="281"/>
      <c r="F95" s="281"/>
      <c r="G95" s="233"/>
      <c r="H95" s="381" t="s">
        <v>57</v>
      </c>
      <c r="I95" s="381">
        <v>61.24</v>
      </c>
    </row>
    <row r="96" spans="1:10" s="381" customFormat="1" ht="13.5" thickBot="1" x14ac:dyDescent="0.25">
      <c r="A96" s="312" t="s">
        <v>26</v>
      </c>
      <c r="B96" s="336">
        <f>B95-B83</f>
        <v>1</v>
      </c>
      <c r="C96" s="337">
        <f>C95-C83</f>
        <v>1</v>
      </c>
      <c r="D96" s="337">
        <f>D95-D83</f>
        <v>1</v>
      </c>
      <c r="E96" s="337">
        <f>E95-E83</f>
        <v>0</v>
      </c>
      <c r="F96" s="337">
        <f>F95-F83</f>
        <v>0</v>
      </c>
      <c r="G96" s="234"/>
      <c r="H96" s="381" t="s">
        <v>26</v>
      </c>
      <c r="I96" s="381">
        <f>I95-I83</f>
        <v>1.3000000000000043</v>
      </c>
    </row>
    <row r="97" spans="1:11" ht="13.5" thickBot="1" x14ac:dyDescent="0.25"/>
    <row r="98" spans="1:11" ht="13.5" thickBot="1" x14ac:dyDescent="0.25">
      <c r="A98" s="285" t="s">
        <v>81</v>
      </c>
      <c r="B98" s="399" t="s">
        <v>53</v>
      </c>
      <c r="C98" s="400"/>
      <c r="D98" s="400"/>
      <c r="E98" s="400"/>
      <c r="F98" s="401"/>
      <c r="G98" s="314" t="s">
        <v>0</v>
      </c>
      <c r="H98" s="382"/>
      <c r="I98" s="382"/>
      <c r="J98" s="382"/>
    </row>
    <row r="99" spans="1:11" x14ac:dyDescent="0.2">
      <c r="A99" s="226" t="s">
        <v>2</v>
      </c>
      <c r="B99" s="316">
        <v>1</v>
      </c>
      <c r="C99" s="236">
        <v>2</v>
      </c>
      <c r="D99" s="236">
        <v>3</v>
      </c>
      <c r="E99" s="236">
        <v>4</v>
      </c>
      <c r="F99" s="236">
        <v>5</v>
      </c>
      <c r="G99" s="235"/>
      <c r="H99" s="382"/>
      <c r="I99" s="382"/>
      <c r="J99" s="382"/>
    </row>
    <row r="100" spans="1:11" x14ac:dyDescent="0.2">
      <c r="A100" s="292" t="s">
        <v>3</v>
      </c>
      <c r="B100" s="317">
        <v>1400</v>
      </c>
      <c r="C100" s="318">
        <v>1400</v>
      </c>
      <c r="D100" s="319">
        <v>1400</v>
      </c>
      <c r="E100" s="319"/>
      <c r="F100" s="319"/>
      <c r="G100" s="320">
        <v>1400</v>
      </c>
      <c r="H100" s="382"/>
      <c r="I100" s="382"/>
      <c r="J100" s="382"/>
    </row>
    <row r="101" spans="1:11" x14ac:dyDescent="0.2">
      <c r="A101" s="295" t="s">
        <v>6</v>
      </c>
      <c r="B101" s="321">
        <v>1867.7272727272727</v>
      </c>
      <c r="C101" s="322">
        <v>1951.1764705882354</v>
      </c>
      <c r="D101" s="322">
        <v>2056.6666666666665</v>
      </c>
      <c r="E101" s="322"/>
      <c r="F101" s="322"/>
      <c r="G101" s="259">
        <v>1957.5</v>
      </c>
      <c r="H101" s="382"/>
      <c r="I101" s="382"/>
      <c r="J101" s="382"/>
    </row>
    <row r="102" spans="1:11" x14ac:dyDescent="0.2">
      <c r="A102" s="226" t="s">
        <v>7</v>
      </c>
      <c r="B102" s="323">
        <v>100</v>
      </c>
      <c r="C102" s="324">
        <v>100</v>
      </c>
      <c r="D102" s="325">
        <v>100</v>
      </c>
      <c r="E102" s="325"/>
      <c r="F102" s="325"/>
      <c r="G102" s="326">
        <v>93.333333333333329</v>
      </c>
      <c r="H102" s="382"/>
      <c r="I102" s="382"/>
      <c r="J102" s="382"/>
    </row>
    <row r="103" spans="1:11" x14ac:dyDescent="0.2">
      <c r="A103" s="226" t="s">
        <v>8</v>
      </c>
      <c r="B103" s="263">
        <v>2.1594044124489523E-2</v>
      </c>
      <c r="C103" s="264">
        <v>1.6003870292418086E-2</v>
      </c>
      <c r="D103" s="327">
        <v>4.0132449936863379E-2</v>
      </c>
      <c r="E103" s="327"/>
      <c r="F103" s="327"/>
      <c r="G103" s="328">
        <v>5.0223678658572822E-2</v>
      </c>
      <c r="H103" s="382"/>
      <c r="I103" s="382"/>
      <c r="J103" s="382"/>
    </row>
    <row r="104" spans="1:11" x14ac:dyDescent="0.2">
      <c r="A104" s="295" t="s">
        <v>1</v>
      </c>
      <c r="B104" s="266">
        <f t="shared" ref="B104:G104" si="20">B101/B100*100-100</f>
        <v>33.409090909090935</v>
      </c>
      <c r="C104" s="267">
        <f t="shared" si="20"/>
        <v>39.369747899159677</v>
      </c>
      <c r="D104" s="267">
        <f t="shared" si="20"/>
        <v>46.904761904761898</v>
      </c>
      <c r="E104" s="267" t="e">
        <f t="shared" si="20"/>
        <v>#DIV/0!</v>
      </c>
      <c r="F104" s="267" t="e">
        <f t="shared" si="20"/>
        <v>#DIV/0!</v>
      </c>
      <c r="G104" s="269">
        <f t="shared" si="20"/>
        <v>39.821428571428555</v>
      </c>
      <c r="H104" s="382"/>
      <c r="I104" s="382"/>
      <c r="J104" s="382"/>
    </row>
    <row r="105" spans="1:11" ht="13.5" thickBot="1" x14ac:dyDescent="0.25">
      <c r="A105" s="226" t="s">
        <v>27</v>
      </c>
      <c r="B105" s="270">
        <f>B101-B89</f>
        <v>7.2272727272727479</v>
      </c>
      <c r="C105" s="271">
        <f>C101-C89</f>
        <v>75.294117647058783</v>
      </c>
      <c r="D105" s="271">
        <f>D101-D89</f>
        <v>96.666666666666515</v>
      </c>
      <c r="E105" s="271">
        <f>E101-E89</f>
        <v>0</v>
      </c>
      <c r="F105" s="271">
        <f>F101-F89</f>
        <v>0</v>
      </c>
      <c r="G105" s="273">
        <f>G101-G89</f>
        <v>57.5</v>
      </c>
      <c r="H105" s="382"/>
      <c r="I105" s="382"/>
      <c r="J105" s="382"/>
    </row>
    <row r="106" spans="1:11" x14ac:dyDescent="0.2">
      <c r="A106" s="309" t="s">
        <v>52</v>
      </c>
      <c r="B106" s="274">
        <v>115</v>
      </c>
      <c r="C106" s="275">
        <v>179</v>
      </c>
      <c r="D106" s="275">
        <v>196</v>
      </c>
      <c r="E106" s="275"/>
      <c r="F106" s="329"/>
      <c r="G106" s="330">
        <f>SUM(B106:F106)</f>
        <v>490</v>
      </c>
      <c r="H106" s="382" t="s">
        <v>56</v>
      </c>
      <c r="I106" s="331">
        <f>G94-G106</f>
        <v>64</v>
      </c>
      <c r="J106" s="332">
        <f>I106/G94</f>
        <v>0.11552346570397112</v>
      </c>
      <c r="K106" s="353" t="s">
        <v>84</v>
      </c>
    </row>
    <row r="107" spans="1:11" x14ac:dyDescent="0.2">
      <c r="A107" s="309" t="s">
        <v>28</v>
      </c>
      <c r="B107" s="229">
        <v>63</v>
      </c>
      <c r="C107" s="281">
        <v>63</v>
      </c>
      <c r="D107" s="281">
        <v>63</v>
      </c>
      <c r="E107" s="281"/>
      <c r="F107" s="281"/>
      <c r="G107" s="233"/>
      <c r="H107" s="382" t="s">
        <v>57</v>
      </c>
      <c r="I107" s="382">
        <v>61.96</v>
      </c>
      <c r="J107" s="382"/>
    </row>
    <row r="108" spans="1:11" ht="13.5" thickBot="1" x14ac:dyDescent="0.25">
      <c r="A108" s="312" t="s">
        <v>26</v>
      </c>
      <c r="B108" s="336">
        <f>B107-B95</f>
        <v>1</v>
      </c>
      <c r="C108" s="337">
        <f>C107-C95</f>
        <v>1</v>
      </c>
      <c r="D108" s="337">
        <f>D107-D95</f>
        <v>1</v>
      </c>
      <c r="E108" s="337">
        <f>E107-E95</f>
        <v>0</v>
      </c>
      <c r="F108" s="337">
        <f>F107-F95</f>
        <v>0</v>
      </c>
      <c r="G108" s="234"/>
      <c r="H108" s="382" t="s">
        <v>26</v>
      </c>
      <c r="I108" s="382">
        <f>I107-I95</f>
        <v>0.71999999999999886</v>
      </c>
      <c r="J108" s="382"/>
    </row>
  </sheetData>
  <mergeCells count="8">
    <mergeCell ref="B98:F98"/>
    <mergeCell ref="B86:F86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4" t="s">
        <v>18</v>
      </c>
      <c r="C4" s="395"/>
      <c r="D4" s="395"/>
      <c r="E4" s="395"/>
      <c r="F4" s="395"/>
      <c r="G4" s="395"/>
      <c r="H4" s="395"/>
      <c r="I4" s="395"/>
      <c r="J4" s="396"/>
      <c r="K4" s="394" t="s">
        <v>21</v>
      </c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4" t="s">
        <v>23</v>
      </c>
      <c r="C17" s="395"/>
      <c r="D17" s="395"/>
      <c r="E17" s="395"/>
      <c r="F17" s="3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4" t="s">
        <v>18</v>
      </c>
      <c r="C4" s="395"/>
      <c r="D4" s="395"/>
      <c r="E4" s="395"/>
      <c r="F4" s="395"/>
      <c r="G4" s="395"/>
      <c r="H4" s="395"/>
      <c r="I4" s="395"/>
      <c r="J4" s="396"/>
      <c r="K4" s="394" t="s">
        <v>21</v>
      </c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4" t="s">
        <v>23</v>
      </c>
      <c r="C17" s="395"/>
      <c r="D17" s="395"/>
      <c r="E17" s="395"/>
      <c r="F17" s="3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4" t="s">
        <v>18</v>
      </c>
      <c r="C4" s="395"/>
      <c r="D4" s="395"/>
      <c r="E4" s="395"/>
      <c r="F4" s="395"/>
      <c r="G4" s="395"/>
      <c r="H4" s="395"/>
      <c r="I4" s="395"/>
      <c r="J4" s="396"/>
      <c r="K4" s="394" t="s">
        <v>21</v>
      </c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4" t="s">
        <v>23</v>
      </c>
      <c r="C17" s="395"/>
      <c r="D17" s="395"/>
      <c r="E17" s="395"/>
      <c r="F17" s="3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7" t="s">
        <v>42</v>
      </c>
      <c r="B1" s="39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7" t="s">
        <v>42</v>
      </c>
      <c r="B1" s="39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8" t="s">
        <v>42</v>
      </c>
      <c r="B1" s="39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7" t="s">
        <v>42</v>
      </c>
      <c r="B1" s="39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23"/>
  <sheetViews>
    <sheetView showGridLines="0" topLeftCell="A87" zoomScale="70" zoomScaleNormal="70" workbookViewId="0">
      <selection activeCell="J124" sqref="J124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02"/>
      <c r="G2" s="402"/>
      <c r="H2" s="402"/>
      <c r="I2" s="40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99" t="s">
        <v>53</v>
      </c>
      <c r="C9" s="400"/>
      <c r="D9" s="400"/>
      <c r="E9" s="400"/>
      <c r="F9" s="400"/>
      <c r="G9" s="400"/>
      <c r="H9" s="400"/>
      <c r="I9" s="400"/>
      <c r="J9" s="400"/>
      <c r="K9" s="400"/>
      <c r="L9" s="400"/>
      <c r="M9" s="401"/>
      <c r="N9" s="399" t="s">
        <v>63</v>
      </c>
      <c r="O9" s="400"/>
      <c r="P9" s="400"/>
      <c r="Q9" s="400"/>
      <c r="R9" s="400"/>
      <c r="S9" s="400"/>
      <c r="T9" s="400"/>
      <c r="U9" s="401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99" t="s">
        <v>53</v>
      </c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1"/>
      <c r="N23" s="399" t="s">
        <v>63</v>
      </c>
      <c r="O23" s="400"/>
      <c r="P23" s="400"/>
      <c r="Q23" s="400"/>
      <c r="R23" s="400"/>
      <c r="S23" s="400"/>
      <c r="T23" s="400"/>
      <c r="U23" s="401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99" t="s">
        <v>53</v>
      </c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1"/>
      <c r="N37" s="399" t="s">
        <v>63</v>
      </c>
      <c r="O37" s="400"/>
      <c r="P37" s="400"/>
      <c r="Q37" s="400"/>
      <c r="R37" s="400"/>
      <c r="S37" s="400"/>
      <c r="T37" s="400"/>
      <c r="U37" s="401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399" t="s">
        <v>53</v>
      </c>
      <c r="C53" s="400"/>
      <c r="D53" s="400"/>
      <c r="E53" s="400"/>
      <c r="F53" s="400"/>
      <c r="G53" s="400"/>
      <c r="H53" s="400"/>
      <c r="I53" s="400"/>
      <c r="J53" s="400"/>
      <c r="K53" s="400"/>
      <c r="L53" s="401"/>
      <c r="M53" s="399" t="s">
        <v>63</v>
      </c>
      <c r="N53" s="400"/>
      <c r="O53" s="400"/>
      <c r="P53" s="400"/>
      <c r="Q53" s="400"/>
      <c r="R53" s="400"/>
      <c r="S53" s="400"/>
      <c r="T53" s="400"/>
      <c r="U53" s="400"/>
      <c r="V53" s="400"/>
      <c r="W53" s="401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399" t="s">
        <v>53</v>
      </c>
      <c r="C67" s="400"/>
      <c r="D67" s="400"/>
      <c r="E67" s="400"/>
      <c r="F67" s="400"/>
      <c r="G67" s="400"/>
      <c r="H67" s="400"/>
      <c r="I67" s="400"/>
      <c r="J67" s="400"/>
      <c r="K67" s="400"/>
      <c r="L67" s="401"/>
      <c r="M67" s="399" t="s">
        <v>63</v>
      </c>
      <c r="N67" s="400"/>
      <c r="O67" s="400"/>
      <c r="P67" s="400"/>
      <c r="Q67" s="400"/>
      <c r="R67" s="400"/>
      <c r="S67" s="400"/>
      <c r="T67" s="400"/>
      <c r="U67" s="400"/>
      <c r="V67" s="400"/>
      <c r="W67" s="401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399" t="s">
        <v>53</v>
      </c>
      <c r="C81" s="400"/>
      <c r="D81" s="400"/>
      <c r="E81" s="400"/>
      <c r="F81" s="400"/>
      <c r="G81" s="400"/>
      <c r="H81" s="400"/>
      <c r="I81" s="400"/>
      <c r="J81" s="400"/>
      <c r="K81" s="400"/>
      <c r="L81" s="401"/>
      <c r="M81" s="399" t="s">
        <v>63</v>
      </c>
      <c r="N81" s="400"/>
      <c r="O81" s="400"/>
      <c r="P81" s="400"/>
      <c r="Q81" s="400"/>
      <c r="R81" s="400"/>
      <c r="S81" s="400"/>
      <c r="T81" s="400"/>
      <c r="U81" s="400"/>
      <c r="V81" s="400"/>
      <c r="W81" s="401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399" t="s">
        <v>53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1"/>
      <c r="M95" s="399" t="s">
        <v>63</v>
      </c>
      <c r="N95" s="400"/>
      <c r="O95" s="400"/>
      <c r="P95" s="400"/>
      <c r="Q95" s="400"/>
      <c r="R95" s="400"/>
      <c r="S95" s="400"/>
      <c r="T95" s="400"/>
      <c r="U95" s="400"/>
      <c r="V95" s="400"/>
      <c r="W95" s="401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x14ac:dyDescent="0.2">
      <c r="N108" s="334">
        <v>45.5</v>
      </c>
    </row>
    <row r="109" spans="1:27" s="393" customFormat="1" ht="13.5" thickBot="1" x14ac:dyDescent="0.25"/>
    <row r="110" spans="1:27" ht="13.5" thickBot="1" x14ac:dyDescent="0.25">
      <c r="A110" s="285" t="s">
        <v>82</v>
      </c>
      <c r="B110" s="399" t="s">
        <v>53</v>
      </c>
      <c r="C110" s="400"/>
      <c r="D110" s="400"/>
      <c r="E110" s="400"/>
      <c r="F110" s="400"/>
      <c r="G110" s="400"/>
      <c r="H110" s="400"/>
      <c r="I110" s="400"/>
      <c r="J110" s="400"/>
      <c r="K110" s="400"/>
      <c r="L110" s="401"/>
      <c r="M110" s="399" t="s">
        <v>63</v>
      </c>
      <c r="N110" s="400"/>
      <c r="O110" s="400"/>
      <c r="P110" s="400"/>
      <c r="Q110" s="400"/>
      <c r="R110" s="400"/>
      <c r="S110" s="400"/>
      <c r="T110" s="400"/>
      <c r="U110" s="400"/>
      <c r="V110" s="400"/>
      <c r="W110" s="401"/>
      <c r="X110" s="338" t="s">
        <v>55</v>
      </c>
      <c r="Y110" s="382"/>
      <c r="Z110" s="382"/>
      <c r="AA110" s="382"/>
    </row>
    <row r="111" spans="1:27" x14ac:dyDescent="0.2">
      <c r="A111" s="226" t="s">
        <v>54</v>
      </c>
      <c r="B111" s="247">
        <v>1</v>
      </c>
      <c r="C111" s="248">
        <v>2</v>
      </c>
      <c r="D111" s="248">
        <v>3</v>
      </c>
      <c r="E111" s="248">
        <v>4</v>
      </c>
      <c r="F111" s="248">
        <v>5</v>
      </c>
      <c r="G111" s="248">
        <v>6</v>
      </c>
      <c r="H111" s="248">
        <v>7</v>
      </c>
      <c r="I111" s="248">
        <v>8</v>
      </c>
      <c r="J111" s="248">
        <v>9</v>
      </c>
      <c r="K111" s="248">
        <v>10</v>
      </c>
      <c r="L111" s="248">
        <v>11</v>
      </c>
      <c r="M111" s="247">
        <v>1</v>
      </c>
      <c r="N111" s="248">
        <v>2</v>
      </c>
      <c r="O111" s="248">
        <v>3</v>
      </c>
      <c r="P111" s="248">
        <v>4</v>
      </c>
      <c r="Q111" s="248">
        <v>5</v>
      </c>
      <c r="R111" s="248">
        <v>6</v>
      </c>
      <c r="S111" s="248">
        <v>7</v>
      </c>
      <c r="T111" s="248">
        <v>8</v>
      </c>
      <c r="U111" s="248">
        <v>9</v>
      </c>
      <c r="V111" s="248">
        <v>10</v>
      </c>
      <c r="W111" s="249">
        <v>11</v>
      </c>
      <c r="X111" s="339"/>
      <c r="Y111" s="382"/>
      <c r="Z111" s="382"/>
      <c r="AA111" s="382"/>
    </row>
    <row r="112" spans="1:27" x14ac:dyDescent="0.2">
      <c r="A112" s="226" t="s">
        <v>2</v>
      </c>
      <c r="B112" s="383">
        <v>1</v>
      </c>
      <c r="C112" s="384">
        <v>2</v>
      </c>
      <c r="D112" s="385">
        <v>3</v>
      </c>
      <c r="E112" s="385">
        <v>3</v>
      </c>
      <c r="F112" s="386">
        <v>4</v>
      </c>
      <c r="G112" s="386">
        <v>4</v>
      </c>
      <c r="H112" s="387">
        <v>5</v>
      </c>
      <c r="I112" s="387">
        <v>5</v>
      </c>
      <c r="J112" s="388">
        <v>6</v>
      </c>
      <c r="K112" s="389">
        <v>7</v>
      </c>
      <c r="L112" s="390">
        <v>8</v>
      </c>
      <c r="M112" s="383">
        <v>1</v>
      </c>
      <c r="N112" s="384">
        <v>2</v>
      </c>
      <c r="O112" s="385">
        <v>3</v>
      </c>
      <c r="P112" s="386">
        <v>4</v>
      </c>
      <c r="Q112" s="386">
        <v>4</v>
      </c>
      <c r="R112" s="387">
        <v>5</v>
      </c>
      <c r="S112" s="387">
        <v>5</v>
      </c>
      <c r="T112" s="388">
        <v>6</v>
      </c>
      <c r="U112" s="388">
        <v>6</v>
      </c>
      <c r="V112" s="389">
        <v>7</v>
      </c>
      <c r="W112" s="390">
        <v>8</v>
      </c>
      <c r="X112" s="391" t="s">
        <v>0</v>
      </c>
      <c r="Y112" s="382"/>
      <c r="Z112" s="382"/>
      <c r="AA112" s="382"/>
    </row>
    <row r="113" spans="1:28" x14ac:dyDescent="0.2">
      <c r="A113" s="292" t="s">
        <v>3</v>
      </c>
      <c r="B113" s="253">
        <v>900</v>
      </c>
      <c r="C113" s="254">
        <v>900</v>
      </c>
      <c r="D113" s="254">
        <v>900</v>
      </c>
      <c r="E113" s="254">
        <v>900</v>
      </c>
      <c r="F113" s="254">
        <v>900</v>
      </c>
      <c r="G113" s="254">
        <v>900</v>
      </c>
      <c r="H113" s="254">
        <v>900</v>
      </c>
      <c r="I113" s="254">
        <v>900</v>
      </c>
      <c r="J113" s="254">
        <v>900</v>
      </c>
      <c r="K113" s="254">
        <v>900</v>
      </c>
      <c r="L113" s="254">
        <v>900</v>
      </c>
      <c r="M113" s="253">
        <v>900</v>
      </c>
      <c r="N113" s="254">
        <v>900</v>
      </c>
      <c r="O113" s="254">
        <v>900</v>
      </c>
      <c r="P113" s="254">
        <v>900</v>
      </c>
      <c r="Q113" s="254">
        <v>900</v>
      </c>
      <c r="R113" s="254">
        <v>900</v>
      </c>
      <c r="S113" s="254">
        <v>900</v>
      </c>
      <c r="T113" s="254">
        <v>900</v>
      </c>
      <c r="U113" s="254">
        <v>900</v>
      </c>
      <c r="V113" s="254">
        <v>900</v>
      </c>
      <c r="W113" s="255">
        <v>900</v>
      </c>
      <c r="X113" s="341">
        <v>900</v>
      </c>
      <c r="Y113" s="382"/>
      <c r="Z113" s="382"/>
      <c r="AA113" s="382"/>
    </row>
    <row r="114" spans="1:28" x14ac:dyDescent="0.2">
      <c r="A114" s="295" t="s">
        <v>6</v>
      </c>
      <c r="B114" s="256">
        <v>884.15094339622647</v>
      </c>
      <c r="C114" s="257">
        <v>883.58490566037733</v>
      </c>
      <c r="D114" s="257">
        <v>907.7611940298508</v>
      </c>
      <c r="E114" s="257">
        <v>900</v>
      </c>
      <c r="F114" s="257">
        <v>914.48979591836735</v>
      </c>
      <c r="G114" s="257">
        <v>910</v>
      </c>
      <c r="H114" s="257">
        <v>910.26315789473688</v>
      </c>
      <c r="I114" s="257">
        <v>944.39024390243901</v>
      </c>
      <c r="J114" s="257">
        <v>911.17647058823525</v>
      </c>
      <c r="K114" s="257">
        <v>924.6875</v>
      </c>
      <c r="L114" s="257">
        <v>960</v>
      </c>
      <c r="M114" s="256">
        <v>943.33333333333337</v>
      </c>
      <c r="N114" s="257">
        <v>889.35483870967744</v>
      </c>
      <c r="O114" s="257">
        <v>905.33333333333337</v>
      </c>
      <c r="P114" s="257">
        <v>895.75757575757575</v>
      </c>
      <c r="Q114" s="257">
        <v>889.6875</v>
      </c>
      <c r="R114" s="257">
        <v>911.11111111111109</v>
      </c>
      <c r="S114" s="257">
        <v>879.11764705882354</v>
      </c>
      <c r="T114" s="257">
        <v>914.41860465116281</v>
      </c>
      <c r="U114" s="257">
        <v>905</v>
      </c>
      <c r="V114" s="257">
        <v>918.62745098039215</v>
      </c>
      <c r="W114" s="258">
        <v>932.58064516129036</v>
      </c>
      <c r="X114" s="342">
        <v>908.38187702265373</v>
      </c>
      <c r="Y114" s="382"/>
      <c r="Z114" s="382"/>
      <c r="AA114" s="382"/>
    </row>
    <row r="115" spans="1:28" x14ac:dyDescent="0.2">
      <c r="A115" s="226" t="s">
        <v>7</v>
      </c>
      <c r="B115" s="260">
        <v>79.245283018867923</v>
      </c>
      <c r="C115" s="261">
        <v>86.79245283018868</v>
      </c>
      <c r="D115" s="261">
        <v>92.537313432835816</v>
      </c>
      <c r="E115" s="261">
        <v>88.059701492537314</v>
      </c>
      <c r="F115" s="261">
        <v>87.755102040816325</v>
      </c>
      <c r="G115" s="261">
        <v>96.078431372549019</v>
      </c>
      <c r="H115" s="261">
        <v>92.10526315789474</v>
      </c>
      <c r="I115" s="261">
        <v>95.121951219512198</v>
      </c>
      <c r="J115" s="261">
        <v>88.235294117647058</v>
      </c>
      <c r="K115" s="261">
        <v>78.125</v>
      </c>
      <c r="L115" s="261">
        <v>90.909090909090907</v>
      </c>
      <c r="M115" s="260">
        <v>76.19047619047619</v>
      </c>
      <c r="N115" s="261">
        <v>80.645161290322577</v>
      </c>
      <c r="O115" s="261">
        <v>84.444444444444443</v>
      </c>
      <c r="P115" s="261">
        <v>87.878787878787875</v>
      </c>
      <c r="Q115" s="261">
        <v>96.875</v>
      </c>
      <c r="R115" s="261">
        <v>97.222222222222229</v>
      </c>
      <c r="S115" s="261">
        <v>88.235294117647058</v>
      </c>
      <c r="T115" s="261">
        <v>81.395348837209298</v>
      </c>
      <c r="U115" s="261">
        <v>95.652173913043484</v>
      </c>
      <c r="V115" s="261">
        <v>90.196078431372555</v>
      </c>
      <c r="W115" s="262">
        <v>87.096774193548384</v>
      </c>
      <c r="X115" s="343">
        <v>85.760517799352755</v>
      </c>
      <c r="Y115" s="382"/>
      <c r="Z115" s="227"/>
      <c r="AA115" s="382"/>
    </row>
    <row r="116" spans="1:28" x14ac:dyDescent="0.2">
      <c r="A116" s="226" t="s">
        <v>8</v>
      </c>
      <c r="B116" s="263">
        <v>8.5501910429786943E-2</v>
      </c>
      <c r="C116" s="264">
        <v>6.7085029962301354E-2</v>
      </c>
      <c r="D116" s="264">
        <v>5.7219910237266504E-2</v>
      </c>
      <c r="E116" s="264">
        <v>6.4674490758946518E-2</v>
      </c>
      <c r="F116" s="264">
        <v>6.6315529931205999E-2</v>
      </c>
      <c r="G116" s="264">
        <v>6.3333023647817815E-2</v>
      </c>
      <c r="H116" s="264">
        <v>6.0460806123397971E-2</v>
      </c>
      <c r="I116" s="264">
        <v>5.2817450542001314E-2</v>
      </c>
      <c r="J116" s="264">
        <v>6.8577258747008027E-2</v>
      </c>
      <c r="K116" s="264">
        <v>6.7101135560365746E-2</v>
      </c>
      <c r="L116" s="264">
        <v>5.3021847269581132E-2</v>
      </c>
      <c r="M116" s="263">
        <v>8.2654010575451506E-2</v>
      </c>
      <c r="N116" s="264">
        <v>6.0983279428152661E-2</v>
      </c>
      <c r="O116" s="264">
        <v>7.1493070191575664E-2</v>
      </c>
      <c r="P116" s="264">
        <v>6.2552564685006182E-2</v>
      </c>
      <c r="Q116" s="264">
        <v>4.8952027925162289E-2</v>
      </c>
      <c r="R116" s="264">
        <v>5.5531341805012187E-2</v>
      </c>
      <c r="S116" s="264">
        <v>6.5830163570861355E-2</v>
      </c>
      <c r="T116" s="264">
        <v>7.8481776026354408E-2</v>
      </c>
      <c r="U116" s="264">
        <v>5.1351890980752678E-2</v>
      </c>
      <c r="V116" s="264">
        <v>5.5129731217636563E-2</v>
      </c>
      <c r="W116" s="265">
        <v>6.4795313049183401E-2</v>
      </c>
      <c r="X116" s="344">
        <v>6.7501945752813958E-2</v>
      </c>
      <c r="Y116" s="382"/>
      <c r="Z116" s="227"/>
      <c r="AA116" s="382"/>
    </row>
    <row r="117" spans="1:28" x14ac:dyDescent="0.2">
      <c r="A117" s="295" t="s">
        <v>1</v>
      </c>
      <c r="B117" s="266">
        <f>B114/B113*100-100</f>
        <v>-1.7610062893081704</v>
      </c>
      <c r="C117" s="267">
        <f t="shared" ref="C117:E117" si="44">C114/C113*100-100</f>
        <v>-1.8238993710691886</v>
      </c>
      <c r="D117" s="267">
        <f t="shared" si="44"/>
        <v>0.86235489220565853</v>
      </c>
      <c r="E117" s="267">
        <f t="shared" si="44"/>
        <v>0</v>
      </c>
      <c r="F117" s="267">
        <f>F114/F113*100-100</f>
        <v>1.609977324263042</v>
      </c>
      <c r="G117" s="267">
        <f t="shared" ref="G117:L117" si="45">G114/G113*100-100</f>
        <v>1.1111111111111143</v>
      </c>
      <c r="H117" s="267">
        <f t="shared" si="45"/>
        <v>1.1403508771930007</v>
      </c>
      <c r="I117" s="267">
        <f t="shared" si="45"/>
        <v>4.9322493224932344</v>
      </c>
      <c r="J117" s="267">
        <f t="shared" si="45"/>
        <v>1.2418300653594656</v>
      </c>
      <c r="K117" s="267">
        <f t="shared" si="45"/>
        <v>2.7430555555555571</v>
      </c>
      <c r="L117" s="267">
        <f t="shared" si="45"/>
        <v>6.6666666666666714</v>
      </c>
      <c r="M117" s="266">
        <f>M114/M113*100-100</f>
        <v>4.8148148148148238</v>
      </c>
      <c r="N117" s="267">
        <f t="shared" ref="N117:X117" si="46">N114/N113*100-100</f>
        <v>-1.1827956989247355</v>
      </c>
      <c r="O117" s="267">
        <f t="shared" si="46"/>
        <v>0.59259259259259522</v>
      </c>
      <c r="P117" s="267">
        <f t="shared" si="46"/>
        <v>-0.47138047138047057</v>
      </c>
      <c r="Q117" s="267">
        <f t="shared" si="46"/>
        <v>-1.1458333333333286</v>
      </c>
      <c r="R117" s="267">
        <f t="shared" si="46"/>
        <v>1.2345679012345698</v>
      </c>
      <c r="S117" s="267">
        <f t="shared" si="46"/>
        <v>-2.3202614379084991</v>
      </c>
      <c r="T117" s="267">
        <f t="shared" si="46"/>
        <v>1.6020671834625375</v>
      </c>
      <c r="U117" s="267">
        <f t="shared" si="46"/>
        <v>0.55555555555555713</v>
      </c>
      <c r="V117" s="267">
        <f t="shared" si="46"/>
        <v>2.069716775599133</v>
      </c>
      <c r="W117" s="268">
        <f t="shared" si="46"/>
        <v>3.6200716845878276</v>
      </c>
      <c r="X117" s="345">
        <f t="shared" si="46"/>
        <v>0.93131966918373621</v>
      </c>
      <c r="Y117" s="382"/>
      <c r="Z117" s="227"/>
      <c r="AA117" s="382"/>
    </row>
    <row r="118" spans="1:28" ht="13.5" thickBot="1" x14ac:dyDescent="0.25">
      <c r="A118" s="349" t="s">
        <v>27</v>
      </c>
      <c r="B118" s="270">
        <f>B114-B99</f>
        <v>86.607083747103616</v>
      </c>
      <c r="C118" s="271">
        <f t="shared" ref="C118:X118" si="47">C114-C99</f>
        <v>78.412491867273843</v>
      </c>
      <c r="D118" s="271">
        <f t="shared" si="47"/>
        <v>93.453501722158535</v>
      </c>
      <c r="E118" s="271">
        <f t="shared" si="47"/>
        <v>70.151515151515127</v>
      </c>
      <c r="F118" s="271">
        <f t="shared" si="47"/>
        <v>79.195678271308566</v>
      </c>
      <c r="G118" s="271">
        <f t="shared" si="47"/>
        <v>73.148148148148152</v>
      </c>
      <c r="H118" s="271">
        <f t="shared" si="47"/>
        <v>51.315789473684276</v>
      </c>
      <c r="I118" s="271">
        <f t="shared" si="47"/>
        <v>77.390243902439011</v>
      </c>
      <c r="J118" s="271">
        <f t="shared" si="47"/>
        <v>74.033613445378137</v>
      </c>
      <c r="K118" s="271">
        <f t="shared" si="47"/>
        <v>86.300403225806463</v>
      </c>
      <c r="L118" s="271">
        <f t="shared" si="47"/>
        <v>70.476190476190482</v>
      </c>
      <c r="M118" s="270">
        <f t="shared" si="47"/>
        <v>123.33333333333337</v>
      </c>
      <c r="N118" s="271">
        <f t="shared" si="47"/>
        <v>87.640552995391772</v>
      </c>
      <c r="O118" s="271">
        <f t="shared" si="47"/>
        <v>74.708333333333371</v>
      </c>
      <c r="P118" s="271">
        <f t="shared" si="47"/>
        <v>67.108927108927105</v>
      </c>
      <c r="Q118" s="271">
        <f t="shared" si="47"/>
        <v>51.746323529411711</v>
      </c>
      <c r="R118" s="271">
        <f t="shared" si="47"/>
        <v>44.70085470085462</v>
      </c>
      <c r="S118" s="271">
        <f t="shared" si="47"/>
        <v>47.450980392156907</v>
      </c>
      <c r="T118" s="271">
        <f t="shared" si="47"/>
        <v>68.372093023255843</v>
      </c>
      <c r="U118" s="271">
        <f t="shared" si="47"/>
        <v>53.979591836734699</v>
      </c>
      <c r="V118" s="271">
        <f t="shared" si="47"/>
        <v>53.516339869281069</v>
      </c>
      <c r="W118" s="272">
        <f t="shared" si="47"/>
        <v>72.580645161290363</v>
      </c>
      <c r="X118" s="346">
        <f t="shared" si="47"/>
        <v>72.735189325492797</v>
      </c>
      <c r="Y118" s="382"/>
      <c r="Z118" s="227"/>
      <c r="AA118" s="382"/>
    </row>
    <row r="119" spans="1:28" x14ac:dyDescent="0.2">
      <c r="A119" s="370" t="s">
        <v>51</v>
      </c>
      <c r="B119" s="274">
        <v>686</v>
      </c>
      <c r="C119" s="275">
        <v>719</v>
      </c>
      <c r="D119" s="275">
        <v>900</v>
      </c>
      <c r="E119" s="275">
        <v>901</v>
      </c>
      <c r="F119" s="275">
        <v>663</v>
      </c>
      <c r="G119" s="275">
        <v>663</v>
      </c>
      <c r="H119" s="275">
        <v>503</v>
      </c>
      <c r="I119" s="275">
        <v>503</v>
      </c>
      <c r="J119" s="275">
        <v>707</v>
      </c>
      <c r="K119" s="275">
        <v>396</v>
      </c>
      <c r="L119" s="276">
        <v>301</v>
      </c>
      <c r="M119" s="373">
        <v>278</v>
      </c>
      <c r="N119" s="275">
        <v>474</v>
      </c>
      <c r="O119" s="275">
        <v>617</v>
      </c>
      <c r="P119" s="275">
        <v>452</v>
      </c>
      <c r="Q119" s="275">
        <v>452</v>
      </c>
      <c r="R119" s="275">
        <v>464</v>
      </c>
      <c r="S119" s="275">
        <v>464</v>
      </c>
      <c r="T119" s="275">
        <v>604</v>
      </c>
      <c r="U119" s="275">
        <v>604</v>
      </c>
      <c r="V119" s="275">
        <v>678</v>
      </c>
      <c r="W119" s="276">
        <v>410</v>
      </c>
      <c r="X119" s="347">
        <f>SUM(B119:W119)</f>
        <v>12439</v>
      </c>
      <c r="Y119" s="227" t="s">
        <v>56</v>
      </c>
      <c r="Z119" s="278">
        <f>X104-X119</f>
        <v>8</v>
      </c>
      <c r="AA119" s="279">
        <f>Z119/X104</f>
        <v>6.4272515465574039E-4</v>
      </c>
      <c r="AB119" s="353" t="s">
        <v>83</v>
      </c>
    </row>
    <row r="120" spans="1:28" x14ac:dyDescent="0.2">
      <c r="A120" s="371" t="s">
        <v>28</v>
      </c>
      <c r="B120" s="242">
        <v>46</v>
      </c>
      <c r="C120" s="240">
        <v>46</v>
      </c>
      <c r="D120" s="240">
        <v>45</v>
      </c>
      <c r="E120" s="240">
        <v>45</v>
      </c>
      <c r="F120" s="240">
        <v>45</v>
      </c>
      <c r="G120" s="240">
        <v>45</v>
      </c>
      <c r="H120" s="240">
        <v>44</v>
      </c>
      <c r="I120" s="240">
        <v>44</v>
      </c>
      <c r="J120" s="240">
        <v>44</v>
      </c>
      <c r="K120" s="240">
        <v>44</v>
      </c>
      <c r="L120" s="243">
        <v>43.5</v>
      </c>
      <c r="M120" s="374">
        <v>47</v>
      </c>
      <c r="N120" s="240">
        <v>47.5</v>
      </c>
      <c r="O120" s="240">
        <v>46.5</v>
      </c>
      <c r="P120" s="240">
        <v>46</v>
      </c>
      <c r="Q120" s="240">
        <v>46</v>
      </c>
      <c r="R120" s="240">
        <v>44.5</v>
      </c>
      <c r="S120" s="240">
        <v>45</v>
      </c>
      <c r="T120" s="240">
        <v>44.5</v>
      </c>
      <c r="U120" s="240">
        <v>44.5</v>
      </c>
      <c r="V120" s="240">
        <v>44</v>
      </c>
      <c r="W120" s="243">
        <v>44</v>
      </c>
      <c r="X120" s="339"/>
      <c r="Y120" s="227" t="s">
        <v>57</v>
      </c>
      <c r="Z120" s="362">
        <v>43.14</v>
      </c>
      <c r="AA120" s="382"/>
    </row>
    <row r="121" spans="1:28" ht="13.5" thickBot="1" x14ac:dyDescent="0.25">
      <c r="A121" s="372" t="s">
        <v>26</v>
      </c>
      <c r="B121" s="244">
        <f>B120-B105</f>
        <v>1.5</v>
      </c>
      <c r="C121" s="241">
        <f t="shared" ref="C121:W121" si="48">C120-C105</f>
        <v>2</v>
      </c>
      <c r="D121" s="241">
        <f t="shared" si="48"/>
        <v>1.5</v>
      </c>
      <c r="E121" s="241">
        <f t="shared" si="48"/>
        <v>2</v>
      </c>
      <c r="F121" s="241">
        <f t="shared" si="48"/>
        <v>2</v>
      </c>
      <c r="G121" s="241">
        <f t="shared" si="48"/>
        <v>2</v>
      </c>
      <c r="H121" s="241">
        <f t="shared" si="48"/>
        <v>2</v>
      </c>
      <c r="I121" s="241">
        <f t="shared" si="48"/>
        <v>2</v>
      </c>
      <c r="J121" s="241">
        <f t="shared" si="48"/>
        <v>2</v>
      </c>
      <c r="K121" s="241">
        <f t="shared" si="48"/>
        <v>2</v>
      </c>
      <c r="L121" s="245">
        <f t="shared" si="48"/>
        <v>2</v>
      </c>
      <c r="M121" s="375">
        <f t="shared" si="48"/>
        <v>1.5</v>
      </c>
      <c r="N121" s="241">
        <f t="shared" si="48"/>
        <v>2</v>
      </c>
      <c r="O121" s="241">
        <f t="shared" si="48"/>
        <v>2</v>
      </c>
      <c r="P121" s="241">
        <f t="shared" si="48"/>
        <v>2</v>
      </c>
      <c r="Q121" s="241">
        <f t="shared" si="48"/>
        <v>2</v>
      </c>
      <c r="R121" s="241">
        <f t="shared" si="48"/>
        <v>2</v>
      </c>
      <c r="S121" s="241">
        <f t="shared" si="48"/>
        <v>2</v>
      </c>
      <c r="T121" s="241">
        <f t="shared" si="48"/>
        <v>2</v>
      </c>
      <c r="U121" s="241">
        <f t="shared" si="48"/>
        <v>2</v>
      </c>
      <c r="V121" s="241">
        <f t="shared" si="48"/>
        <v>2</v>
      </c>
      <c r="W121" s="245">
        <f t="shared" si="48"/>
        <v>2</v>
      </c>
      <c r="X121" s="348"/>
      <c r="Y121" s="227" t="s">
        <v>26</v>
      </c>
      <c r="Z121" s="227">
        <f>Z120-Z105</f>
        <v>1.4100000000000037</v>
      </c>
      <c r="AA121" s="382"/>
    </row>
    <row r="122" spans="1:28" x14ac:dyDescent="0.2">
      <c r="A122" s="382"/>
      <c r="B122" s="382"/>
      <c r="C122" s="382"/>
      <c r="D122" s="382"/>
      <c r="E122" s="382"/>
      <c r="F122" s="382"/>
      <c r="G122" s="382"/>
      <c r="H122" s="382" t="s">
        <v>68</v>
      </c>
      <c r="I122" s="382"/>
      <c r="J122" s="382"/>
      <c r="K122" s="382"/>
      <c r="L122" s="382"/>
      <c r="M122" s="382"/>
      <c r="N122" s="382"/>
      <c r="O122" s="382"/>
      <c r="P122" s="382"/>
      <c r="Q122" s="382"/>
      <c r="R122" s="382"/>
      <c r="S122" s="382"/>
      <c r="T122" s="382"/>
      <c r="U122" s="382"/>
      <c r="V122" s="382"/>
      <c r="W122" s="382"/>
      <c r="X122" s="382"/>
      <c r="Y122" s="382"/>
      <c r="Z122" s="382"/>
      <c r="AA122" s="382"/>
    </row>
    <row r="123" spans="1:28" x14ac:dyDescent="0.2">
      <c r="A123" s="382"/>
      <c r="B123" s="382"/>
      <c r="C123" s="382"/>
      <c r="D123" s="382"/>
      <c r="E123" s="382"/>
      <c r="F123" s="382"/>
      <c r="G123" s="382"/>
      <c r="H123" s="382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  <c r="S123" s="382"/>
      <c r="T123" s="382"/>
      <c r="U123" s="382"/>
      <c r="V123" s="382"/>
      <c r="W123" s="382"/>
      <c r="X123" s="382"/>
      <c r="Y123" s="382"/>
      <c r="Z123" s="382"/>
      <c r="AA123" s="382"/>
    </row>
  </sheetData>
  <mergeCells count="17">
    <mergeCell ref="B67:L67"/>
    <mergeCell ref="M67:W6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110:L110"/>
    <mergeCell ref="M110:W110"/>
    <mergeCell ref="B95:L95"/>
    <mergeCell ref="M95:W95"/>
    <mergeCell ref="B81:L81"/>
    <mergeCell ref="M81:W8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2023-01-22T00:50:37Z</dcterms:modified>
</cp:coreProperties>
</file>