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14\"/>
    </mc:Choice>
  </mc:AlternateContent>
  <bookViews>
    <workbookView xWindow="-120" yWindow="-120" windowWidth="29040" windowHeight="1572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S223" i="248" l="1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F197" i="251"/>
  <c r="D197" i="251"/>
  <c r="C197" i="251"/>
  <c r="B197" i="251"/>
  <c r="F196" i="251"/>
  <c r="D196" i="251"/>
  <c r="C196" i="251"/>
  <c r="B196" i="251"/>
  <c r="J216" i="250"/>
  <c r="H214" i="250"/>
  <c r="J214" i="250" s="1"/>
  <c r="K214" i="250" s="1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I200" i="249" s="1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B208" i="248" l="1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D10" i="239"/>
  <c r="G7" i="240"/>
  <c r="H6" i="240"/>
  <c r="B8" i="238"/>
  <c r="D7" i="238"/>
  <c r="H8" i="239"/>
  <c r="G9" i="239"/>
  <c r="G9" i="238"/>
  <c r="H8" i="238"/>
  <c r="D9" i="239" l="1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<sst xmlns="http://schemas.openxmlformats.org/spreadsheetml/2006/main" count="1631" uniqueCount="243">
  <si>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</si>
  <si>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</si>
  <si>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</si>
  <si>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</si>
  <si>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</si>
  <si>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</si>
  <si>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</si>
  <si>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</si>
  <si>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</si>
  <si>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</si>
  <si>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</si>
  <si>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</si>
  <si>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</si>
  <si>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</si>
  <si>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</si>
  <si>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</si>
  <si>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</si>
  <si>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</si>
  <si>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</si>
  <si>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</si>
  <si>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</si>
  <si>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</si>
  <si>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</si>
  <si>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</si>
  <si>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</si>
  <si>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</si>
  <si>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</si>
  <si>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</si>
  <si>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</si>
  <si>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</si>
  <si>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</si>
  <si>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</si>
  <si>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</si>
  <si>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</si>
  <si>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</si>
  <si>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</si>
  <si>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</si>
  <si>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</si>
  <si>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</si>
  <si>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</si>
  <si>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</si>
  <si>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</si>
  <si>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</si>
  <si>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</si>
  <si>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</si>
  <si>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</si>
  <si>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</si>
  <si>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</si>
  <si>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</si>
  <si>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</si>
  <si>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</si>
  <si>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</si>
  <si>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</si>
  <si>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</si>
  <si>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</si>
  <si>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</si>
  <si>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</si>
  <si>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</si>
  <si>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</si>
  <si>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</si>
  <si>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</si>
  <si>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</si>
  <si>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</si>
  <si>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</si>
  <si>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</si>
  <si>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</si>
  <si>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</si>
  <si>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</si>
  <si>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</si>
  <si>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</si>
  <si>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</si>
  <si>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</si>
  <si>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</si>
  <si>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</si>
  <si>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</si>
  <si>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</si>
  <si>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</si>
  <si>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</si>
  <si>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</si>
  <si>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</si>
  <si>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</si>
  <si>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</si>
  <si>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</si>
  <si>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</si>
  <si>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</si>
  <si>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</si>
  <si>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</si>
  <si>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</si>
  <si>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</si>
  <si>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</si>
  <si>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</si>
  <si>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</si>
  <si>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</si>
  <si>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</si>
  <si>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</si>
  <si>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</si>
  <si>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</si>
  <si>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</si>
  <si>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</si>
  <si>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</si>
  <si>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</si>
  <si>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</si>
  <si>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</si>
  <si>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</si>
  <si>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</si>
  <si>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</si>
  <si>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</si>
  <si>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</si>
  <si>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</si>
  <si>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</si>
  <si>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</si>
  <si>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</si>
  <si>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</si>
  <si>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</si>
  <si>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</si>
  <si>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</si>
  <si>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</si>
  <si>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</si>
  <si>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</si>
  <si>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</si>
  <si>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</si>
  <si>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</si>
  <si>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</si>
  <si>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</si>
  <si>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</si>
  <si>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</si>
  <si>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</si>
  <si>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</si>
  <si>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</si>
  <si>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</si>
  <si>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</si>
  <si>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</si>
  <si>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</si>
  <si>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</si>
  <si>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</si>
  <si>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</si>
  <si>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</si>
  <si>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</si>
  <si>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</si>
  <si>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</si>
  <si>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</si>
  <si>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</si>
  <si>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</si>
  <si>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</si>
  <si>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</si>
  <si>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</si>
  <si>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</si>
  <si>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</si>
  <si>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</si>
  <si>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</si>
  <si>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</si>
  <si>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</si>
  <si>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</si>
  <si>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</si>
  <si>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</si>
  <si>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</si>
  <si>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</si>
  <si>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</si>
  <si>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</si>
  <si>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</si>
  <si>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</si>
  <si>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</si>
  <si>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</si>
  <si>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</si>
  <si>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</si>
  <si>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</si>
  <si>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</si>
  <si>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</si>
  <si>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</si>
  <si>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</si>
  <si>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</si>
  <si>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</si>
  <si>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</si>
  <si>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</si>
  <si>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</si>
  <si>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</si>
  <si>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</si>
  <si>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</si>
  <si>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</si>
  <si>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</si>
  <si>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</si>
  <si>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</si>
  <si>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</si>
  <si>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</si>
  <si>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</si>
  <si>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</si>
  <si>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</si>
  <si>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</si>
  <si>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</si>
  <si>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</si>
  <si>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</si>
  <si>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</si>
  <si>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</si>
  <si>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</si>
  <si>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</si>
  <si>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</si>
  <si>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</si>
  <si>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</si>
  <si>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</si>
  <si>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</si>
  <si>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</si>
  <si>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</si>
  <si>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</si>
  <si>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</si>
  <si>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</si>
  <si>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</si>
  <si>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</si>
  <si>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</si>
  <si>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</si>
  <si>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</si>
  <si>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</si>
  <si>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</si>
  <si>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</si>
  <si>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</si>
  <si>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</si>
  <si>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</si>
  <si>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2150-2360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</si>
  <si>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</si>
  <si>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</si>
  <si>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</si>
  <si>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</si>
  <si>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</si>
  <si>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</si>
  <si>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</si>
  <si>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</si>
  <si>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</si>
  <si>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</si>
  <si>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</si>
  <si>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</si>
  <si>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</si>
  <si>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</si>
  <si>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</si>
  <si>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</si>
  <si>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</si>
  <si>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</si>
  <si>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</si>
  <si>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</si>
  <si>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</si>
  <si>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</si>
  <si>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</si>
  <si>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</si>
  <si>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 xml:space="preserve">Apertura </t>
  </si>
  <si>
    <t>210gr por eso el rango no quedo en el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</si>
</sst>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44</xdr:col>
      <xdr:colOff>148828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35</xdr:col>
      <xdr:colOff>483108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23</xdr:col>
      <xdr:colOff>299357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654" t="s">
        <v>18</v>
      </c>
      <c r="C4" s="655"/>
      <c r="D4" s="655"/>
      <c r="E4" s="655"/>
      <c r="F4" s="655"/>
      <c r="G4" s="655"/>
      <c r="H4" s="655"/>
      <c r="I4" s="655"/>
      <c r="J4" s="656"/>
      <c r="K4" s="654" t="s">
        <v>21</v>
      </c>
      <c r="L4" s="655"/>
      <c r="M4" s="655"/>
      <c r="N4" s="655"/>
      <c r="O4" s="655"/>
      <c r="P4" s="655"/>
      <c r="Q4" s="655"/>
      <c r="R4" s="655"/>
      <c r="S4" s="655"/>
      <c r="T4" s="65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654" t="s">
        <v>23</v>
      </c>
      <c r="C17" s="655"/>
      <c r="D17" s="655"/>
      <c r="E17" s="655"/>
      <c r="F17" s="65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V202"/>
  <sheetViews>
    <sheetView showGridLines="0" tabSelected="1" topLeftCell="A180" zoomScale="70" zoomScaleNormal="70" workbookViewId="0">
      <selection activeCell="G197" sqref="G197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660" t="s">
        <v>53</v>
      </c>
      <c r="C8" s="661"/>
      <c r="D8" s="661"/>
      <c r="E8" s="66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660" t="s">
        <v>53</v>
      </c>
      <c r="C21" s="661"/>
      <c r="D21" s="661"/>
      <c r="E21" s="66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663" t="s">
        <v>53</v>
      </c>
      <c r="C34" s="664"/>
      <c r="D34" s="664"/>
      <c r="E34" s="664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697" t="s">
        <v>88</v>
      </c>
      <c r="I37" s="697"/>
      <c r="J37" s="697"/>
      <c r="K37" s="697"/>
      <c r="L37" s="697"/>
      <c r="M37" s="697"/>
      <c r="N37" s="697"/>
      <c r="O37" s="697"/>
      <c r="P37" s="697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697"/>
      <c r="I38" s="697"/>
      <c r="J38" s="697"/>
      <c r="K38" s="697"/>
      <c r="L38" s="697"/>
      <c r="M38" s="697"/>
      <c r="N38" s="697"/>
      <c r="O38" s="697"/>
      <c r="P38" s="697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697"/>
      <c r="I39" s="697"/>
      <c r="J39" s="697"/>
      <c r="K39" s="697"/>
      <c r="L39" s="697"/>
      <c r="M39" s="697"/>
      <c r="N39" s="697"/>
      <c r="O39" s="697"/>
      <c r="P39" s="697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660" t="s">
        <v>53</v>
      </c>
      <c r="C48" s="661"/>
      <c r="D48" s="661"/>
      <c r="E48" s="661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697"/>
      <c r="I51" s="697"/>
      <c r="J51" s="697"/>
      <c r="K51" s="697"/>
      <c r="L51" s="697"/>
      <c r="M51" s="697"/>
      <c r="N51" s="697"/>
      <c r="O51" s="697"/>
      <c r="P51" s="697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697"/>
      <c r="I52" s="697"/>
      <c r="J52" s="697"/>
      <c r="K52" s="697"/>
      <c r="L52" s="697"/>
      <c r="M52" s="697"/>
      <c r="N52" s="697"/>
      <c r="O52" s="697"/>
      <c r="P52" s="697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697"/>
      <c r="I53" s="697"/>
      <c r="J53" s="697"/>
      <c r="K53" s="697"/>
      <c r="L53" s="697"/>
      <c r="M53" s="697"/>
      <c r="N53" s="697"/>
      <c r="O53" s="697"/>
      <c r="P53" s="697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663" t="s">
        <v>53</v>
      </c>
      <c r="C61" s="664"/>
      <c r="D61" s="664"/>
      <c r="E61" s="664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697" t="s">
        <v>125</v>
      </c>
      <c r="L64" s="697"/>
      <c r="M64" s="697"/>
      <c r="N64" s="697"/>
      <c r="O64" s="697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700" t="s">
        <v>131</v>
      </c>
      <c r="L65" s="700"/>
      <c r="M65" s="700"/>
      <c r="N65" s="700"/>
      <c r="O65" s="700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700"/>
      <c r="L66" s="700"/>
      <c r="M66" s="700"/>
      <c r="N66" s="700"/>
      <c r="O66" s="700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700"/>
      <c r="L67" s="700"/>
      <c r="M67" s="700"/>
      <c r="N67" s="700"/>
      <c r="O67" s="700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700"/>
      <c r="L68" s="700"/>
      <c r="M68" s="700"/>
      <c r="N68" s="700"/>
      <c r="O68" s="700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133</v>
      </c>
      <c r="B74" s="663" t="s">
        <v>53</v>
      </c>
      <c r="C74" s="664"/>
      <c r="D74" s="664"/>
      <c r="E74" s="664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136</v>
      </c>
      <c r="B87" s="663" t="s">
        <v>53</v>
      </c>
      <c r="C87" s="664"/>
      <c r="D87" s="664"/>
      <c r="E87" s="664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141</v>
      </c>
      <c r="B100" s="663" t="s">
        <v>53</v>
      </c>
      <c r="C100" s="664"/>
      <c r="D100" s="664"/>
      <c r="E100" s="664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154</v>
      </c>
      <c r="B113" s="663" t="s">
        <v>53</v>
      </c>
      <c r="C113" s="664"/>
      <c r="D113" s="664"/>
      <c r="E113" s="664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181</v>
      </c>
      <c r="B126" s="663" t="s">
        <v>53</v>
      </c>
      <c r="C126" s="664"/>
      <c r="D126" s="664"/>
      <c r="E126" s="664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701" t="s">
        <v>193</v>
      </c>
      <c r="R128" s="702"/>
      <c r="S128" s="703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187</v>
      </c>
      <c r="R129" s="550" t="s">
        <v>157</v>
      </c>
      <c r="S129" s="551" t="s">
        <v>52</v>
      </c>
      <c r="T129" s="672" t="s">
        <v>194</v>
      </c>
      <c r="U129" s="697"/>
      <c r="V129" s="697"/>
    </row>
    <row r="130" spans="1:22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8" t="s">
        <v>188</v>
      </c>
      <c r="R130" s="437">
        <v>1420</v>
      </c>
      <c r="S130" s="547">
        <v>141</v>
      </c>
      <c r="T130" s="672"/>
      <c r="U130" s="697"/>
      <c r="V130" s="697"/>
    </row>
    <row r="131" spans="1:22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189</v>
      </c>
      <c r="S131" s="547">
        <v>217</v>
      </c>
      <c r="T131" s="672"/>
      <c r="U131" s="697"/>
      <c r="V131" s="697"/>
    </row>
    <row r="132" spans="1:22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190</v>
      </c>
      <c r="S132" s="547">
        <v>240</v>
      </c>
      <c r="T132" s="672"/>
      <c r="U132" s="697"/>
      <c r="V132" s="697"/>
    </row>
    <row r="133" spans="1:22" ht="13.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191</v>
      </c>
      <c r="S133" s="547">
        <v>308</v>
      </c>
      <c r="T133" s="672"/>
      <c r="U133" s="697"/>
      <c r="V133" s="697"/>
    </row>
    <row r="134" spans="1:22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192</v>
      </c>
      <c r="S134" s="547">
        <v>263</v>
      </c>
      <c r="T134" s="672"/>
      <c r="U134" s="697"/>
      <c r="V134" s="697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185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184</v>
      </c>
      <c r="K136" s="553"/>
    </row>
    <row r="138" spans="1:22" ht="13.5" thickBot="1" x14ac:dyDescent="0.25">
      <c r="J138" s="700" t="s">
        <v>195</v>
      </c>
      <c r="K138" s="700"/>
      <c r="L138" s="700"/>
      <c r="M138" s="700"/>
      <c r="N138" s="700"/>
      <c r="O138" s="700"/>
      <c r="P138" s="700"/>
    </row>
    <row r="139" spans="1:22" ht="13.5" thickBot="1" x14ac:dyDescent="0.25">
      <c r="A139" s="278" t="s">
        <v>196</v>
      </c>
      <c r="B139" s="663" t="s">
        <v>53</v>
      </c>
      <c r="C139" s="664"/>
      <c r="D139" s="664"/>
      <c r="E139" s="664"/>
      <c r="F139" s="542"/>
      <c r="G139" s="299" t="s">
        <v>0</v>
      </c>
      <c r="H139" s="543"/>
      <c r="I139" s="543"/>
      <c r="J139" s="700"/>
      <c r="K139" s="700"/>
      <c r="L139" s="700"/>
      <c r="M139" s="700"/>
      <c r="N139" s="700"/>
      <c r="O139" s="700"/>
      <c r="P139" s="700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202</v>
      </c>
      <c r="B152" s="663" t="s">
        <v>53</v>
      </c>
      <c r="C152" s="664"/>
      <c r="D152" s="664"/>
      <c r="E152" s="664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204</v>
      </c>
      <c r="B165" s="663" t="s">
        <v>142</v>
      </c>
      <c r="C165" s="664"/>
      <c r="D165" s="664"/>
      <c r="E165" s="664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205</v>
      </c>
      <c r="B178" s="663" t="s">
        <v>142</v>
      </c>
      <c r="C178" s="664"/>
      <c r="D178" s="664"/>
      <c r="E178" s="664"/>
      <c r="F178" s="640"/>
      <c r="G178" s="299" t="s">
        <v>0</v>
      </c>
      <c r="H178" s="641"/>
      <c r="I178" s="641"/>
      <c r="J178" s="641"/>
      <c r="K178" s="641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1"/>
      <c r="I179" s="641"/>
      <c r="J179" s="641"/>
      <c r="K179" s="641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1"/>
      <c r="I180" s="641"/>
      <c r="J180" s="641"/>
      <c r="K180" s="641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1"/>
      <c r="I181" s="475"/>
      <c r="J181" s="641"/>
      <c r="K181" s="641"/>
      <c r="M181" s="635"/>
      <c r="N181" s="666" t="s">
        <v>173</v>
      </c>
      <c r="O181" s="667"/>
      <c r="P181" s="667"/>
      <c r="Q181" s="668"/>
    </row>
    <row r="182" spans="1:20" ht="13.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6">
        <v>80</v>
      </c>
      <c r="G182" s="398">
        <v>90.8</v>
      </c>
      <c r="H182" s="641"/>
      <c r="I182" s="641"/>
      <c r="J182" s="641"/>
      <c r="K182" s="641"/>
      <c r="M182" s="636"/>
      <c r="N182" s="623" t="s">
        <v>214</v>
      </c>
      <c r="O182" s="624" t="s">
        <v>149</v>
      </c>
      <c r="P182" s="625" t="s">
        <v>148</v>
      </c>
      <c r="Q182" s="626" t="s">
        <v>176</v>
      </c>
      <c r="R182" s="200" t="s">
        <v>236</v>
      </c>
      <c r="T182" s="200" t="s">
        <v>240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1"/>
      <c r="I183" s="475"/>
      <c r="J183" s="641"/>
      <c r="K183" s="641"/>
      <c r="M183" s="616"/>
      <c r="N183" s="352">
        <v>1</v>
      </c>
      <c r="O183" s="232" t="s">
        <v>230</v>
      </c>
      <c r="P183" s="232">
        <v>103</v>
      </c>
      <c r="Q183" s="627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208</v>
      </c>
      <c r="I184" s="641"/>
      <c r="J184" s="641"/>
      <c r="K184" s="641"/>
      <c r="M184" s="616"/>
      <c r="N184" s="218">
        <v>2</v>
      </c>
      <c r="O184" s="629" t="s">
        <v>231</v>
      </c>
      <c r="P184" s="629">
        <v>162</v>
      </c>
      <c r="Q184" s="628">
        <v>85</v>
      </c>
      <c r="R184" s="200">
        <v>70</v>
      </c>
      <c r="S184" s="200" t="s">
        <v>237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1"/>
      <c r="J185" s="641"/>
      <c r="K185" s="641"/>
      <c r="M185" s="616"/>
      <c r="N185" s="218">
        <v>3</v>
      </c>
      <c r="O185" s="629" t="s">
        <v>232</v>
      </c>
      <c r="P185" s="629">
        <v>231</v>
      </c>
      <c r="Q185" s="628">
        <v>85</v>
      </c>
      <c r="R185" s="200">
        <v>90</v>
      </c>
      <c r="S185" s="200" t="s">
        <v>238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1" t="s">
        <v>56</v>
      </c>
      <c r="I186" s="271">
        <f>G173-G186</f>
        <v>3</v>
      </c>
      <c r="J186" s="641"/>
      <c r="K186" s="641"/>
      <c r="M186" s="610"/>
      <c r="N186" s="611">
        <v>4</v>
      </c>
      <c r="O186" s="629" t="s">
        <v>233</v>
      </c>
      <c r="P186" s="629">
        <v>336</v>
      </c>
      <c r="Q186" s="628">
        <v>85</v>
      </c>
      <c r="R186" s="200">
        <v>100</v>
      </c>
      <c r="S186" s="200" t="s">
        <v>239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2">
        <v>85</v>
      </c>
      <c r="D187" s="642">
        <v>85</v>
      </c>
      <c r="E187" s="642">
        <v>85</v>
      </c>
      <c r="F187" s="219">
        <v>85</v>
      </c>
      <c r="G187" s="394"/>
      <c r="H187" s="641" t="s">
        <v>57</v>
      </c>
      <c r="I187" s="641">
        <v>81.63</v>
      </c>
      <c r="J187" s="641"/>
      <c r="K187" s="641"/>
      <c r="M187" s="610"/>
      <c r="N187" s="637">
        <v>5</v>
      </c>
      <c r="O187" s="217">
        <v>1700</v>
      </c>
      <c r="P187" s="217">
        <v>393</v>
      </c>
      <c r="Q187" s="638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1" t="s">
        <v>26</v>
      </c>
      <c r="I188" s="577">
        <f>I187-I174</f>
        <v>3</v>
      </c>
      <c r="J188" s="641"/>
      <c r="K188" s="641"/>
    </row>
    <row r="189" spans="1:20" x14ac:dyDescent="0.2">
      <c r="A189" s="641"/>
      <c r="B189" s="641">
        <v>85</v>
      </c>
      <c r="C189" s="641">
        <v>85</v>
      </c>
      <c r="D189" s="641">
        <v>85</v>
      </c>
      <c r="E189" s="641">
        <v>85</v>
      </c>
      <c r="F189" s="641">
        <v>85</v>
      </c>
      <c r="G189" s="641"/>
      <c r="H189" s="641"/>
      <c r="I189" s="641"/>
      <c r="J189" s="641"/>
      <c r="K189" s="641"/>
    </row>
    <row r="190" spans="1:20" x14ac:dyDescent="0.2">
      <c r="A190" s="641"/>
      <c r="B190" s="641"/>
      <c r="C190" s="641"/>
      <c r="D190" s="641"/>
      <c r="E190" s="641"/>
      <c r="F190" s="641" t="s">
        <v>206</v>
      </c>
      <c r="G190" s="641"/>
      <c r="H190" s="641"/>
      <c r="I190" s="641" t="s">
        <v>207</v>
      </c>
      <c r="J190" s="641"/>
      <c r="K190" s="641"/>
    </row>
    <row r="191" spans="1:20" s="645" customFormat="1" ht="13.5" thickBot="1" x14ac:dyDescent="0.25"/>
    <row r="192" spans="1:20" ht="13.5" thickBot="1" x14ac:dyDescent="0.25">
      <c r="A192" s="278" t="s">
        <v>234</v>
      </c>
      <c r="B192" s="663" t="s">
        <v>142</v>
      </c>
      <c r="C192" s="664"/>
      <c r="D192" s="664"/>
      <c r="E192" s="664"/>
      <c r="F192" s="630"/>
      <c r="G192" s="299" t="s">
        <v>0</v>
      </c>
      <c r="H192" s="632"/>
      <c r="I192" s="632"/>
      <c r="J192" s="632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2"/>
      <c r="I193" s="632"/>
      <c r="J193" s="632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2"/>
      <c r="I194" s="632"/>
      <c r="J194" s="632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2"/>
      <c r="I195" s="475"/>
      <c r="J195" s="632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9">
        <v>92.3</v>
      </c>
      <c r="G196" s="398">
        <v>93.5</v>
      </c>
      <c r="H196" s="632"/>
      <c r="I196" s="632"/>
      <c r="J196" s="632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2"/>
      <c r="I197" s="475"/>
      <c r="J197" s="632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2"/>
      <c r="J198" s="632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2"/>
      <c r="J199" s="632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52">
        <v>393</v>
      </c>
      <c r="G200" s="393">
        <f>SUM(B200:F200)</f>
        <v>1225</v>
      </c>
      <c r="H200" s="632" t="s">
        <v>56</v>
      </c>
      <c r="I200" s="271">
        <f>G186-G200</f>
        <v>98</v>
      </c>
      <c r="J200" s="364" t="s">
        <v>235</v>
      </c>
    </row>
    <row r="201" spans="1:10" x14ac:dyDescent="0.2">
      <c r="A201" s="273" t="s">
        <v>28</v>
      </c>
      <c r="B201" s="218">
        <v>89.5</v>
      </c>
      <c r="C201" s="631">
        <v>89.5</v>
      </c>
      <c r="D201" s="631">
        <v>89.5</v>
      </c>
      <c r="E201" s="631">
        <v>89.5</v>
      </c>
      <c r="F201" s="219">
        <v>89.5</v>
      </c>
      <c r="G201" s="394"/>
      <c r="H201" s="632" t="s">
        <v>57</v>
      </c>
      <c r="I201" s="632">
        <v>85.56</v>
      </c>
      <c r="J201" s="632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2" t="s">
        <v>26</v>
      </c>
      <c r="I202" s="577">
        <f>I201-I187</f>
        <v>3.9300000000000068</v>
      </c>
      <c r="J202" s="632"/>
    </row>
  </sheetData>
  <mergeCells count="23">
    <mergeCell ref="B100:E100"/>
    <mergeCell ref="Q128:S128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B192:E192"/>
    <mergeCell ref="T129:V134"/>
    <mergeCell ref="J138:P139"/>
    <mergeCell ref="B126:E126"/>
    <mergeCell ref="B113:E113"/>
    <mergeCell ref="B139:E139"/>
    <mergeCell ref="N181:Q181"/>
    <mergeCell ref="B178:E178"/>
    <mergeCell ref="B165:E165"/>
    <mergeCell ref="B152:E152"/>
  </mergeCells>
  <conditionalFormatting sqref="B91">
    <cfRule type="colorScale" priority="65">
      <colorScale>
        <cfvo type="min"/>
        <cfvo type="max"/>
        <color rgb="FFFFEF9C"/>
        <color rgb="FF63BE7B"/>
      </colorScale>
    </cfRule>
  </conditionalFormatting>
  <conditionalFormatting sqref="B92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76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73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63">
      <colorScale>
        <cfvo type="min"/>
        <cfvo type="max"/>
        <color rgb="FFFFEF9C"/>
        <color rgb="FF63BE7B"/>
      </colorScale>
    </cfRule>
  </conditionalFormatting>
  <conditionalFormatting sqref="C92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61">
      <colorScale>
        <cfvo type="min"/>
        <cfvo type="max"/>
        <color rgb="FFFFEF9C"/>
        <color rgb="FF63BE7B"/>
      </colorScale>
    </cfRule>
  </conditionalFormatting>
  <conditionalFormatting sqref="D92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59">
      <colorScale>
        <cfvo type="min"/>
        <cfvo type="max"/>
        <color rgb="FFFFEF9C"/>
        <color rgb="FF63BE7B"/>
      </colorScale>
    </cfRule>
  </conditionalFormatting>
  <conditionalFormatting sqref="E92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57">
      <colorScale>
        <cfvo type="min"/>
        <cfvo type="max"/>
        <color rgb="FFFFEF9C"/>
        <color rgb="FF63BE7B"/>
      </colorScale>
    </cfRule>
  </conditionalFormatting>
  <conditionalFormatting sqref="F92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F1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F1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F1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F1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X216"/>
  <sheetViews>
    <sheetView showGridLines="0" topLeftCell="A186" zoomScale="67" zoomScaleNormal="67" workbookViewId="0">
      <selection activeCell="H211" sqref="H211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3" width="11.42578125" style="200"/>
    <col min="14" max="14" width="11.42578125" style="607"/>
    <col min="15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660" t="s">
        <v>50</v>
      </c>
      <c r="C8" s="661"/>
      <c r="D8" s="661"/>
      <c r="E8" s="661"/>
      <c r="F8" s="661"/>
      <c r="G8" s="662"/>
      <c r="H8" s="298" t="s">
        <v>0</v>
      </c>
    </row>
    <row r="9" spans="1:16" x14ac:dyDescent="0.2">
      <c r="A9" s="214" t="s">
        <v>54</v>
      </c>
      <c r="B9" s="682">
        <v>1</v>
      </c>
      <c r="C9" s="68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697" t="s">
        <v>67</v>
      </c>
      <c r="L10" s="697"/>
      <c r="M10" s="697"/>
      <c r="N10" s="697"/>
      <c r="O10" s="697"/>
      <c r="P10" s="697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697"/>
      <c r="L11" s="697"/>
      <c r="M11" s="697"/>
      <c r="N11" s="697"/>
      <c r="O11" s="697"/>
      <c r="P11" s="697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697"/>
      <c r="L12" s="697"/>
      <c r="M12" s="697"/>
      <c r="N12" s="697"/>
      <c r="O12" s="697"/>
      <c r="P12" s="697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660" t="s">
        <v>50</v>
      </c>
      <c r="C22" s="661"/>
      <c r="D22" s="661"/>
      <c r="E22" s="661"/>
      <c r="F22" s="661"/>
      <c r="G22" s="662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704" t="s">
        <v>75</v>
      </c>
      <c r="K24" s="704"/>
      <c r="L24" s="704"/>
      <c r="M24" s="704"/>
      <c r="N24" s="704"/>
      <c r="O24" s="704"/>
      <c r="P24" s="704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704"/>
      <c r="K25" s="704"/>
      <c r="L25" s="704"/>
      <c r="M25" s="704"/>
      <c r="N25" s="704"/>
      <c r="O25" s="704"/>
      <c r="P25" s="704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704"/>
      <c r="K26" s="704"/>
      <c r="L26" s="704"/>
      <c r="M26" s="704"/>
      <c r="N26" s="704"/>
      <c r="O26" s="704"/>
      <c r="P26" s="704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663" t="s">
        <v>50</v>
      </c>
      <c r="C36" s="664"/>
      <c r="D36" s="664"/>
      <c r="E36" s="664"/>
      <c r="F36" s="664"/>
      <c r="G36" s="665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698" t="s">
        <v>99</v>
      </c>
      <c r="R37" s="698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704" t="s">
        <v>87</v>
      </c>
      <c r="K38" s="704"/>
      <c r="L38" s="704"/>
      <c r="M38" s="704"/>
      <c r="N38" s="704"/>
      <c r="O38" s="704"/>
      <c r="P38" s="704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704"/>
      <c r="K39" s="704"/>
      <c r="L39" s="704"/>
      <c r="M39" s="704"/>
      <c r="N39" s="704"/>
      <c r="O39" s="704"/>
      <c r="P39" s="704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704"/>
      <c r="K40" s="704"/>
      <c r="L40" s="704"/>
      <c r="M40" s="704"/>
      <c r="N40" s="704"/>
      <c r="O40" s="704"/>
      <c r="P40" s="704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660" t="s">
        <v>50</v>
      </c>
      <c r="C50" s="661"/>
      <c r="D50" s="661"/>
      <c r="E50" s="661"/>
      <c r="F50" s="661"/>
      <c r="G50" s="662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704" t="s">
        <v>116</v>
      </c>
      <c r="K52" s="704"/>
      <c r="L52" s="704"/>
      <c r="M52" s="704"/>
      <c r="N52" s="704"/>
      <c r="O52" s="704"/>
      <c r="P52" s="704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704"/>
      <c r="K53" s="704"/>
      <c r="L53" s="704"/>
      <c r="M53" s="704"/>
      <c r="N53" s="704"/>
      <c r="O53" s="704"/>
      <c r="P53" s="704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704"/>
      <c r="K54" s="704"/>
      <c r="L54" s="704"/>
      <c r="M54" s="704"/>
      <c r="N54" s="704"/>
      <c r="O54" s="704"/>
      <c r="P54" s="704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691" t="s">
        <v>127</v>
      </c>
      <c r="T61" s="691"/>
      <c r="U61" s="691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660" t="s">
        <v>50</v>
      </c>
      <c r="C64" s="661"/>
      <c r="D64" s="661"/>
      <c r="E64" s="661"/>
      <c r="F64" s="661"/>
      <c r="G64" s="662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133</v>
      </c>
      <c r="B78" s="660" t="s">
        <v>50</v>
      </c>
      <c r="C78" s="661"/>
      <c r="D78" s="661"/>
      <c r="E78" s="661"/>
      <c r="F78" s="661"/>
      <c r="G78" s="662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697" t="s">
        <v>132</v>
      </c>
      <c r="Q79" s="697"/>
      <c r="R79" s="697"/>
      <c r="S79" s="697"/>
      <c r="T79" s="697"/>
      <c r="U79" s="697"/>
      <c r="V79" s="697"/>
      <c r="W79" s="697"/>
      <c r="X79" s="697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697"/>
      <c r="Q80" s="697"/>
      <c r="R80" s="697"/>
      <c r="S80" s="697"/>
      <c r="T80" s="697"/>
      <c r="U80" s="697"/>
      <c r="V80" s="697"/>
      <c r="W80" s="697"/>
      <c r="X80" s="697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697"/>
      <c r="Q81" s="697"/>
      <c r="R81" s="697"/>
      <c r="S81" s="697"/>
      <c r="T81" s="697"/>
      <c r="U81" s="697"/>
      <c r="V81" s="697"/>
      <c r="W81" s="697"/>
      <c r="X81" s="697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136</v>
      </c>
      <c r="B92" s="660" t="s">
        <v>50</v>
      </c>
      <c r="C92" s="661"/>
      <c r="D92" s="661"/>
      <c r="E92" s="661"/>
      <c r="F92" s="661"/>
      <c r="G92" s="662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705" t="s">
        <v>137</v>
      </c>
      <c r="L96" s="706"/>
      <c r="M96" s="707"/>
      <c r="N96" s="610"/>
      <c r="O96" s="228" t="s">
        <v>138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708"/>
      <c r="L97" s="709"/>
      <c r="M97" s="710"/>
      <c r="N97" s="610"/>
      <c r="O97" s="228" t="s">
        <v>139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669" t="s">
        <v>140</v>
      </c>
      <c r="W98" s="670"/>
      <c r="X98" s="671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672"/>
      <c r="W99" s="697"/>
      <c r="X99" s="674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675"/>
      <c r="W100" s="676"/>
      <c r="X100" s="677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712" t="s">
        <v>150</v>
      </c>
      <c r="N105" s="712"/>
      <c r="O105" s="712"/>
      <c r="P105" s="712"/>
      <c r="Q105" s="712"/>
      <c r="R105" s="712"/>
    </row>
    <row r="106" spans="1:24" ht="39" thickBot="1" x14ac:dyDescent="0.25">
      <c r="A106" s="278" t="s">
        <v>141</v>
      </c>
      <c r="B106" s="660" t="s">
        <v>50</v>
      </c>
      <c r="C106" s="661"/>
      <c r="D106" s="661"/>
      <c r="E106" s="661"/>
      <c r="F106" s="661"/>
      <c r="G106" s="662"/>
      <c r="H106" s="298" t="s">
        <v>0</v>
      </c>
      <c r="M106" s="275" t="s">
        <v>113</v>
      </c>
      <c r="N106" s="608"/>
      <c r="O106" s="275" t="s">
        <v>149</v>
      </c>
      <c r="P106" s="437" t="s">
        <v>147</v>
      </c>
      <c r="Q106" s="275" t="s">
        <v>148</v>
      </c>
      <c r="R106" s="437" t="s">
        <v>176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8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8"/>
      <c r="O108" s="275" t="s">
        <v>143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8"/>
      <c r="O109" s="275" t="s">
        <v>144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145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146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8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154</v>
      </c>
      <c r="B120" s="660" t="s">
        <v>50</v>
      </c>
      <c r="C120" s="661"/>
      <c r="D120" s="661"/>
      <c r="E120" s="661"/>
      <c r="F120" s="661"/>
      <c r="G120" s="662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181</v>
      </c>
      <c r="B134" s="660" t="s">
        <v>50</v>
      </c>
      <c r="C134" s="661"/>
      <c r="D134" s="661"/>
      <c r="E134" s="661"/>
      <c r="F134" s="661"/>
      <c r="G134" s="662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196</v>
      </c>
      <c r="B148" s="660" t="s">
        <v>50</v>
      </c>
      <c r="C148" s="661"/>
      <c r="D148" s="661"/>
      <c r="E148" s="661"/>
      <c r="F148" s="661"/>
      <c r="G148" s="662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202</v>
      </c>
      <c r="B162" s="660" t="s">
        <v>50</v>
      </c>
      <c r="C162" s="661"/>
      <c r="D162" s="661"/>
      <c r="E162" s="661"/>
      <c r="F162" s="661"/>
      <c r="G162" s="662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204</v>
      </c>
      <c r="B176" s="660" t="s">
        <v>50</v>
      </c>
      <c r="C176" s="661"/>
      <c r="D176" s="661"/>
      <c r="E176" s="661"/>
      <c r="F176" s="661"/>
      <c r="G176" s="662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205</v>
      </c>
      <c r="B190" s="660" t="s">
        <v>50</v>
      </c>
      <c r="C190" s="661"/>
      <c r="D190" s="661"/>
      <c r="E190" s="661"/>
      <c r="F190" s="661"/>
      <c r="G190" s="662"/>
      <c r="H190" s="298" t="s">
        <v>0</v>
      </c>
      <c r="I190" s="641"/>
      <c r="J190" s="641"/>
      <c r="K190" s="641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1"/>
      <c r="K191" s="641"/>
      <c r="M191" s="612" t="s">
        <v>113</v>
      </c>
      <c r="N191" s="613" t="s">
        <v>214</v>
      </c>
      <c r="O191" s="613" t="s">
        <v>149</v>
      </c>
      <c r="P191" s="614" t="s">
        <v>148</v>
      </c>
      <c r="Q191" s="615" t="s">
        <v>176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711" t="s">
        <v>215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711"/>
      <c r="M193" s="218">
        <v>2</v>
      </c>
      <c r="N193" s="608">
        <v>2</v>
      </c>
      <c r="O193" s="608" t="s">
        <v>209</v>
      </c>
      <c r="P193" s="608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1"/>
      <c r="J194" s="473"/>
      <c r="K194" s="473"/>
      <c r="L194" s="711"/>
      <c r="M194" s="218">
        <v>3</v>
      </c>
      <c r="N194" s="608">
        <v>1</v>
      </c>
      <c r="O194" s="608" t="s">
        <v>213</v>
      </c>
      <c r="P194" s="608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3"/>
      <c r="K195" s="473"/>
      <c r="M195" s="611">
        <v>1</v>
      </c>
      <c r="N195" s="490">
        <v>4</v>
      </c>
      <c r="O195" s="608" t="s">
        <v>212</v>
      </c>
      <c r="P195" s="608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1"/>
      <c r="M196" s="611">
        <v>2</v>
      </c>
      <c r="N196" s="490">
        <v>5</v>
      </c>
      <c r="O196" s="608" t="s">
        <v>210</v>
      </c>
      <c r="P196" s="608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1"/>
      <c r="J197" s="293"/>
      <c r="K197" s="641"/>
      <c r="M197" s="216">
        <v>3</v>
      </c>
      <c r="N197" s="217">
        <v>6</v>
      </c>
      <c r="O197" s="217" t="s">
        <v>211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1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2">
        <v>77</v>
      </c>
      <c r="D200" s="642">
        <v>76.5</v>
      </c>
      <c r="E200" s="642">
        <v>74.5</v>
      </c>
      <c r="F200" s="322">
        <v>72.5</v>
      </c>
      <c r="G200" s="219">
        <v>71.5</v>
      </c>
      <c r="H200" s="394"/>
      <c r="I200" s="641" t="s">
        <v>57</v>
      </c>
      <c r="J200" s="641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1" t="s">
        <v>26</v>
      </c>
      <c r="J201" s="641">
        <f>J200-J186</f>
        <v>3.039999999999992</v>
      </c>
      <c r="K201" s="641"/>
    </row>
    <row r="202" spans="1:18" x14ac:dyDescent="0.2">
      <c r="A202" s="641"/>
      <c r="B202" s="641">
        <v>78</v>
      </c>
      <c r="C202" s="641"/>
      <c r="D202" s="641"/>
      <c r="E202" s="641"/>
      <c r="F202" s="641"/>
      <c r="G202" s="641"/>
      <c r="H202" s="641"/>
      <c r="I202" s="641"/>
      <c r="J202" s="641"/>
      <c r="K202" s="641"/>
    </row>
    <row r="203" spans="1:18" s="645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234</v>
      </c>
      <c r="B205" s="663" t="s">
        <v>50</v>
      </c>
      <c r="C205" s="664"/>
      <c r="D205" s="664"/>
      <c r="E205" s="664"/>
      <c r="F205" s="664"/>
      <c r="G205" s="665"/>
      <c r="H205" s="298" t="s">
        <v>0</v>
      </c>
      <c r="I205" s="632"/>
      <c r="J205" s="632"/>
      <c r="K205" s="632"/>
    </row>
    <row r="206" spans="1:18" x14ac:dyDescent="0.2">
      <c r="A206" s="231" t="s">
        <v>54</v>
      </c>
      <c r="B206" s="648">
        <v>1</v>
      </c>
      <c r="C206" s="644">
        <v>2</v>
      </c>
      <c r="D206" s="644">
        <v>3</v>
      </c>
      <c r="E206" s="648">
        <v>1</v>
      </c>
      <c r="F206" s="644">
        <v>2</v>
      </c>
      <c r="G206" s="644">
        <v>3</v>
      </c>
      <c r="H206" s="392">
        <v>220</v>
      </c>
      <c r="I206" s="213"/>
      <c r="J206" s="632"/>
      <c r="K206" s="632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9">
        <v>1</v>
      </c>
      <c r="E207" s="649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2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3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2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2"/>
      <c r="J212" s="293"/>
      <c r="K212" s="632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2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4">
        <v>83.5</v>
      </c>
      <c r="D215" s="644">
        <v>86.5</v>
      </c>
      <c r="E215" s="644">
        <v>84</v>
      </c>
      <c r="F215" s="322">
        <v>79.5</v>
      </c>
      <c r="G215" s="219">
        <v>78</v>
      </c>
      <c r="H215" s="394"/>
      <c r="I215" s="632" t="s">
        <v>57</v>
      </c>
      <c r="J215" s="632">
        <v>75.75</v>
      </c>
      <c r="K215" s="228"/>
    </row>
    <row r="216" spans="1:11" ht="13.5" thickBot="1" x14ac:dyDescent="0.25">
      <c r="A216" s="297" t="s">
        <v>26</v>
      </c>
      <c r="B216" s="650">
        <f>(B215-B204)</f>
        <v>6</v>
      </c>
      <c r="C216" s="348">
        <f t="shared" ref="C216:G216" si="64">(C215-C204)</f>
        <v>6.5</v>
      </c>
      <c r="D216" s="348">
        <f t="shared" si="64"/>
        <v>7.5</v>
      </c>
      <c r="E216" s="348">
        <f t="shared" si="64"/>
        <v>7</v>
      </c>
      <c r="F216" s="348">
        <f t="shared" si="64"/>
        <v>6.5</v>
      </c>
      <c r="G216" s="226">
        <f t="shared" si="64"/>
        <v>6</v>
      </c>
      <c r="H216" s="395"/>
      <c r="I216" s="632" t="s">
        <v>26</v>
      </c>
      <c r="J216" s="632">
        <f>J215-J200</f>
        <v>4.980000000000004</v>
      </c>
      <c r="K216" s="632"/>
    </row>
  </sheetData>
  <mergeCells count="27">
    <mergeCell ref="B92:G92"/>
    <mergeCell ref="L192:L194"/>
    <mergeCell ref="B190:G190"/>
    <mergeCell ref="P79:X81"/>
    <mergeCell ref="M105:R105"/>
    <mergeCell ref="B120:G120"/>
    <mergeCell ref="B176:G176"/>
    <mergeCell ref="B162:G162"/>
    <mergeCell ref="B148:G148"/>
    <mergeCell ref="B134:G134"/>
    <mergeCell ref="V98:X100"/>
    <mergeCell ref="B205:G205"/>
    <mergeCell ref="S61:U61"/>
    <mergeCell ref="B78:G78"/>
    <mergeCell ref="B106:G106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Q37:R37"/>
    <mergeCell ref="J38:P40"/>
    <mergeCell ref="K96:M97"/>
  </mergeCells>
  <conditionalFormatting sqref="B69:G69">
    <cfRule type="colorScale" priority="48">
      <colorScale>
        <cfvo type="min"/>
        <cfvo type="max"/>
        <color rgb="FFFFEF9C"/>
        <color rgb="FF63BE7B"/>
      </colorScale>
    </cfRule>
  </conditionalFormatting>
  <conditionalFormatting sqref="B70:G70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:G7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83">
    <cfRule type="colorScale" priority="45">
      <colorScale>
        <cfvo type="min"/>
        <cfvo type="max"/>
        <color rgb="FFFFEF9C"/>
        <color rgb="FF63BE7B"/>
      </colorScale>
    </cfRule>
  </conditionalFormatting>
  <conditionalFormatting sqref="B84:G84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6:G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42">
      <colorScale>
        <cfvo type="min"/>
        <cfvo type="max"/>
        <color rgb="FFFFEF9C"/>
        <color rgb="FF63BE7B"/>
      </colorScale>
    </cfRule>
  </conditionalFormatting>
  <conditionalFormatting sqref="B98:G98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0:G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G1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G12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G14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G13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G1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G18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G1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G18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:G1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G1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G16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4:G1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:G1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G1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Q201"/>
  <sheetViews>
    <sheetView showGridLines="0" topLeftCell="A176" zoomScale="70" zoomScaleNormal="70" workbookViewId="0">
      <selection activeCell="F195" sqref="F195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660" t="s">
        <v>53</v>
      </c>
      <c r="C8" s="661"/>
      <c r="D8" s="661"/>
      <c r="E8" s="66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660" t="s">
        <v>53</v>
      </c>
      <c r="C21" s="661"/>
      <c r="D21" s="661"/>
      <c r="E21" s="66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660" t="s">
        <v>53</v>
      </c>
      <c r="C34" s="661"/>
      <c r="D34" s="661"/>
      <c r="E34" s="661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660" t="s">
        <v>53</v>
      </c>
      <c r="C47" s="661"/>
      <c r="D47" s="661"/>
      <c r="E47" s="661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663" t="s">
        <v>53</v>
      </c>
      <c r="C60" s="664"/>
      <c r="D60" s="664"/>
      <c r="E60" s="664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713" t="s">
        <v>128</v>
      </c>
      <c r="J65" s="714"/>
      <c r="K65" s="714"/>
      <c r="L65" s="714"/>
      <c r="M65" s="714"/>
      <c r="N65" s="364" t="s">
        <v>129</v>
      </c>
    </row>
    <row r="66" spans="1:17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669" t="s">
        <v>130</v>
      </c>
      <c r="O67" s="670"/>
      <c r="P67" s="671"/>
    </row>
    <row r="68" spans="1:17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672"/>
      <c r="O68" s="697"/>
      <c r="P68" s="674"/>
      <c r="Q68" s="228" t="s">
        <v>134</v>
      </c>
    </row>
    <row r="69" spans="1:17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672"/>
      <c r="O69" s="697"/>
      <c r="P69" s="674"/>
      <c r="Q69" s="228" t="s">
        <v>135</v>
      </c>
    </row>
    <row r="70" spans="1:17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672"/>
      <c r="O70" s="697"/>
      <c r="P70" s="674"/>
    </row>
    <row r="71" spans="1:17" ht="13.5" thickBot="1" x14ac:dyDescent="0.25">
      <c r="N71" s="675"/>
      <c r="O71" s="676"/>
      <c r="P71" s="677"/>
    </row>
    <row r="72" spans="1:17" ht="13.5" thickBot="1" x14ac:dyDescent="0.25"/>
    <row r="73" spans="1:17" ht="13.5" thickBot="1" x14ac:dyDescent="0.25">
      <c r="A73" s="278" t="s">
        <v>133</v>
      </c>
      <c r="B73" s="663" t="s">
        <v>53</v>
      </c>
      <c r="C73" s="664"/>
      <c r="D73" s="664"/>
      <c r="E73" s="664"/>
      <c r="F73" s="299"/>
    </row>
    <row r="74" spans="1:17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136</v>
      </c>
      <c r="B86" s="663" t="s">
        <v>53</v>
      </c>
      <c r="C86" s="664"/>
      <c r="D86" s="664"/>
      <c r="E86" s="664"/>
      <c r="F86" s="299"/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">
      <c r="B97" s="200" t="s">
        <v>76</v>
      </c>
    </row>
    <row r="98" spans="1:14" ht="13.5" thickBot="1" x14ac:dyDescent="0.25"/>
    <row r="99" spans="1:14" ht="13.5" thickBot="1" x14ac:dyDescent="0.25">
      <c r="A99" s="278" t="s">
        <v>141</v>
      </c>
      <c r="B99" s="663" t="s">
        <v>53</v>
      </c>
      <c r="C99" s="664"/>
      <c r="D99" s="664"/>
      <c r="E99" s="664"/>
      <c r="F99" s="299"/>
    </row>
    <row r="100" spans="1:14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691"/>
      <c r="J100" s="691"/>
      <c r="K100" s="691"/>
      <c r="L100" s="691"/>
      <c r="N100" s="191"/>
    </row>
    <row r="101" spans="1:14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691"/>
      <c r="J101" s="691"/>
      <c r="K101" s="691"/>
      <c r="L101" s="691"/>
    </row>
    <row r="102" spans="1:14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.5" thickBot="1" x14ac:dyDescent="0.25"/>
    <row r="112" spans="1:14" ht="13.5" thickBot="1" x14ac:dyDescent="0.25">
      <c r="A112" s="278" t="s">
        <v>154</v>
      </c>
      <c r="B112" s="663" t="s">
        <v>53</v>
      </c>
      <c r="C112" s="664"/>
      <c r="D112" s="664"/>
      <c r="E112" s="664"/>
      <c r="F112" s="299"/>
    </row>
    <row r="113" spans="1:14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691"/>
      <c r="J113" s="691"/>
      <c r="K113" s="691"/>
      <c r="L113" s="691"/>
    </row>
    <row r="114" spans="1:14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691"/>
      <c r="J114" s="691"/>
      <c r="K114" s="691"/>
      <c r="L114" s="691"/>
    </row>
    <row r="115" spans="1:14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">
      <c r="B123" s="200">
        <v>67.5</v>
      </c>
      <c r="C123" s="496">
        <v>67.5</v>
      </c>
      <c r="D123" s="496">
        <v>67.5</v>
      </c>
    </row>
    <row r="124" spans="1:14" ht="13.5" thickBot="1" x14ac:dyDescent="0.25"/>
    <row r="125" spans="1:14" ht="13.5" thickBot="1" x14ac:dyDescent="0.25">
      <c r="A125" s="278" t="s">
        <v>181</v>
      </c>
      <c r="B125" s="663" t="s">
        <v>53</v>
      </c>
      <c r="C125" s="664"/>
      <c r="D125" s="664"/>
      <c r="E125" s="664"/>
      <c r="F125" s="299"/>
      <c r="G125" s="511"/>
      <c r="H125" s="511"/>
      <c r="I125" s="511"/>
      <c r="J125" s="511"/>
      <c r="K125" s="511"/>
      <c r="L125" s="511"/>
    </row>
    <row r="126" spans="1:14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691"/>
      <c r="J126" s="691"/>
      <c r="K126" s="691"/>
      <c r="L126" s="691"/>
    </row>
    <row r="127" spans="1:14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691"/>
      <c r="J127" s="691"/>
      <c r="K127" s="691"/>
      <c r="L127" s="691"/>
    </row>
    <row r="128" spans="1:14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715" t="s">
        <v>198</v>
      </c>
      <c r="L128" s="715"/>
      <c r="M128" s="715"/>
      <c r="N128" s="715"/>
    </row>
    <row r="129" spans="1:15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716"/>
      <c r="L129" s="716"/>
      <c r="M129" s="716"/>
      <c r="N129" s="716"/>
    </row>
    <row r="130" spans="1:15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716"/>
      <c r="L130" s="716"/>
      <c r="M130" s="716"/>
      <c r="N130" s="716"/>
      <c r="O130" s="228" t="s">
        <v>199</v>
      </c>
    </row>
    <row r="131" spans="1:15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716"/>
      <c r="L131" s="716"/>
      <c r="M131" s="716"/>
      <c r="N131" s="716"/>
    </row>
    <row r="132" spans="1:15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716"/>
      <c r="L132" s="716"/>
      <c r="M132" s="716"/>
      <c r="N132" s="716"/>
    </row>
    <row r="133" spans="1:15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716"/>
      <c r="L133" s="716"/>
      <c r="M133" s="716"/>
      <c r="N133" s="716"/>
    </row>
    <row r="134" spans="1:15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716"/>
      <c r="L134" s="716"/>
      <c r="M134" s="716"/>
      <c r="N134" s="716"/>
    </row>
    <row r="135" spans="1:15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">
      <c r="B136" s="200" t="s">
        <v>76</v>
      </c>
    </row>
    <row r="137" spans="1:15" ht="13.5" thickBot="1" x14ac:dyDescent="0.25"/>
    <row r="138" spans="1:15" ht="13.5" thickBot="1" x14ac:dyDescent="0.25">
      <c r="A138" s="278" t="s">
        <v>196</v>
      </c>
      <c r="B138" s="663" t="s">
        <v>53</v>
      </c>
      <c r="C138" s="664"/>
      <c r="D138" s="664"/>
      <c r="E138" s="664"/>
      <c r="F138" s="299"/>
      <c r="G138" s="543"/>
      <c r="H138" s="543"/>
      <c r="I138" s="543"/>
      <c r="J138" s="543"/>
      <c r="K138" s="543"/>
      <c r="L138" s="543"/>
      <c r="M138" s="543"/>
      <c r="N138" s="543"/>
    </row>
    <row r="139" spans="1:15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691"/>
      <c r="J139" s="691"/>
      <c r="K139" s="691"/>
      <c r="L139" s="691"/>
      <c r="M139" s="543"/>
      <c r="N139" s="543"/>
    </row>
    <row r="140" spans="1:15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691"/>
      <c r="J140" s="691"/>
      <c r="K140" s="691"/>
      <c r="L140" s="691"/>
      <c r="M140" s="543"/>
      <c r="N140" s="543"/>
    </row>
    <row r="141" spans="1:15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5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5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5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4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4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4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4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  <c r="L148" s="543"/>
      <c r="M148" s="543"/>
      <c r="N148" s="543"/>
    </row>
    <row r="149" spans="1:14" x14ac:dyDescent="0.2">
      <c r="B149" s="200">
        <v>72</v>
      </c>
      <c r="C149" s="555">
        <v>72</v>
      </c>
      <c r="D149" s="555">
        <v>72</v>
      </c>
    </row>
    <row r="150" spans="1:14" ht="13.5" thickBot="1" x14ac:dyDescent="0.25"/>
    <row r="151" spans="1:14" ht="13.5" thickBot="1" x14ac:dyDescent="0.25">
      <c r="A151" s="278" t="s">
        <v>202</v>
      </c>
      <c r="B151" s="663" t="s">
        <v>53</v>
      </c>
      <c r="C151" s="664"/>
      <c r="D151" s="664"/>
      <c r="E151" s="664"/>
      <c r="F151" s="299"/>
      <c r="G151" s="570"/>
      <c r="H151" s="570"/>
      <c r="I151" s="570"/>
      <c r="J151" s="570"/>
      <c r="K151" s="570"/>
      <c r="L151" s="570"/>
    </row>
    <row r="152" spans="1:14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  <c r="L152" s="210"/>
    </row>
    <row r="153" spans="1:14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  <c r="L153" s="210"/>
    </row>
    <row r="154" spans="1:14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  <c r="L154" s="570"/>
    </row>
    <row r="155" spans="1:14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  <c r="L155" s="570"/>
    </row>
    <row r="156" spans="1:14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  <c r="L156" s="570"/>
    </row>
    <row r="157" spans="1:14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  <c r="L157" s="570"/>
    </row>
    <row r="158" spans="1:14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  <c r="L158" s="570"/>
    </row>
    <row r="159" spans="1:14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  <c r="L159" s="570"/>
    </row>
    <row r="160" spans="1:14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  <c r="L160" s="570"/>
    </row>
    <row r="161" spans="1:12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  <c r="L161" s="570"/>
    </row>
    <row r="162" spans="1:12" x14ac:dyDescent="0.2">
      <c r="B162" s="200">
        <v>75</v>
      </c>
      <c r="C162" s="592">
        <v>75</v>
      </c>
      <c r="D162" s="592">
        <v>75</v>
      </c>
    </row>
    <row r="163" spans="1:12" ht="13.5" thickBot="1" x14ac:dyDescent="0.25"/>
    <row r="164" spans="1:12" ht="13.5" thickBot="1" x14ac:dyDescent="0.25">
      <c r="A164" s="278" t="s">
        <v>204</v>
      </c>
      <c r="B164" s="663" t="s">
        <v>53</v>
      </c>
      <c r="C164" s="664"/>
      <c r="D164" s="664"/>
      <c r="E164" s="664"/>
      <c r="F164" s="299"/>
      <c r="G164" s="594"/>
      <c r="H164" s="594"/>
      <c r="I164" s="594"/>
    </row>
    <row r="165" spans="1:12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2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2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2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2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2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2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2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2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2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2" ht="13.5" thickBot="1" x14ac:dyDescent="0.25"/>
    <row r="177" spans="1:16" ht="13.5" thickBot="1" x14ac:dyDescent="0.25">
      <c r="A177" s="278" t="s">
        <v>205</v>
      </c>
      <c r="B177" s="663" t="s">
        <v>53</v>
      </c>
      <c r="C177" s="664"/>
      <c r="D177" s="664"/>
      <c r="E177" s="664"/>
      <c r="F177" s="604"/>
      <c r="G177" s="601"/>
      <c r="H177" s="601"/>
      <c r="I177" s="601"/>
    </row>
    <row r="178" spans="1:16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6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2" t="s">
        <v>113</v>
      </c>
      <c r="L179" s="613" t="s">
        <v>214</v>
      </c>
      <c r="M179" s="613" t="s">
        <v>149</v>
      </c>
      <c r="N179" s="614" t="s">
        <v>148</v>
      </c>
      <c r="O179" s="615" t="s">
        <v>176</v>
      </c>
      <c r="P179" s="200" t="s">
        <v>241</v>
      </c>
    </row>
    <row r="180" spans="1:16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  <c r="L180" s="232">
        <v>1</v>
      </c>
      <c r="M180" s="232">
        <v>2140</v>
      </c>
      <c r="N180" s="232">
        <v>87</v>
      </c>
      <c r="O180" s="353">
        <v>81.5</v>
      </c>
    </row>
    <row r="181" spans="1:16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5">
        <v>94.7</v>
      </c>
      <c r="G181" s="601"/>
      <c r="H181" s="601"/>
      <c r="I181" s="601"/>
      <c r="K181" s="218">
        <v>2</v>
      </c>
      <c r="L181" s="608">
        <v>2</v>
      </c>
      <c r="M181" s="565" t="s">
        <v>216</v>
      </c>
      <c r="N181" s="608">
        <v>213</v>
      </c>
      <c r="O181" s="219">
        <v>81.5</v>
      </c>
      <c r="P181" s="364" t="s">
        <v>242</v>
      </c>
    </row>
    <row r="182" spans="1:16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  <c r="L182" s="217">
        <v>3</v>
      </c>
      <c r="M182" s="217">
        <v>2370</v>
      </c>
      <c r="N182" s="217">
        <v>80</v>
      </c>
      <c r="O182" s="410">
        <v>81.5</v>
      </c>
    </row>
    <row r="183" spans="1:16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10"/>
      <c r="L183" s="610"/>
      <c r="M183" s="616"/>
      <c r="N183" s="616"/>
      <c r="O183" s="616"/>
    </row>
    <row r="184" spans="1:16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10"/>
      <c r="L184" s="610"/>
      <c r="M184" s="616"/>
      <c r="N184" s="616"/>
      <c r="O184" s="616"/>
    </row>
    <row r="185" spans="1:16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6"/>
      <c r="L185" s="616"/>
      <c r="M185" s="616"/>
      <c r="N185" s="616"/>
      <c r="O185" s="616"/>
    </row>
    <row r="186" spans="1:16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6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6" ht="13.5" thickBot="1" x14ac:dyDescent="0.25"/>
    <row r="190" spans="1:16" ht="13.5" thickBot="1" x14ac:dyDescent="0.25">
      <c r="A190" s="278" t="s">
        <v>234</v>
      </c>
      <c r="B190" s="663" t="s">
        <v>53</v>
      </c>
      <c r="C190" s="664"/>
      <c r="D190" s="664"/>
      <c r="E190" s="664"/>
      <c r="F190" s="604"/>
      <c r="G190" s="632"/>
      <c r="H190" s="632"/>
      <c r="I190" s="632"/>
    </row>
    <row r="191" spans="1:16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2"/>
      <c r="H191" s="632"/>
      <c r="I191" s="210"/>
    </row>
    <row r="192" spans="1:16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2"/>
      <c r="H192" s="632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2"/>
      <c r="H193" s="632"/>
      <c r="I193" s="632"/>
    </row>
    <row r="194" spans="1:9" x14ac:dyDescent="0.2">
      <c r="A194" s="231" t="s">
        <v>7</v>
      </c>
      <c r="B194" s="308">
        <v>100</v>
      </c>
      <c r="C194" s="653">
        <v>95.5</v>
      </c>
      <c r="D194" s="310">
        <v>100</v>
      </c>
      <c r="E194" s="408"/>
      <c r="F194" s="605">
        <v>84.6</v>
      </c>
      <c r="G194" s="632"/>
      <c r="H194" s="632"/>
      <c r="I194" s="632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2"/>
      <c r="H195" s="632"/>
      <c r="I195" s="632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2"/>
      <c r="H196" s="632"/>
      <c r="I196" s="632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2"/>
      <c r="I197" s="632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2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1">
        <v>86.5</v>
      </c>
      <c r="D199" s="631">
        <v>86.5</v>
      </c>
      <c r="E199" s="631"/>
      <c r="F199" s="222"/>
      <c r="G199" s="632" t="s">
        <v>57</v>
      </c>
      <c r="H199" s="632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2" t="s">
        <v>26</v>
      </c>
      <c r="H200" s="215">
        <f>H199-H186</f>
        <v>3.5599999999999881</v>
      </c>
      <c r="I200" s="632"/>
    </row>
    <row r="201" spans="1:9" x14ac:dyDescent="0.2">
      <c r="B201" s="200">
        <v>87</v>
      </c>
    </row>
  </sheetData>
  <mergeCells count="22">
    <mergeCell ref="I126:L127"/>
    <mergeCell ref="B112:E112"/>
    <mergeCell ref="I113:L114"/>
    <mergeCell ref="B138:E138"/>
    <mergeCell ref="I139:L140"/>
    <mergeCell ref="K128:N134"/>
    <mergeCell ref="B125:E125"/>
    <mergeCell ref="N67:P71"/>
    <mergeCell ref="I65:M65"/>
    <mergeCell ref="I100:L101"/>
    <mergeCell ref="B99:E99"/>
    <mergeCell ref="B86:E86"/>
    <mergeCell ref="B73:E73"/>
    <mergeCell ref="B190:E190"/>
    <mergeCell ref="B8:E8"/>
    <mergeCell ref="B21:E21"/>
    <mergeCell ref="B34:E34"/>
    <mergeCell ref="B47:E47"/>
    <mergeCell ref="B60:E60"/>
    <mergeCell ref="B177:E177"/>
    <mergeCell ref="B164:E164"/>
    <mergeCell ref="B151:E15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54" t="s">
        <v>18</v>
      </c>
      <c r="C4" s="655"/>
      <c r="D4" s="655"/>
      <c r="E4" s="655"/>
      <c r="F4" s="655"/>
      <c r="G4" s="655"/>
      <c r="H4" s="655"/>
      <c r="I4" s="655"/>
      <c r="J4" s="656"/>
      <c r="K4" s="654" t="s">
        <v>21</v>
      </c>
      <c r="L4" s="655"/>
      <c r="M4" s="655"/>
      <c r="N4" s="655"/>
      <c r="O4" s="655"/>
      <c r="P4" s="655"/>
      <c r="Q4" s="655"/>
      <c r="R4" s="655"/>
      <c r="S4" s="655"/>
      <c r="T4" s="655"/>
      <c r="U4" s="655"/>
      <c r="V4" s="655"/>
      <c r="W4" s="6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54" t="s">
        <v>23</v>
      </c>
      <c r="C17" s="655"/>
      <c r="D17" s="655"/>
      <c r="E17" s="655"/>
      <c r="F17" s="6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54" t="s">
        <v>18</v>
      </c>
      <c r="C4" s="655"/>
      <c r="D4" s="655"/>
      <c r="E4" s="655"/>
      <c r="F4" s="655"/>
      <c r="G4" s="655"/>
      <c r="H4" s="655"/>
      <c r="I4" s="655"/>
      <c r="J4" s="656"/>
      <c r="K4" s="654" t="s">
        <v>21</v>
      </c>
      <c r="L4" s="655"/>
      <c r="M4" s="655"/>
      <c r="N4" s="655"/>
      <c r="O4" s="655"/>
      <c r="P4" s="655"/>
      <c r="Q4" s="655"/>
      <c r="R4" s="655"/>
      <c r="S4" s="655"/>
      <c r="T4" s="655"/>
      <c r="U4" s="655"/>
      <c r="V4" s="655"/>
      <c r="W4" s="6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54" t="s">
        <v>23</v>
      </c>
      <c r="C17" s="655"/>
      <c r="D17" s="655"/>
      <c r="E17" s="655"/>
      <c r="F17" s="6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54" t="s">
        <v>18</v>
      </c>
      <c r="C4" s="655"/>
      <c r="D4" s="655"/>
      <c r="E4" s="655"/>
      <c r="F4" s="655"/>
      <c r="G4" s="655"/>
      <c r="H4" s="655"/>
      <c r="I4" s="655"/>
      <c r="J4" s="656"/>
      <c r="K4" s="654" t="s">
        <v>21</v>
      </c>
      <c r="L4" s="655"/>
      <c r="M4" s="655"/>
      <c r="N4" s="655"/>
      <c r="O4" s="655"/>
      <c r="P4" s="655"/>
      <c r="Q4" s="655"/>
      <c r="R4" s="655"/>
      <c r="S4" s="655"/>
      <c r="T4" s="655"/>
      <c r="U4" s="655"/>
      <c r="V4" s="655"/>
      <c r="W4" s="65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54" t="s">
        <v>23</v>
      </c>
      <c r="C17" s="655"/>
      <c r="D17" s="655"/>
      <c r="E17" s="655"/>
      <c r="F17" s="65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7" t="s">
        <v>42</v>
      </c>
      <c r="B1" s="65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57" t="s">
        <v>42</v>
      </c>
      <c r="B1" s="65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658" t="s">
        <v>42</v>
      </c>
      <c r="B1" s="65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7" t="s">
        <v>42</v>
      </c>
      <c r="B1" s="65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Y236"/>
  <sheetViews>
    <sheetView showGridLines="0" topLeftCell="A201" zoomScale="64" zoomScaleNormal="64" workbookViewId="0">
      <selection activeCell="X218" sqref="X218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691"/>
      <c r="G2" s="691"/>
      <c r="H2" s="691"/>
      <c r="I2" s="691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691"/>
      <c r="AF6" s="691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684" t="s">
        <v>53</v>
      </c>
      <c r="C8" s="685"/>
      <c r="D8" s="685"/>
      <c r="E8" s="685"/>
      <c r="F8" s="685"/>
      <c r="G8" s="685"/>
      <c r="H8" s="685"/>
      <c r="I8" s="685"/>
      <c r="J8" s="320"/>
      <c r="K8" s="694" t="s">
        <v>63</v>
      </c>
      <c r="L8" s="695"/>
      <c r="M8" s="695"/>
      <c r="N8" s="695"/>
      <c r="O8" s="695"/>
      <c r="P8" s="692" t="s">
        <v>64</v>
      </c>
      <c r="Q8" s="693"/>
      <c r="R8" s="693"/>
      <c r="S8" s="693"/>
      <c r="T8" s="693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682">
        <v>1</v>
      </c>
      <c r="L9" s="683"/>
      <c r="M9" s="325">
        <v>2</v>
      </c>
      <c r="N9" s="325">
        <v>3</v>
      </c>
      <c r="O9" s="326">
        <v>4</v>
      </c>
      <c r="P9" s="682">
        <v>1</v>
      </c>
      <c r="Q9" s="68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684" t="s">
        <v>53</v>
      </c>
      <c r="C23" s="685"/>
      <c r="D23" s="685"/>
      <c r="E23" s="685"/>
      <c r="F23" s="685"/>
      <c r="G23" s="685"/>
      <c r="H23" s="685"/>
      <c r="I23" s="685"/>
      <c r="J23" s="320"/>
      <c r="K23" s="660" t="s">
        <v>63</v>
      </c>
      <c r="L23" s="661"/>
      <c r="M23" s="661"/>
      <c r="N23" s="662"/>
      <c r="O23" s="660" t="s">
        <v>64</v>
      </c>
      <c r="P23" s="661"/>
      <c r="Q23" s="661"/>
      <c r="R23" s="662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696" t="s">
        <v>83</v>
      </c>
      <c r="AJ26" s="696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697" t="s">
        <v>74</v>
      </c>
      <c r="W27" s="697"/>
      <c r="X27" s="697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696"/>
      <c r="AJ27" s="696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697"/>
      <c r="W28" s="697"/>
      <c r="X28" s="697"/>
      <c r="Z28" s="691" t="s">
        <v>85</v>
      </c>
      <c r="AA28" s="691"/>
      <c r="AB28" s="691"/>
      <c r="AC28" s="691"/>
      <c r="AD28" s="691"/>
      <c r="AE28" s="691"/>
      <c r="AH28"/>
      <c r="AI28" s="696"/>
      <c r="AJ28" s="696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696"/>
      <c r="AJ29" s="696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684" t="s">
        <v>53</v>
      </c>
      <c r="C38" s="685"/>
      <c r="D38" s="685"/>
      <c r="E38" s="685"/>
      <c r="F38" s="685"/>
      <c r="G38" s="685"/>
      <c r="H38" s="685"/>
      <c r="I38" s="685"/>
      <c r="J38" s="320"/>
      <c r="K38" s="660" t="s">
        <v>63</v>
      </c>
      <c r="L38" s="661"/>
      <c r="M38" s="661"/>
      <c r="N38" s="662"/>
      <c r="O38" s="660" t="s">
        <v>64</v>
      </c>
      <c r="P38" s="661"/>
      <c r="Q38" s="661"/>
      <c r="R38" s="662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698" t="s">
        <v>89</v>
      </c>
      <c r="AG40" s="698"/>
      <c r="AH40" s="698" t="s">
        <v>97</v>
      </c>
      <c r="AI40" s="698"/>
      <c r="AJ40" s="698" t="s">
        <v>98</v>
      </c>
      <c r="AK40" s="698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689" t="s">
        <v>81</v>
      </c>
      <c r="V42" s="689"/>
      <c r="W42" s="689"/>
      <c r="X42" s="689"/>
      <c r="Y42" s="689"/>
      <c r="Z42" s="689"/>
      <c r="AA42" s="689"/>
      <c r="AB42" s="689"/>
      <c r="AC42" s="689"/>
      <c r="AD42" s="689"/>
      <c r="AE42" s="689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689" t="s">
        <v>82</v>
      </c>
      <c r="W44" s="689"/>
      <c r="X44" s="689"/>
      <c r="Y44" s="689"/>
      <c r="Z44" s="689"/>
      <c r="AA44" s="689"/>
      <c r="AB44" s="689"/>
      <c r="AC44" s="689"/>
      <c r="AD44" s="689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689"/>
      <c r="W45" s="689"/>
      <c r="X45" s="689"/>
      <c r="Y45" s="689"/>
      <c r="Z45" s="689"/>
      <c r="AA45" s="689"/>
      <c r="AB45" s="689"/>
      <c r="AC45" s="689"/>
      <c r="AD45" s="689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689"/>
      <c r="W46" s="689"/>
      <c r="X46" s="689"/>
      <c r="Y46" s="689"/>
      <c r="Z46" s="689"/>
      <c r="AA46" s="689"/>
      <c r="AB46" s="689"/>
      <c r="AC46" s="689"/>
      <c r="AD46" s="689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660" t="s">
        <v>53</v>
      </c>
      <c r="C53" s="661"/>
      <c r="D53" s="661"/>
      <c r="E53" s="661"/>
      <c r="F53" s="661"/>
      <c r="G53" s="661"/>
      <c r="H53" s="661"/>
      <c r="I53" s="661"/>
      <c r="J53" s="661"/>
      <c r="K53" s="662"/>
      <c r="L53" s="663" t="s">
        <v>63</v>
      </c>
      <c r="M53" s="664"/>
      <c r="N53" s="664"/>
      <c r="O53" s="664"/>
      <c r="P53" s="664"/>
      <c r="Q53" s="665"/>
      <c r="R53" s="660" t="s">
        <v>64</v>
      </c>
      <c r="S53" s="661"/>
      <c r="T53" s="661"/>
      <c r="U53" s="662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690" t="s">
        <v>119</v>
      </c>
      <c r="AE54" s="690"/>
      <c r="AF54" s="690"/>
      <c r="AG54" s="690"/>
      <c r="AH54" s="690"/>
      <c r="AI54" s="690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689" t="s">
        <v>101</v>
      </c>
      <c r="Y58" s="689"/>
      <c r="Z58" s="689"/>
      <c r="AA58" s="689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660" t="s">
        <v>53</v>
      </c>
      <c r="C68" s="661"/>
      <c r="D68" s="661"/>
      <c r="E68" s="661"/>
      <c r="F68" s="661"/>
      <c r="G68" s="661"/>
      <c r="H68" s="661"/>
      <c r="I68" s="661"/>
      <c r="J68" s="661"/>
      <c r="K68" s="662"/>
      <c r="L68" s="663" t="s">
        <v>63</v>
      </c>
      <c r="M68" s="664"/>
      <c r="N68" s="664"/>
      <c r="O68" s="664"/>
      <c r="P68" s="664"/>
      <c r="Q68" s="664"/>
      <c r="R68" s="686" t="s">
        <v>64</v>
      </c>
      <c r="S68" s="687"/>
      <c r="T68" s="687"/>
      <c r="U68" s="687"/>
      <c r="V68" s="687"/>
      <c r="W68" s="688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133</v>
      </c>
      <c r="B82" s="660" t="s">
        <v>53</v>
      </c>
      <c r="C82" s="661"/>
      <c r="D82" s="661"/>
      <c r="E82" s="661"/>
      <c r="F82" s="661"/>
      <c r="G82" s="661"/>
      <c r="H82" s="661"/>
      <c r="I82" s="661"/>
      <c r="J82" s="661"/>
      <c r="K82" s="662"/>
      <c r="L82" s="663" t="s">
        <v>63</v>
      </c>
      <c r="M82" s="664"/>
      <c r="N82" s="664"/>
      <c r="O82" s="664"/>
      <c r="P82" s="664"/>
      <c r="Q82" s="664"/>
      <c r="R82" s="660" t="s">
        <v>64</v>
      </c>
      <c r="S82" s="661"/>
      <c r="T82" s="661"/>
      <c r="U82" s="661"/>
      <c r="V82" s="661"/>
      <c r="W82" s="662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136</v>
      </c>
      <c r="B96" s="660" t="s">
        <v>53</v>
      </c>
      <c r="C96" s="661"/>
      <c r="D96" s="661"/>
      <c r="E96" s="661"/>
      <c r="F96" s="661"/>
      <c r="G96" s="661"/>
      <c r="H96" s="661"/>
      <c r="I96" s="661"/>
      <c r="J96" s="661"/>
      <c r="K96" s="662"/>
      <c r="L96" s="663" t="s">
        <v>63</v>
      </c>
      <c r="M96" s="664"/>
      <c r="N96" s="664"/>
      <c r="O96" s="664"/>
      <c r="P96" s="664"/>
      <c r="Q96" s="664"/>
      <c r="R96" s="660" t="s">
        <v>64</v>
      </c>
      <c r="S96" s="661"/>
      <c r="T96" s="661"/>
      <c r="U96" s="661"/>
      <c r="V96" s="661"/>
      <c r="W96" s="662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141</v>
      </c>
      <c r="B110" s="660" t="s">
        <v>53</v>
      </c>
      <c r="C110" s="661"/>
      <c r="D110" s="661"/>
      <c r="E110" s="661"/>
      <c r="F110" s="661"/>
      <c r="G110" s="661"/>
      <c r="H110" s="661"/>
      <c r="I110" s="661"/>
      <c r="J110" s="663" t="s">
        <v>142</v>
      </c>
      <c r="K110" s="664"/>
      <c r="L110" s="664"/>
      <c r="M110" s="664"/>
      <c r="N110" s="660" t="s">
        <v>63</v>
      </c>
      <c r="O110" s="661"/>
      <c r="P110" s="661"/>
      <c r="Q110" s="661"/>
      <c r="R110" s="662"/>
      <c r="S110" s="660" t="s">
        <v>64</v>
      </c>
      <c r="T110" s="661"/>
      <c r="U110" s="661"/>
      <c r="V110" s="661"/>
      <c r="W110" s="662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154</v>
      </c>
      <c r="B125" s="660" t="s">
        <v>53</v>
      </c>
      <c r="C125" s="661"/>
      <c r="D125" s="661"/>
      <c r="E125" s="661"/>
      <c r="F125" s="661"/>
      <c r="G125" s="661"/>
      <c r="H125" s="661"/>
      <c r="I125" s="661"/>
      <c r="J125" s="663" t="s">
        <v>142</v>
      </c>
      <c r="K125" s="664"/>
      <c r="L125" s="664"/>
      <c r="M125" s="664"/>
      <c r="N125" s="660" t="s">
        <v>63</v>
      </c>
      <c r="O125" s="661"/>
      <c r="P125" s="661"/>
      <c r="Q125" s="661"/>
      <c r="R125" s="662"/>
      <c r="S125" s="660" t="s">
        <v>64</v>
      </c>
      <c r="T125" s="661"/>
      <c r="U125" s="661"/>
      <c r="V125" s="661"/>
      <c r="W125" s="662"/>
      <c r="X125" s="298" t="s">
        <v>55</v>
      </c>
      <c r="AD125" s="679" t="s">
        <v>155</v>
      </c>
      <c r="AE125" s="680"/>
      <c r="AF125" s="680"/>
      <c r="AG125" s="681"/>
      <c r="AJ125" s="678" t="s">
        <v>163</v>
      </c>
      <c r="AK125" s="678"/>
      <c r="AL125" s="678"/>
      <c r="AM125" s="678"/>
      <c r="AO125" s="678" t="s">
        <v>182</v>
      </c>
      <c r="AP125" s="678"/>
      <c r="AQ125" s="678"/>
      <c r="AR125" s="678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177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181</v>
      </c>
      <c r="B141" s="663" t="s">
        <v>53</v>
      </c>
      <c r="C141" s="664"/>
      <c r="D141" s="664"/>
      <c r="E141" s="664"/>
      <c r="F141" s="664"/>
      <c r="G141" s="664"/>
      <c r="H141" s="664"/>
      <c r="I141" s="664"/>
      <c r="J141" s="663" t="s">
        <v>142</v>
      </c>
      <c r="K141" s="664"/>
      <c r="L141" s="664"/>
      <c r="M141" s="664"/>
      <c r="N141" s="663" t="s">
        <v>63</v>
      </c>
      <c r="O141" s="664"/>
      <c r="P141" s="664"/>
      <c r="Q141" s="664"/>
      <c r="R141" s="665"/>
      <c r="S141" s="663" t="s">
        <v>64</v>
      </c>
      <c r="T141" s="664"/>
      <c r="U141" s="664"/>
      <c r="V141" s="664"/>
      <c r="W141" s="665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196</v>
      </c>
      <c r="B155" s="663" t="s">
        <v>53</v>
      </c>
      <c r="C155" s="664"/>
      <c r="D155" s="664"/>
      <c r="E155" s="664"/>
      <c r="F155" s="664"/>
      <c r="G155" s="664"/>
      <c r="H155" s="664"/>
      <c r="I155" s="664"/>
      <c r="J155" s="663" t="s">
        <v>142</v>
      </c>
      <c r="K155" s="664"/>
      <c r="L155" s="664"/>
      <c r="M155" s="664"/>
      <c r="N155" s="663" t="s">
        <v>63</v>
      </c>
      <c r="O155" s="664"/>
      <c r="P155" s="664"/>
      <c r="Q155" s="664"/>
      <c r="R155" s="665"/>
      <c r="S155" s="663" t="s">
        <v>64</v>
      </c>
      <c r="T155" s="664"/>
      <c r="U155" s="664"/>
      <c r="V155" s="664"/>
      <c r="W155" s="665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200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197</v>
      </c>
      <c r="G167" s="508"/>
      <c r="H167" s="699" t="s">
        <v>201</v>
      </c>
      <c r="I167" s="699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202</v>
      </c>
      <c r="B169" s="663" t="s">
        <v>53</v>
      </c>
      <c r="C169" s="664"/>
      <c r="D169" s="664"/>
      <c r="E169" s="664"/>
      <c r="F169" s="664"/>
      <c r="G169" s="664"/>
      <c r="H169" s="664"/>
      <c r="I169" s="664"/>
      <c r="J169" s="663" t="s">
        <v>142</v>
      </c>
      <c r="K169" s="664"/>
      <c r="L169" s="664"/>
      <c r="M169" s="664"/>
      <c r="N169" s="663" t="s">
        <v>63</v>
      </c>
      <c r="O169" s="664"/>
      <c r="P169" s="664"/>
      <c r="Q169" s="664"/>
      <c r="R169" s="665"/>
      <c r="S169" s="663" t="s">
        <v>64</v>
      </c>
      <c r="T169" s="664"/>
      <c r="U169" s="664"/>
      <c r="V169" s="664"/>
      <c r="W169" s="665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669" t="s">
        <v>203</v>
      </c>
      <c r="AU172" s="670"/>
      <c r="AV172" s="670"/>
      <c r="AW172" s="670"/>
      <c r="AX172" s="670"/>
      <c r="AY172" s="671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672"/>
      <c r="AU173" s="673"/>
      <c r="AV173" s="673"/>
      <c r="AW173" s="673"/>
      <c r="AX173" s="673"/>
      <c r="AY173" s="674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672"/>
      <c r="AU174" s="673"/>
      <c r="AV174" s="673"/>
      <c r="AW174" s="673"/>
      <c r="AX174" s="673"/>
      <c r="AY174" s="674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672"/>
      <c r="AU175" s="673"/>
      <c r="AV175" s="673"/>
      <c r="AW175" s="673"/>
      <c r="AX175" s="673"/>
      <c r="AY175" s="674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672"/>
      <c r="AU176" s="673"/>
      <c r="AV176" s="673"/>
      <c r="AW176" s="673"/>
      <c r="AX176" s="673"/>
      <c r="AY176" s="674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675"/>
      <c r="AU177" s="676"/>
      <c r="AV177" s="676"/>
      <c r="AW177" s="676"/>
      <c r="AX177" s="676"/>
      <c r="AY177" s="677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204</v>
      </c>
      <c r="B183" s="663" t="s">
        <v>53</v>
      </c>
      <c r="C183" s="664"/>
      <c r="D183" s="664"/>
      <c r="E183" s="664"/>
      <c r="F183" s="664"/>
      <c r="G183" s="664"/>
      <c r="H183" s="664"/>
      <c r="I183" s="664"/>
      <c r="J183" s="663" t="s">
        <v>142</v>
      </c>
      <c r="K183" s="664"/>
      <c r="L183" s="664"/>
      <c r="M183" s="664"/>
      <c r="N183" s="663" t="s">
        <v>63</v>
      </c>
      <c r="O183" s="664"/>
      <c r="P183" s="664"/>
      <c r="Q183" s="664"/>
      <c r="R183" s="665"/>
      <c r="S183" s="663" t="s">
        <v>64</v>
      </c>
      <c r="T183" s="664"/>
      <c r="U183" s="664"/>
      <c r="V183" s="664"/>
      <c r="W183" s="665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205</v>
      </c>
      <c r="B197" s="663" t="s">
        <v>53</v>
      </c>
      <c r="C197" s="664"/>
      <c r="D197" s="664"/>
      <c r="E197" s="664"/>
      <c r="F197" s="664"/>
      <c r="G197" s="664"/>
      <c r="H197" s="664"/>
      <c r="I197" s="664"/>
      <c r="J197" s="663" t="s">
        <v>142</v>
      </c>
      <c r="K197" s="664"/>
      <c r="L197" s="664"/>
      <c r="M197" s="664"/>
      <c r="N197" s="663" t="s">
        <v>63</v>
      </c>
      <c r="O197" s="664"/>
      <c r="P197" s="664"/>
      <c r="Q197" s="664"/>
      <c r="R197" s="665"/>
      <c r="S197" s="663" t="s">
        <v>64</v>
      </c>
      <c r="T197" s="664"/>
      <c r="U197" s="664"/>
      <c r="V197" s="664"/>
      <c r="W197" s="665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666" t="s">
        <v>222</v>
      </c>
      <c r="AD199" s="667"/>
      <c r="AE199" s="667"/>
      <c r="AF199" s="667"/>
      <c r="AG199" s="668"/>
      <c r="AI199" s="666" t="s">
        <v>168</v>
      </c>
      <c r="AJ199" s="667"/>
      <c r="AK199" s="667"/>
      <c r="AL199" s="667"/>
      <c r="AM199" s="668"/>
      <c r="AO199" s="666" t="s">
        <v>173</v>
      </c>
      <c r="AP199" s="667"/>
      <c r="AQ199" s="667"/>
      <c r="AR199" s="667"/>
      <c r="AS199" s="668"/>
      <c r="AU199" s="666" t="s">
        <v>164</v>
      </c>
      <c r="AV199" s="667"/>
      <c r="AW199" s="667"/>
      <c r="AX199" s="667"/>
      <c r="AY199" s="668"/>
    </row>
    <row r="200" spans="1:51" ht="13.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8" t="s">
        <v>113</v>
      </c>
      <c r="AD200" s="619" t="s">
        <v>214</v>
      </c>
      <c r="AE200" s="619" t="s">
        <v>149</v>
      </c>
      <c r="AF200" s="620" t="s">
        <v>148</v>
      </c>
      <c r="AG200" s="621" t="s">
        <v>176</v>
      </c>
      <c r="AI200" s="623" t="s">
        <v>113</v>
      </c>
      <c r="AJ200" s="624" t="s">
        <v>214</v>
      </c>
      <c r="AK200" s="624" t="s">
        <v>149</v>
      </c>
      <c r="AL200" s="625" t="s">
        <v>148</v>
      </c>
      <c r="AM200" s="626" t="s">
        <v>176</v>
      </c>
      <c r="AO200" s="623" t="s">
        <v>113</v>
      </c>
      <c r="AP200" s="624" t="s">
        <v>214</v>
      </c>
      <c r="AQ200" s="624" t="s">
        <v>149</v>
      </c>
      <c r="AR200" s="625" t="s">
        <v>148</v>
      </c>
      <c r="AS200" s="626" t="s">
        <v>176</v>
      </c>
      <c r="AU200" s="618" t="s">
        <v>113</v>
      </c>
      <c r="AV200" s="619" t="s">
        <v>214</v>
      </c>
      <c r="AW200" s="619" t="s">
        <v>149</v>
      </c>
      <c r="AX200" s="620" t="s">
        <v>148</v>
      </c>
      <c r="AY200" s="621" t="s">
        <v>176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217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223</v>
      </c>
      <c r="AL201" s="232">
        <v>294</v>
      </c>
      <c r="AM201" s="627">
        <v>72.5</v>
      </c>
      <c r="AO201" s="352">
        <v>4</v>
      </c>
      <c r="AP201" s="232">
        <v>1</v>
      </c>
      <c r="AQ201" s="232" t="s">
        <v>227</v>
      </c>
      <c r="AR201" s="232">
        <v>138</v>
      </c>
      <c r="AS201" s="627">
        <v>71</v>
      </c>
      <c r="AU201" s="324">
        <v>1</v>
      </c>
      <c r="AV201" s="325">
        <v>1</v>
      </c>
      <c r="AW201" s="325" t="s">
        <v>230</v>
      </c>
      <c r="AX201" s="325">
        <v>337</v>
      </c>
      <c r="AY201" s="627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9">
        <v>2</v>
      </c>
      <c r="AE202" s="609" t="s">
        <v>218</v>
      </c>
      <c r="AF202" s="609">
        <v>769</v>
      </c>
      <c r="AG202" s="219">
        <v>68</v>
      </c>
      <c r="AI202" s="218">
        <v>3</v>
      </c>
      <c r="AJ202" s="617">
        <v>2</v>
      </c>
      <c r="AK202" s="617" t="s">
        <v>224</v>
      </c>
      <c r="AL202" s="617">
        <v>461</v>
      </c>
      <c r="AM202" s="628">
        <v>71</v>
      </c>
      <c r="AO202" s="218">
        <v>3</v>
      </c>
      <c r="AP202" s="622">
        <v>2</v>
      </c>
      <c r="AQ202" s="622" t="s">
        <v>228</v>
      </c>
      <c r="AR202" s="622">
        <v>284</v>
      </c>
      <c r="AS202" s="628">
        <v>70.5</v>
      </c>
      <c r="AU202" s="218">
        <v>2</v>
      </c>
      <c r="AV202" s="644">
        <v>2</v>
      </c>
      <c r="AW202" s="644" t="s">
        <v>231</v>
      </c>
      <c r="AX202" s="644">
        <v>357</v>
      </c>
      <c r="AY202" s="628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9">
        <v>3</v>
      </c>
      <c r="AE203" s="609" t="s">
        <v>219</v>
      </c>
      <c r="AF203" s="609">
        <v>592</v>
      </c>
      <c r="AG203" s="219">
        <v>70.5</v>
      </c>
      <c r="AI203" s="218">
        <v>2</v>
      </c>
      <c r="AJ203" s="617">
        <v>3</v>
      </c>
      <c r="AK203" s="617" t="s">
        <v>225</v>
      </c>
      <c r="AL203" s="617">
        <v>630</v>
      </c>
      <c r="AM203" s="628">
        <v>67.5</v>
      </c>
      <c r="AO203" s="218">
        <v>2</v>
      </c>
      <c r="AP203" s="622">
        <v>3</v>
      </c>
      <c r="AQ203" s="622" t="s">
        <v>229</v>
      </c>
      <c r="AR203" s="622">
        <v>446</v>
      </c>
      <c r="AS203" s="628">
        <v>68</v>
      </c>
      <c r="AU203" s="218">
        <v>3</v>
      </c>
      <c r="AV203" s="644">
        <v>3</v>
      </c>
      <c r="AW203" s="644" t="s">
        <v>232</v>
      </c>
      <c r="AX203" s="644">
        <v>679</v>
      </c>
      <c r="AY203" s="628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1">
        <v>1</v>
      </c>
      <c r="AD204" s="490">
        <v>4</v>
      </c>
      <c r="AE204" s="609">
        <v>1290</v>
      </c>
      <c r="AF204" s="609">
        <v>237</v>
      </c>
      <c r="AG204" s="219">
        <v>72</v>
      </c>
      <c r="AI204" s="611">
        <v>1</v>
      </c>
      <c r="AJ204" s="490">
        <v>4</v>
      </c>
      <c r="AK204" s="617" t="s">
        <v>226</v>
      </c>
      <c r="AL204" s="617">
        <v>575</v>
      </c>
      <c r="AM204" s="628">
        <v>67</v>
      </c>
      <c r="AO204" s="611">
        <v>1</v>
      </c>
      <c r="AP204" s="490">
        <v>4</v>
      </c>
      <c r="AQ204" s="622">
        <v>1490</v>
      </c>
      <c r="AR204" s="622">
        <v>410</v>
      </c>
      <c r="AS204" s="628">
        <v>67</v>
      </c>
      <c r="AU204" s="611">
        <v>4</v>
      </c>
      <c r="AV204" s="490">
        <v>4</v>
      </c>
      <c r="AW204" s="644" t="s">
        <v>233</v>
      </c>
      <c r="AX204" s="644">
        <v>647</v>
      </c>
      <c r="AY204" s="628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1">
        <v>1</v>
      </c>
      <c r="AD205" s="490">
        <v>5</v>
      </c>
      <c r="AE205" s="609">
        <v>1360</v>
      </c>
      <c r="AF205" s="609">
        <v>360</v>
      </c>
      <c r="AG205" s="219">
        <v>71</v>
      </c>
      <c r="AI205" s="611">
        <v>1</v>
      </c>
      <c r="AJ205" s="490">
        <v>5</v>
      </c>
      <c r="AK205" s="617">
        <v>1610</v>
      </c>
      <c r="AL205" s="617">
        <v>377</v>
      </c>
      <c r="AM205" s="628">
        <v>67</v>
      </c>
      <c r="AU205" s="637">
        <v>5</v>
      </c>
      <c r="AV205" s="646">
        <v>5</v>
      </c>
      <c r="AW205" s="217">
        <v>1700</v>
      </c>
      <c r="AX205" s="217">
        <v>347</v>
      </c>
      <c r="AY205" s="638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9">
        <v>6</v>
      </c>
      <c r="AE206" s="609" t="s">
        <v>220</v>
      </c>
      <c r="AF206" s="609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9">
        <v>7</v>
      </c>
      <c r="AE207" s="609" t="s">
        <v>221</v>
      </c>
      <c r="AF207" s="609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5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4" t="s">
        <v>234</v>
      </c>
      <c r="B212" s="663" t="s">
        <v>53</v>
      </c>
      <c r="C212" s="664"/>
      <c r="D212" s="664"/>
      <c r="E212" s="664"/>
      <c r="F212" s="664"/>
      <c r="G212" s="664"/>
      <c r="H212" s="664"/>
      <c r="I212" s="664"/>
      <c r="J212" s="663" t="s">
        <v>142</v>
      </c>
      <c r="K212" s="664"/>
      <c r="L212" s="664"/>
      <c r="M212" s="664"/>
      <c r="N212" s="663" t="s">
        <v>63</v>
      </c>
      <c r="O212" s="664"/>
      <c r="P212" s="664"/>
      <c r="Q212" s="664"/>
      <c r="R212" s="665"/>
      <c r="S212" s="663" t="s">
        <v>64</v>
      </c>
      <c r="T212" s="664"/>
      <c r="U212" s="664"/>
      <c r="V212" s="664"/>
      <c r="W212" s="665"/>
      <c r="X212" s="298" t="s">
        <v>55</v>
      </c>
      <c r="Y212" s="632"/>
      <c r="Z212" s="632"/>
      <c r="AA212" s="632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2"/>
      <c r="Z213" s="632"/>
      <c r="AA213" s="632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2"/>
      <c r="Z214" s="632"/>
      <c r="AA214" s="632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2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2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51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2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4">
        <v>75.5</v>
      </c>
      <c r="D222" s="644">
        <v>78.5</v>
      </c>
      <c r="E222" s="322">
        <v>80</v>
      </c>
      <c r="F222" s="599">
        <v>78.5</v>
      </c>
      <c r="G222" s="644">
        <v>77.5</v>
      </c>
      <c r="H222" s="644">
        <v>76</v>
      </c>
      <c r="I222" s="219">
        <v>74.5</v>
      </c>
      <c r="J222" s="379">
        <v>79</v>
      </c>
      <c r="K222" s="631">
        <v>78</v>
      </c>
      <c r="L222" s="631">
        <v>75.5</v>
      </c>
      <c r="M222" s="322">
        <v>74</v>
      </c>
      <c r="N222" s="218">
        <v>80.5</v>
      </c>
      <c r="O222" s="644">
        <v>78.5</v>
      </c>
      <c r="P222" s="644">
        <v>75</v>
      </c>
      <c r="Q222" s="644">
        <v>74</v>
      </c>
      <c r="R222" s="322">
        <v>73.5</v>
      </c>
      <c r="S222" s="218">
        <v>80.5</v>
      </c>
      <c r="T222" s="644">
        <v>78.5</v>
      </c>
      <c r="U222" s="644">
        <v>75</v>
      </c>
      <c r="V222" s="644">
        <v>74</v>
      </c>
      <c r="W222" s="219">
        <v>73.5</v>
      </c>
      <c r="X222" s="394"/>
      <c r="Y222" s="632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2" t="s">
        <v>57</v>
      </c>
      <c r="Z223" s="577">
        <f>Z222-Z207</f>
        <v>6.019999999999996</v>
      </c>
      <c r="AA223" s="632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3:23" x14ac:dyDescent="0.2">
      <c r="C225" s="645"/>
      <c r="D225" s="645"/>
      <c r="E225" s="645"/>
      <c r="F225" s="645"/>
      <c r="G225" s="645"/>
      <c r="H225" s="645"/>
      <c r="I225" s="645"/>
      <c r="J225" s="645"/>
      <c r="K225" s="645"/>
      <c r="L225" s="645"/>
      <c r="M225" s="645"/>
      <c r="N225" s="645"/>
      <c r="O225" s="645"/>
      <c r="P225" s="645"/>
      <c r="Q225" s="645"/>
      <c r="R225" s="645"/>
      <c r="S225" s="645"/>
      <c r="T225" s="645"/>
      <c r="U225" s="645"/>
      <c r="V225" s="645"/>
      <c r="W225" s="645"/>
    </row>
    <row r="227" spans="3:23" x14ac:dyDescent="0.2">
      <c r="C227" s="659"/>
      <c r="D227" s="659"/>
      <c r="E227" s="659"/>
      <c r="F227" s="659"/>
      <c r="G227" s="659"/>
    </row>
    <row r="228" spans="3:23" x14ac:dyDescent="0.2">
      <c r="C228" s="636"/>
      <c r="D228" s="636"/>
      <c r="E228" s="636"/>
      <c r="F228" s="647"/>
      <c r="G228" s="636"/>
    </row>
    <row r="229" spans="3:23" x14ac:dyDescent="0.2">
      <c r="C229" s="616"/>
      <c r="D229" s="616"/>
      <c r="E229" s="616"/>
      <c r="F229" s="616"/>
      <c r="G229" s="616"/>
    </row>
    <row r="230" spans="3:23" x14ac:dyDescent="0.2">
      <c r="C230" s="616"/>
      <c r="D230" s="616"/>
      <c r="E230" s="616"/>
      <c r="F230" s="616"/>
      <c r="G230" s="616"/>
    </row>
    <row r="231" spans="3:23" x14ac:dyDescent="0.2">
      <c r="C231" s="616"/>
      <c r="D231" s="616"/>
      <c r="E231" s="616"/>
      <c r="F231" s="616"/>
      <c r="G231" s="616"/>
    </row>
    <row r="232" spans="3:23" x14ac:dyDescent="0.2">
      <c r="C232" s="610"/>
      <c r="D232" s="610"/>
      <c r="E232" s="616"/>
      <c r="F232" s="616"/>
      <c r="G232" s="616"/>
    </row>
    <row r="233" spans="3:23" x14ac:dyDescent="0.2">
      <c r="C233" s="610"/>
      <c r="D233" s="610"/>
      <c r="E233" s="616"/>
      <c r="F233" s="616"/>
      <c r="G233" s="616"/>
    </row>
    <row r="234" spans="3:23" x14ac:dyDescent="0.2">
      <c r="C234" s="616"/>
      <c r="D234" s="616"/>
      <c r="E234" s="616"/>
      <c r="F234" s="616"/>
      <c r="G234" s="616"/>
    </row>
    <row r="235" spans="3:23" x14ac:dyDescent="0.2">
      <c r="C235" s="616"/>
      <c r="D235" s="616"/>
      <c r="E235" s="616"/>
      <c r="F235" s="616"/>
      <c r="G235" s="616"/>
    </row>
    <row r="236" spans="3:23" x14ac:dyDescent="0.2">
      <c r="C236" s="616"/>
      <c r="D236" s="616"/>
      <c r="E236" s="616"/>
      <c r="F236" s="616"/>
      <c r="G236" s="616"/>
    </row>
  </sheetData>
  <mergeCells count="77">
    <mergeCell ref="H167:I167"/>
    <mergeCell ref="AC199:AG199"/>
    <mergeCell ref="AU199:AY199"/>
    <mergeCell ref="AI199:AM199"/>
    <mergeCell ref="B197:I197"/>
    <mergeCell ref="J197:M197"/>
    <mergeCell ref="N197:R197"/>
    <mergeCell ref="S197:W197"/>
    <mergeCell ref="S169:W169"/>
    <mergeCell ref="AI26:AJ29"/>
    <mergeCell ref="U42:AE42"/>
    <mergeCell ref="K38:N38"/>
    <mergeCell ref="O38:R38"/>
    <mergeCell ref="S155:W155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N125:R125"/>
    <mergeCell ref="S110:W110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B96:K96"/>
    <mergeCell ref="L96:Q96"/>
    <mergeCell ref="AO199:AS19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C227:G227"/>
    <mergeCell ref="S125:W125"/>
    <mergeCell ref="B169:I169"/>
    <mergeCell ref="B212:I212"/>
    <mergeCell ref="J212:M212"/>
    <mergeCell ref="N212:R212"/>
    <mergeCell ref="S212:W212"/>
    <mergeCell ref="B155:I155"/>
    <mergeCell ref="J155:M155"/>
    <mergeCell ref="N155:R155"/>
    <mergeCell ref="B183:I183"/>
    <mergeCell ref="J183:M183"/>
    <mergeCell ref="N183:R183"/>
    <mergeCell ref="J169:M169"/>
    <mergeCell ref="S183:W183"/>
    <mergeCell ref="N169:R169"/>
  </mergeCells>
  <conditionalFormatting sqref="B73:W73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74:W74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6:W7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W87">
    <cfRule type="colorScale" priority="98">
      <colorScale>
        <cfvo type="min"/>
        <cfvo type="max"/>
        <color rgb="FFFFEF9C"/>
        <color rgb="FF63BE7B"/>
      </colorScale>
    </cfRule>
  </conditionalFormatting>
  <conditionalFormatting sqref="B88:W88">
    <cfRule type="colorScale" priority="9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0:W9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W10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L118 N118:W11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K133 N133:W13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K149 N149:W14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W14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K163 N163:W16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:W1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4:W17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W1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2024-05-31T15:57:19Z</dcterms:modified>
</cp:coreProperties>
</file>