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53\"/>
    </mc:Choice>
  </mc:AlternateContent>
  <bookViews>
    <workbookView xWindow="-120" yWindow="-120" windowWidth="20610" windowHeight="67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G689" i="250" l="1"/>
  <c r="I695" i="251" l="1"/>
  <c r="F695" i="251"/>
  <c r="E695" i="251"/>
  <c r="D695" i="251"/>
  <c r="C695" i="251"/>
  <c r="B695" i="251"/>
  <c r="G693" i="251"/>
  <c r="I693" i="251" s="1"/>
  <c r="J693" i="251" s="1"/>
  <c r="G692" i="251"/>
  <c r="F692" i="251"/>
  <c r="E692" i="251"/>
  <c r="D692" i="251"/>
  <c r="C692" i="251"/>
  <c r="B692" i="251"/>
  <c r="G691" i="251"/>
  <c r="F691" i="251"/>
  <c r="E691" i="251"/>
  <c r="D691" i="251"/>
  <c r="C691" i="251"/>
  <c r="B691" i="251"/>
  <c r="B697" i="249"/>
  <c r="C697" i="249"/>
  <c r="D697" i="249"/>
  <c r="E697" i="249"/>
  <c r="F697" i="249"/>
  <c r="G697" i="249"/>
  <c r="H697" i="249"/>
  <c r="I697" i="249"/>
  <c r="J697" i="249"/>
  <c r="K697" i="249"/>
  <c r="L697" i="249"/>
  <c r="M697" i="249"/>
  <c r="N697" i="249"/>
  <c r="O697" i="249"/>
  <c r="P697" i="249"/>
  <c r="Q697" i="249"/>
  <c r="R697" i="249"/>
  <c r="S697" i="249"/>
  <c r="T697" i="249"/>
  <c r="U697" i="249"/>
  <c r="X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B700" i="249"/>
  <c r="V698" i="249"/>
  <c r="X698" i="249" s="1"/>
  <c r="Y698" i="249" s="1"/>
  <c r="V697" i="249"/>
  <c r="V696" i="249"/>
  <c r="U696" i="249"/>
  <c r="T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B696" i="249"/>
  <c r="I691" i="250"/>
  <c r="F691" i="250"/>
  <c r="E691" i="250"/>
  <c r="D691" i="250"/>
  <c r="C691" i="250"/>
  <c r="B691" i="250"/>
  <c r="I689" i="250"/>
  <c r="J689" i="250" s="1"/>
  <c r="G688" i="250"/>
  <c r="F688" i="250"/>
  <c r="E688" i="250"/>
  <c r="D688" i="250"/>
  <c r="C688" i="250"/>
  <c r="B688" i="250"/>
  <c r="G687" i="250"/>
  <c r="G691" i="250" s="1"/>
  <c r="F687" i="250"/>
  <c r="E687" i="250"/>
  <c r="D687" i="250"/>
  <c r="C687" i="250"/>
  <c r="B687" i="250"/>
  <c r="X699" i="248"/>
  <c r="U699" i="248"/>
  <c r="T699" i="248"/>
  <c r="S699" i="248"/>
  <c r="R699" i="248"/>
  <c r="Q699" i="248"/>
  <c r="P699" i="248"/>
  <c r="O699" i="248"/>
  <c r="N699" i="248"/>
  <c r="M699" i="248"/>
  <c r="L699" i="248"/>
  <c r="K699" i="248"/>
  <c r="J699" i="248"/>
  <c r="I699" i="248"/>
  <c r="H699" i="248"/>
  <c r="G699" i="248"/>
  <c r="F699" i="248"/>
  <c r="E699" i="248"/>
  <c r="D699" i="248"/>
  <c r="C699" i="248"/>
  <c r="B699" i="248"/>
  <c r="V697" i="248"/>
  <c r="X697" i="248" s="1"/>
  <c r="Y697" i="248" s="1"/>
  <c r="V696" i="248"/>
  <c r="U696" i="248"/>
  <c r="T696" i="248"/>
  <c r="S696" i="248"/>
  <c r="R696" i="248"/>
  <c r="Q696" i="248"/>
  <c r="P696" i="248"/>
  <c r="O696" i="248"/>
  <c r="N696" i="248"/>
  <c r="M696" i="248"/>
  <c r="L696" i="248"/>
  <c r="K696" i="248"/>
  <c r="J696" i="248"/>
  <c r="I696" i="248"/>
  <c r="H696" i="248"/>
  <c r="G696" i="248"/>
  <c r="F696" i="248"/>
  <c r="E696" i="248"/>
  <c r="D696" i="248"/>
  <c r="C696" i="248"/>
  <c r="B696" i="248"/>
  <c r="V695" i="248"/>
  <c r="U695" i="248"/>
  <c r="T695" i="248"/>
  <c r="S695" i="248"/>
  <c r="R695" i="248"/>
  <c r="Q695" i="248"/>
  <c r="P695" i="248"/>
  <c r="O695" i="248"/>
  <c r="N695" i="248"/>
  <c r="M695" i="248"/>
  <c r="L695" i="248"/>
  <c r="K695" i="248"/>
  <c r="J695" i="248"/>
  <c r="I695" i="248"/>
  <c r="H695" i="248"/>
  <c r="G695" i="248"/>
  <c r="F695" i="248"/>
  <c r="E695" i="248"/>
  <c r="D695" i="248"/>
  <c r="C695" i="248"/>
  <c r="B695" i="248"/>
  <c r="G680" i="251" l="1"/>
  <c r="I680" i="251" s="1"/>
  <c r="J680" i="251" s="1"/>
  <c r="B678" i="251"/>
  <c r="C678" i="251"/>
  <c r="D678" i="251"/>
  <c r="E678" i="251"/>
  <c r="F678" i="251"/>
  <c r="G678" i="251"/>
  <c r="I682" i="251"/>
  <c r="F682" i="251"/>
  <c r="E682" i="251"/>
  <c r="D682" i="251"/>
  <c r="C682" i="251"/>
  <c r="B682" i="251"/>
  <c r="G679" i="251"/>
  <c r="F679" i="251"/>
  <c r="E679" i="251"/>
  <c r="D679" i="251"/>
  <c r="C679" i="251"/>
  <c r="B679" i="251"/>
  <c r="X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B687" i="249"/>
  <c r="V685" i="249"/>
  <c r="X685" i="249" s="1"/>
  <c r="Y685" i="249" s="1"/>
  <c r="V684" i="249"/>
  <c r="U684" i="249"/>
  <c r="T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V683" i="249"/>
  <c r="U683" i="249"/>
  <c r="T683" i="249"/>
  <c r="S683" i="249"/>
  <c r="R683" i="249"/>
  <c r="Q683" i="249"/>
  <c r="P683" i="249"/>
  <c r="O683" i="249"/>
  <c r="N683" i="249"/>
  <c r="M683" i="249"/>
  <c r="L683" i="249"/>
  <c r="K683" i="249"/>
  <c r="J683" i="249"/>
  <c r="I683" i="249"/>
  <c r="H683" i="249"/>
  <c r="G683" i="249"/>
  <c r="F683" i="249"/>
  <c r="E683" i="249"/>
  <c r="D683" i="249"/>
  <c r="C683" i="249"/>
  <c r="B683" i="249"/>
  <c r="I669" i="251" l="1"/>
  <c r="F669" i="251"/>
  <c r="E669" i="251"/>
  <c r="D669" i="251"/>
  <c r="C669" i="251"/>
  <c r="B669" i="251"/>
  <c r="G667" i="251"/>
  <c r="G666" i="251"/>
  <c r="F666" i="251"/>
  <c r="E666" i="251"/>
  <c r="D666" i="251"/>
  <c r="C666" i="251"/>
  <c r="B666" i="251"/>
  <c r="G665" i="251"/>
  <c r="F665" i="251"/>
  <c r="E665" i="251"/>
  <c r="D665" i="251"/>
  <c r="C665" i="251"/>
  <c r="B665" i="251"/>
  <c r="I677" i="250"/>
  <c r="F677" i="250"/>
  <c r="E677" i="250"/>
  <c r="D677" i="250"/>
  <c r="C677" i="250"/>
  <c r="B677" i="250"/>
  <c r="G675" i="250"/>
  <c r="G674" i="250"/>
  <c r="F674" i="250"/>
  <c r="E674" i="250"/>
  <c r="D674" i="250"/>
  <c r="C674" i="250"/>
  <c r="B674" i="250"/>
  <c r="G673" i="250"/>
  <c r="G677" i="250" s="1"/>
  <c r="F673" i="250"/>
  <c r="E673" i="250"/>
  <c r="D673" i="250"/>
  <c r="C673" i="250"/>
  <c r="B673" i="250"/>
  <c r="X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B674" i="249"/>
  <c r="V672" i="249"/>
  <c r="V671" i="249"/>
  <c r="U671" i="249"/>
  <c r="T671" i="249"/>
  <c r="S671" i="249"/>
  <c r="R671" i="249"/>
  <c r="Q671" i="249"/>
  <c r="P671" i="249"/>
  <c r="O671" i="249"/>
  <c r="N671" i="249"/>
  <c r="M671" i="249"/>
  <c r="L671" i="249"/>
  <c r="K671" i="249"/>
  <c r="J671" i="249"/>
  <c r="I671" i="249"/>
  <c r="H671" i="249"/>
  <c r="G671" i="249"/>
  <c r="F671" i="249"/>
  <c r="E671" i="249"/>
  <c r="D671" i="249"/>
  <c r="C671" i="249"/>
  <c r="B671" i="249"/>
  <c r="V670" i="249"/>
  <c r="U670" i="249"/>
  <c r="T670" i="249"/>
  <c r="S670" i="249"/>
  <c r="R670" i="249"/>
  <c r="Q670" i="249"/>
  <c r="P670" i="249"/>
  <c r="O670" i="249"/>
  <c r="N670" i="249"/>
  <c r="M670" i="249"/>
  <c r="L670" i="249"/>
  <c r="K670" i="249"/>
  <c r="J670" i="249"/>
  <c r="I670" i="249"/>
  <c r="H670" i="249"/>
  <c r="G670" i="249"/>
  <c r="F670" i="249"/>
  <c r="E670" i="249"/>
  <c r="D670" i="249"/>
  <c r="C670" i="249"/>
  <c r="B670" i="249"/>
  <c r="X685" i="248"/>
  <c r="U685" i="248"/>
  <c r="T685" i="248"/>
  <c r="S685" i="248"/>
  <c r="R685" i="248"/>
  <c r="Q685" i="248"/>
  <c r="P685" i="248"/>
  <c r="O685" i="248"/>
  <c r="N685" i="248"/>
  <c r="M685" i="248"/>
  <c r="L685" i="248"/>
  <c r="K685" i="248"/>
  <c r="J685" i="248"/>
  <c r="I685" i="248"/>
  <c r="H685" i="248"/>
  <c r="G685" i="248"/>
  <c r="F685" i="248"/>
  <c r="E685" i="248"/>
  <c r="D685" i="248"/>
  <c r="C685" i="248"/>
  <c r="B685" i="248"/>
  <c r="V683" i="248"/>
  <c r="V682" i="248"/>
  <c r="U682" i="248"/>
  <c r="T682" i="248"/>
  <c r="S682" i="248"/>
  <c r="R682" i="248"/>
  <c r="Q682" i="248"/>
  <c r="P682" i="248"/>
  <c r="O682" i="248"/>
  <c r="N682" i="248"/>
  <c r="M682" i="248"/>
  <c r="L682" i="248"/>
  <c r="K682" i="248"/>
  <c r="J682" i="248"/>
  <c r="I682" i="248"/>
  <c r="H682" i="248"/>
  <c r="G682" i="248"/>
  <c r="F682" i="248"/>
  <c r="E682" i="248"/>
  <c r="D682" i="248"/>
  <c r="C682" i="248"/>
  <c r="B682" i="248"/>
  <c r="V681" i="248"/>
  <c r="U681" i="248"/>
  <c r="T681" i="248"/>
  <c r="S681" i="248"/>
  <c r="R681" i="248"/>
  <c r="Q681" i="248"/>
  <c r="P681" i="248"/>
  <c r="O681" i="248"/>
  <c r="N681" i="248"/>
  <c r="M681" i="248"/>
  <c r="L681" i="248"/>
  <c r="K681" i="248"/>
  <c r="J681" i="248"/>
  <c r="I681" i="248"/>
  <c r="H681" i="248"/>
  <c r="G681" i="248"/>
  <c r="F681" i="248"/>
  <c r="E681" i="248"/>
  <c r="D681" i="248"/>
  <c r="C681" i="248"/>
  <c r="B681" i="248"/>
  <c r="I656" i="251" l="1"/>
  <c r="F656" i="251"/>
  <c r="E656" i="251"/>
  <c r="D656" i="251"/>
  <c r="C656" i="251"/>
  <c r="B656" i="251"/>
  <c r="G654" i="251"/>
  <c r="I667" i="251" s="1"/>
  <c r="J667" i="251" s="1"/>
  <c r="G653" i="251"/>
  <c r="F653" i="251"/>
  <c r="E653" i="251"/>
  <c r="D653" i="251"/>
  <c r="C653" i="251"/>
  <c r="B653" i="251"/>
  <c r="G652" i="251"/>
  <c r="F652" i="251"/>
  <c r="E652" i="251"/>
  <c r="D652" i="251"/>
  <c r="C652" i="251"/>
  <c r="B652" i="251"/>
  <c r="X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B661" i="249"/>
  <c r="V659" i="249"/>
  <c r="V658" i="249"/>
  <c r="U658" i="249"/>
  <c r="T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V657" i="249"/>
  <c r="U657" i="249"/>
  <c r="T657" i="249"/>
  <c r="S657" i="249"/>
  <c r="R657" i="249"/>
  <c r="Q657" i="249"/>
  <c r="P657" i="249"/>
  <c r="O657" i="249"/>
  <c r="N657" i="249"/>
  <c r="M657" i="249"/>
  <c r="L657" i="249"/>
  <c r="K657" i="249"/>
  <c r="J657" i="249"/>
  <c r="I657" i="249"/>
  <c r="H657" i="249"/>
  <c r="G657" i="249"/>
  <c r="F657" i="249"/>
  <c r="E657" i="249"/>
  <c r="D657" i="249"/>
  <c r="C657" i="249"/>
  <c r="B657" i="249"/>
  <c r="X659" i="249" l="1"/>
  <c r="Y659" i="249" s="1"/>
  <c r="X672" i="249"/>
  <c r="Y672" i="249" s="1"/>
  <c r="I643" i="251"/>
  <c r="F643" i="251"/>
  <c r="E643" i="251"/>
  <c r="D643" i="251"/>
  <c r="C643" i="251"/>
  <c r="B643" i="251"/>
  <c r="G641" i="251"/>
  <c r="G640" i="251"/>
  <c r="F640" i="251"/>
  <c r="E640" i="251"/>
  <c r="D640" i="251"/>
  <c r="C640" i="251"/>
  <c r="B640" i="251"/>
  <c r="G639" i="251"/>
  <c r="F639" i="251"/>
  <c r="E639" i="251"/>
  <c r="D639" i="251"/>
  <c r="C639" i="251"/>
  <c r="B639" i="251"/>
  <c r="I663" i="250"/>
  <c r="F663" i="250"/>
  <c r="E663" i="250"/>
  <c r="D663" i="250"/>
  <c r="C663" i="250"/>
  <c r="B663" i="250"/>
  <c r="G661" i="250"/>
  <c r="G660" i="250"/>
  <c r="F660" i="250"/>
  <c r="E660" i="250"/>
  <c r="D660" i="250"/>
  <c r="C660" i="250"/>
  <c r="B660" i="250"/>
  <c r="G659" i="250"/>
  <c r="G663" i="250" s="1"/>
  <c r="F659" i="250"/>
  <c r="E659" i="250"/>
  <c r="D659" i="250"/>
  <c r="C659" i="250"/>
  <c r="B659" i="250"/>
  <c r="X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B648" i="249"/>
  <c r="V646" i="249"/>
  <c r="V645" i="249"/>
  <c r="U645" i="249"/>
  <c r="T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V644" i="249"/>
  <c r="U644" i="249"/>
  <c r="T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X671" i="248"/>
  <c r="U671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V669" i="248"/>
  <c r="V668" i="248"/>
  <c r="U668" i="248"/>
  <c r="T668" i="248"/>
  <c r="S668" i="248"/>
  <c r="R668" i="248"/>
  <c r="Q668" i="248"/>
  <c r="P668" i="248"/>
  <c r="O668" i="248"/>
  <c r="N668" i="248"/>
  <c r="M668" i="248"/>
  <c r="L668" i="248"/>
  <c r="K668" i="248"/>
  <c r="J668" i="248"/>
  <c r="I668" i="248"/>
  <c r="H668" i="248"/>
  <c r="G668" i="248"/>
  <c r="F668" i="248"/>
  <c r="E668" i="248"/>
  <c r="D668" i="248"/>
  <c r="C668" i="248"/>
  <c r="B668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B667" i="248"/>
  <c r="X683" i="248" l="1"/>
  <c r="Y683" i="248" s="1"/>
  <c r="I675" i="250"/>
  <c r="J675" i="250" s="1"/>
  <c r="I654" i="251"/>
  <c r="J654" i="251" s="1"/>
  <c r="B635" i="249"/>
  <c r="X635" i="249"/>
  <c r="I630" i="251" l="1"/>
  <c r="F630" i="251"/>
  <c r="E630" i="251"/>
  <c r="D630" i="251"/>
  <c r="C630" i="251"/>
  <c r="B630" i="251"/>
  <c r="G628" i="251"/>
  <c r="I641" i="251" s="1"/>
  <c r="J641" i="251" s="1"/>
  <c r="G627" i="251"/>
  <c r="F627" i="251"/>
  <c r="E627" i="251"/>
  <c r="D627" i="251"/>
  <c r="C627" i="251"/>
  <c r="B627" i="251"/>
  <c r="G626" i="251"/>
  <c r="F626" i="251"/>
  <c r="E626" i="251"/>
  <c r="D626" i="251"/>
  <c r="C626" i="251"/>
  <c r="B626" i="251"/>
  <c r="U635" i="249" l="1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V633" i="249"/>
  <c r="X646" i="249" s="1"/>
  <c r="Y646" i="249" s="1"/>
  <c r="V632" i="249"/>
  <c r="U632" i="249"/>
  <c r="T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V631" i="249"/>
  <c r="U631" i="249"/>
  <c r="T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I617" i="251" l="1"/>
  <c r="F617" i="251"/>
  <c r="E617" i="251"/>
  <c r="D617" i="251"/>
  <c r="C617" i="251"/>
  <c r="B617" i="251"/>
  <c r="G615" i="251"/>
  <c r="G614" i="251"/>
  <c r="F614" i="251"/>
  <c r="E614" i="251"/>
  <c r="D614" i="251"/>
  <c r="C614" i="251"/>
  <c r="B614" i="251"/>
  <c r="G613" i="251"/>
  <c r="F613" i="251"/>
  <c r="E613" i="251"/>
  <c r="D613" i="251"/>
  <c r="C613" i="251"/>
  <c r="B613" i="251"/>
  <c r="I649" i="250"/>
  <c r="F649" i="250"/>
  <c r="E649" i="250"/>
  <c r="D649" i="250"/>
  <c r="C649" i="250"/>
  <c r="B649" i="250"/>
  <c r="G647" i="250"/>
  <c r="I661" i="250" s="1"/>
  <c r="J661" i="250" s="1"/>
  <c r="G646" i="250"/>
  <c r="F646" i="250"/>
  <c r="E646" i="250"/>
  <c r="D646" i="250"/>
  <c r="C646" i="250"/>
  <c r="B646" i="250"/>
  <c r="G645" i="250"/>
  <c r="G649" i="250" s="1"/>
  <c r="F645" i="250"/>
  <c r="E645" i="250"/>
  <c r="D645" i="250"/>
  <c r="C645" i="250"/>
  <c r="B645" i="250"/>
  <c r="X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V620" i="249"/>
  <c r="V619" i="249"/>
  <c r="U619" i="249"/>
  <c r="T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V618" i="249"/>
  <c r="U618" i="249"/>
  <c r="T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X657" i="248"/>
  <c r="U657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655" i="248"/>
  <c r="X669" i="248" s="1"/>
  <c r="Y669" i="248" s="1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V653" i="248"/>
  <c r="U653" i="248"/>
  <c r="T653" i="248"/>
  <c r="S653" i="248"/>
  <c r="R653" i="248"/>
  <c r="Q653" i="248"/>
  <c r="P653" i="248"/>
  <c r="O653" i="248"/>
  <c r="N653" i="248"/>
  <c r="M653" i="248"/>
  <c r="L653" i="248"/>
  <c r="K653" i="248"/>
  <c r="J653" i="248"/>
  <c r="I653" i="248"/>
  <c r="H653" i="248"/>
  <c r="G653" i="248"/>
  <c r="F653" i="248"/>
  <c r="E653" i="248"/>
  <c r="D653" i="248"/>
  <c r="C653" i="248"/>
  <c r="B653" i="248"/>
  <c r="X633" i="249" l="1"/>
  <c r="Y633" i="249" s="1"/>
  <c r="I628" i="251"/>
  <c r="J628" i="251" s="1"/>
  <c r="I604" i="251"/>
  <c r="F604" i="251"/>
  <c r="E604" i="251"/>
  <c r="D604" i="251"/>
  <c r="C604" i="251"/>
  <c r="B604" i="251"/>
  <c r="G602" i="251"/>
  <c r="G601" i="251"/>
  <c r="F601" i="251"/>
  <c r="E601" i="251"/>
  <c r="D601" i="251"/>
  <c r="C601" i="251"/>
  <c r="B601" i="251"/>
  <c r="G600" i="251"/>
  <c r="F600" i="251"/>
  <c r="E600" i="251"/>
  <c r="D600" i="251"/>
  <c r="C600" i="251"/>
  <c r="B600" i="251"/>
  <c r="X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V607" i="249"/>
  <c r="V606" i="249"/>
  <c r="U606" i="249"/>
  <c r="T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V605" i="249"/>
  <c r="U605" i="249"/>
  <c r="T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X620" i="249" l="1"/>
  <c r="Y620" i="249" s="1"/>
  <c r="I615" i="251"/>
  <c r="J615" i="251" s="1"/>
  <c r="I591" i="251"/>
  <c r="F591" i="251"/>
  <c r="E591" i="251"/>
  <c r="D591" i="251"/>
  <c r="C591" i="251"/>
  <c r="B591" i="251"/>
  <c r="G589" i="251"/>
  <c r="I602" i="251" s="1"/>
  <c r="J602" i="251" s="1"/>
  <c r="G588" i="251"/>
  <c r="F588" i="251"/>
  <c r="E588" i="251"/>
  <c r="D588" i="251"/>
  <c r="C588" i="251"/>
  <c r="B588" i="251"/>
  <c r="G587" i="251"/>
  <c r="F587" i="251"/>
  <c r="E587" i="251"/>
  <c r="D587" i="251"/>
  <c r="C587" i="251"/>
  <c r="B587" i="251"/>
  <c r="I635" i="250"/>
  <c r="F635" i="250"/>
  <c r="E635" i="250"/>
  <c r="D635" i="250"/>
  <c r="C635" i="250"/>
  <c r="B635" i="250"/>
  <c r="G633" i="250"/>
  <c r="I647" i="250" s="1"/>
  <c r="J647" i="250" s="1"/>
  <c r="G632" i="250"/>
  <c r="F632" i="250"/>
  <c r="E632" i="250"/>
  <c r="D632" i="250"/>
  <c r="C632" i="250"/>
  <c r="B632" i="250"/>
  <c r="G631" i="250"/>
  <c r="G635" i="250" s="1"/>
  <c r="F631" i="250"/>
  <c r="E631" i="250"/>
  <c r="D631" i="250"/>
  <c r="C631" i="250"/>
  <c r="B631" i="250"/>
  <c r="X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V594" i="249"/>
  <c r="X607" i="249" s="1"/>
  <c r="Y607" i="249" s="1"/>
  <c r="V593" i="249"/>
  <c r="U593" i="249"/>
  <c r="T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V592" i="249"/>
  <c r="U592" i="249"/>
  <c r="T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X643" i="248"/>
  <c r="U643" i="248"/>
  <c r="T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V641" i="248"/>
  <c r="X655" i="248" s="1"/>
  <c r="Y655" i="248" s="1"/>
  <c r="V640" i="248"/>
  <c r="U640" i="248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V639" i="248"/>
  <c r="U639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I578" i="251" l="1"/>
  <c r="F578" i="251"/>
  <c r="E578" i="251"/>
  <c r="D578" i="251"/>
  <c r="C578" i="251"/>
  <c r="B578" i="251"/>
  <c r="G576" i="251"/>
  <c r="G575" i="251"/>
  <c r="F575" i="251"/>
  <c r="E575" i="251"/>
  <c r="D575" i="251"/>
  <c r="C575" i="251"/>
  <c r="B575" i="251"/>
  <c r="G574" i="251"/>
  <c r="F574" i="251"/>
  <c r="E574" i="251"/>
  <c r="D574" i="251"/>
  <c r="C574" i="251"/>
  <c r="B574" i="251"/>
  <c r="X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1" i="249"/>
  <c r="X594" i="249" s="1"/>
  <c r="Y594" i="249" s="1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V579" i="249"/>
  <c r="U579" i="249"/>
  <c r="T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I589" i="251" l="1"/>
  <c r="J589" i="251" s="1"/>
  <c r="B625" i="248"/>
  <c r="I565" i="251" l="1"/>
  <c r="F565" i="251"/>
  <c r="E565" i="251"/>
  <c r="D565" i="251"/>
  <c r="C565" i="251"/>
  <c r="B565" i="251"/>
  <c r="G563" i="251"/>
  <c r="G562" i="251"/>
  <c r="F562" i="251"/>
  <c r="E562" i="251"/>
  <c r="D562" i="251"/>
  <c r="C562" i="251"/>
  <c r="B562" i="251"/>
  <c r="G561" i="251"/>
  <c r="F561" i="251"/>
  <c r="E561" i="251"/>
  <c r="D561" i="251"/>
  <c r="C561" i="251"/>
  <c r="B561" i="251"/>
  <c r="I621" i="250"/>
  <c r="F621" i="250"/>
  <c r="E621" i="250"/>
  <c r="D621" i="250"/>
  <c r="C621" i="250"/>
  <c r="B621" i="250"/>
  <c r="G619" i="250"/>
  <c r="I633" i="250" s="1"/>
  <c r="J633" i="250" s="1"/>
  <c r="G618" i="250"/>
  <c r="F618" i="250"/>
  <c r="E618" i="250"/>
  <c r="D618" i="250"/>
  <c r="C618" i="250"/>
  <c r="B618" i="250"/>
  <c r="G617" i="250"/>
  <c r="G621" i="250" s="1"/>
  <c r="F617" i="250"/>
  <c r="E617" i="250"/>
  <c r="D617" i="250"/>
  <c r="C617" i="250"/>
  <c r="B617" i="250"/>
  <c r="X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568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X629" i="248"/>
  <c r="U629" i="248"/>
  <c r="T629" i="248"/>
  <c r="S629" i="248"/>
  <c r="R629" i="248"/>
  <c r="Q629" i="248"/>
  <c r="P629" i="248"/>
  <c r="O629" i="248"/>
  <c r="N629" i="248"/>
  <c r="M629" i="248"/>
  <c r="L629" i="248"/>
  <c r="K629" i="248"/>
  <c r="J629" i="248"/>
  <c r="I629" i="248"/>
  <c r="H629" i="248"/>
  <c r="G629" i="248"/>
  <c r="F629" i="248"/>
  <c r="E629" i="248"/>
  <c r="D629" i="248"/>
  <c r="C629" i="248"/>
  <c r="B629" i="248"/>
  <c r="V627" i="248"/>
  <c r="X641" i="248" s="1"/>
  <c r="Y641" i="248" s="1"/>
  <c r="V626" i="248"/>
  <c r="U626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581" i="249" l="1"/>
  <c r="Y581" i="249" s="1"/>
  <c r="I576" i="251"/>
  <c r="J576" i="251" s="1"/>
  <c r="I552" i="251"/>
  <c r="F552" i="251"/>
  <c r="E552" i="251"/>
  <c r="D552" i="251"/>
  <c r="C552" i="251"/>
  <c r="B552" i="251"/>
  <c r="G550" i="251"/>
  <c r="I563" i="251" s="1"/>
  <c r="J563" i="251" s="1"/>
  <c r="G549" i="251"/>
  <c r="F549" i="251"/>
  <c r="E549" i="251"/>
  <c r="D549" i="251"/>
  <c r="C549" i="251"/>
  <c r="B549" i="251"/>
  <c r="G548" i="251"/>
  <c r="F548" i="251"/>
  <c r="E548" i="251"/>
  <c r="D548" i="251"/>
  <c r="C548" i="251"/>
  <c r="B548" i="251"/>
  <c r="X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V555" i="249"/>
  <c r="X568" i="249" s="1"/>
  <c r="Y568" i="249" s="1"/>
  <c r="V554" i="249"/>
  <c r="U554" i="249"/>
  <c r="T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I539" i="251" l="1"/>
  <c r="F539" i="251"/>
  <c r="E539" i="251"/>
  <c r="D539" i="251"/>
  <c r="C539" i="251"/>
  <c r="B539" i="251"/>
  <c r="G537" i="251"/>
  <c r="G536" i="251"/>
  <c r="F536" i="251"/>
  <c r="E536" i="251"/>
  <c r="D536" i="251"/>
  <c r="C536" i="251"/>
  <c r="B536" i="251"/>
  <c r="G535" i="251"/>
  <c r="F535" i="251"/>
  <c r="E535" i="251"/>
  <c r="D535" i="251"/>
  <c r="C535" i="251"/>
  <c r="B535" i="251"/>
  <c r="I607" i="250"/>
  <c r="F607" i="250"/>
  <c r="E607" i="250"/>
  <c r="D607" i="250"/>
  <c r="C607" i="250"/>
  <c r="B607" i="250"/>
  <c r="G605" i="250"/>
  <c r="I619" i="250" s="1"/>
  <c r="J619" i="250" s="1"/>
  <c r="G604" i="250"/>
  <c r="F604" i="250"/>
  <c r="E604" i="250"/>
  <c r="D604" i="250"/>
  <c r="C604" i="250"/>
  <c r="B604" i="250"/>
  <c r="G603" i="250"/>
  <c r="G607" i="250" s="1"/>
  <c r="F603" i="250"/>
  <c r="E603" i="250"/>
  <c r="D603" i="250"/>
  <c r="C603" i="250"/>
  <c r="B603" i="250"/>
  <c r="X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V542" i="249"/>
  <c r="X555" i="249" s="1"/>
  <c r="Y555" i="249" s="1"/>
  <c r="V541" i="249"/>
  <c r="U541" i="249"/>
  <c r="T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V540" i="249"/>
  <c r="U540" i="249"/>
  <c r="T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X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V613" i="248"/>
  <c r="X627" i="248" s="1"/>
  <c r="Y627" i="248" s="1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I550" i="251" l="1"/>
  <c r="J550" i="251" s="1"/>
  <c r="I526" i="251"/>
  <c r="F526" i="251"/>
  <c r="E526" i="251"/>
  <c r="D526" i="251"/>
  <c r="C526" i="251"/>
  <c r="B526" i="251"/>
  <c r="G524" i="251"/>
  <c r="G523" i="251"/>
  <c r="F523" i="251"/>
  <c r="E523" i="251"/>
  <c r="D523" i="251"/>
  <c r="C523" i="251"/>
  <c r="B523" i="251"/>
  <c r="G522" i="251"/>
  <c r="F522" i="251"/>
  <c r="E522" i="251"/>
  <c r="D522" i="251"/>
  <c r="C522" i="251"/>
  <c r="B522" i="251"/>
  <c r="I593" i="250"/>
  <c r="F593" i="250"/>
  <c r="E593" i="250"/>
  <c r="D593" i="250"/>
  <c r="C593" i="250"/>
  <c r="B593" i="250"/>
  <c r="G591" i="250"/>
  <c r="I605" i="250" s="1"/>
  <c r="J605" i="250" s="1"/>
  <c r="G590" i="250"/>
  <c r="F590" i="250"/>
  <c r="E590" i="250"/>
  <c r="D590" i="250"/>
  <c r="C590" i="250"/>
  <c r="B590" i="250"/>
  <c r="G589" i="250"/>
  <c r="G593" i="250" s="1"/>
  <c r="F589" i="250"/>
  <c r="E589" i="250"/>
  <c r="D589" i="250"/>
  <c r="C589" i="250"/>
  <c r="B589" i="250"/>
  <c r="X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V529" i="249"/>
  <c r="X542" i="249" s="1"/>
  <c r="Y542" i="249" s="1"/>
  <c r="V528" i="249"/>
  <c r="U528" i="249"/>
  <c r="T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V527" i="249"/>
  <c r="U527" i="249"/>
  <c r="T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X601" i="248"/>
  <c r="U601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V599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V597" i="248"/>
  <c r="U597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I537" i="251" l="1"/>
  <c r="J537" i="251" s="1"/>
  <c r="X613" i="248"/>
  <c r="Y613" i="248" s="1"/>
  <c r="I513" i="251"/>
  <c r="F513" i="251"/>
  <c r="E513" i="251"/>
  <c r="D513" i="251"/>
  <c r="C513" i="251"/>
  <c r="B513" i="251"/>
  <c r="G511" i="251"/>
  <c r="I524" i="251" s="1"/>
  <c r="J524" i="251" s="1"/>
  <c r="G510" i="251"/>
  <c r="F510" i="251"/>
  <c r="E510" i="251"/>
  <c r="D510" i="251"/>
  <c r="C510" i="251"/>
  <c r="B510" i="251"/>
  <c r="G509" i="251"/>
  <c r="F509" i="251"/>
  <c r="E509" i="251"/>
  <c r="D509" i="251"/>
  <c r="C509" i="251"/>
  <c r="B509" i="251"/>
  <c r="I579" i="250"/>
  <c r="F579" i="250"/>
  <c r="E579" i="250"/>
  <c r="D579" i="250"/>
  <c r="C579" i="250"/>
  <c r="B579" i="250"/>
  <c r="G577" i="250"/>
  <c r="I591" i="250" s="1"/>
  <c r="J591" i="250" s="1"/>
  <c r="G576" i="250"/>
  <c r="F576" i="250"/>
  <c r="E576" i="250"/>
  <c r="D576" i="250"/>
  <c r="C576" i="250"/>
  <c r="B576" i="250"/>
  <c r="G575" i="250"/>
  <c r="G579" i="250" s="1"/>
  <c r="F575" i="250"/>
  <c r="E575" i="250"/>
  <c r="D575" i="250"/>
  <c r="C575" i="250"/>
  <c r="B575" i="250"/>
  <c r="X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V516" i="249"/>
  <c r="X529" i="249" s="1"/>
  <c r="Y529" i="249" s="1"/>
  <c r="V515" i="249"/>
  <c r="U515" i="249"/>
  <c r="T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V514" i="249"/>
  <c r="U514" i="249"/>
  <c r="T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X587" i="248"/>
  <c r="U587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85" i="248"/>
  <c r="X599" i="248" s="1"/>
  <c r="Y599" i="248" s="1"/>
  <c r="V584" i="248"/>
  <c r="U584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V583" i="248"/>
  <c r="U583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G563" i="250" l="1"/>
  <c r="I577" i="250" l="1"/>
  <c r="J577" i="250" s="1"/>
  <c r="I500" i="251"/>
  <c r="F500" i="251"/>
  <c r="E500" i="251"/>
  <c r="D500" i="251"/>
  <c r="C500" i="251"/>
  <c r="B500" i="251"/>
  <c r="G498" i="251"/>
  <c r="G497" i="251"/>
  <c r="F497" i="251"/>
  <c r="E497" i="251"/>
  <c r="D497" i="251"/>
  <c r="C497" i="251"/>
  <c r="B497" i="251"/>
  <c r="G496" i="251"/>
  <c r="F496" i="251"/>
  <c r="E496" i="251"/>
  <c r="D496" i="251"/>
  <c r="C496" i="251"/>
  <c r="B496" i="251"/>
  <c r="I565" i="250"/>
  <c r="F565" i="250"/>
  <c r="E565" i="250"/>
  <c r="D565" i="250"/>
  <c r="C565" i="250"/>
  <c r="B565" i="250"/>
  <c r="G562" i="250"/>
  <c r="F562" i="250"/>
  <c r="E562" i="250"/>
  <c r="D562" i="250"/>
  <c r="C562" i="250"/>
  <c r="B562" i="250"/>
  <c r="G561" i="250"/>
  <c r="G565" i="250" s="1"/>
  <c r="F561" i="250"/>
  <c r="E561" i="250"/>
  <c r="D561" i="250"/>
  <c r="C561" i="250"/>
  <c r="B561" i="250"/>
  <c r="X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V503" i="249"/>
  <c r="V502" i="249"/>
  <c r="U502" i="249"/>
  <c r="T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X573" i="248"/>
  <c r="U573" i="248"/>
  <c r="T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V571" i="248"/>
  <c r="V570" i="248"/>
  <c r="U570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V569" i="248"/>
  <c r="U569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I511" i="251" l="1"/>
  <c r="J511" i="251" s="1"/>
  <c r="X585" i="248"/>
  <c r="Y585" i="248" s="1"/>
  <c r="X516" i="249"/>
  <c r="Y516" i="249" s="1"/>
  <c r="I487" i="251"/>
  <c r="F487" i="251"/>
  <c r="E487" i="251"/>
  <c r="D487" i="251"/>
  <c r="C487" i="251"/>
  <c r="B487" i="251"/>
  <c r="G485" i="251"/>
  <c r="G484" i="251"/>
  <c r="F484" i="251"/>
  <c r="E484" i="251"/>
  <c r="D484" i="251"/>
  <c r="C484" i="251"/>
  <c r="B484" i="251"/>
  <c r="G483" i="251"/>
  <c r="F483" i="251"/>
  <c r="E483" i="251"/>
  <c r="D483" i="251"/>
  <c r="C483" i="251"/>
  <c r="B483" i="251"/>
  <c r="I551" i="250"/>
  <c r="F551" i="250"/>
  <c r="E551" i="250"/>
  <c r="D551" i="250"/>
  <c r="C551" i="250"/>
  <c r="B551" i="250"/>
  <c r="G549" i="250"/>
  <c r="G548" i="250"/>
  <c r="F548" i="250"/>
  <c r="E548" i="250"/>
  <c r="D548" i="250"/>
  <c r="C548" i="250"/>
  <c r="B548" i="250"/>
  <c r="G547" i="250"/>
  <c r="G551" i="250" s="1"/>
  <c r="F547" i="250"/>
  <c r="E547" i="250"/>
  <c r="D547" i="250"/>
  <c r="C547" i="250"/>
  <c r="B547" i="250"/>
  <c r="X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V490" i="249"/>
  <c r="X503" i="249" s="1"/>
  <c r="Y503" i="249" s="1"/>
  <c r="V489" i="249"/>
  <c r="U489" i="249"/>
  <c r="T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X559" i="248"/>
  <c r="U559" i="248"/>
  <c r="T559" i="248"/>
  <c r="S559" i="248"/>
  <c r="R559" i="248"/>
  <c r="Q559" i="248"/>
  <c r="P559" i="248"/>
  <c r="O559" i="248"/>
  <c r="N559" i="248"/>
  <c r="M559" i="248"/>
  <c r="L559" i="248"/>
  <c r="K559" i="248"/>
  <c r="J559" i="248"/>
  <c r="I559" i="248"/>
  <c r="H559" i="248"/>
  <c r="G559" i="248"/>
  <c r="F559" i="248"/>
  <c r="E559" i="248"/>
  <c r="D559" i="248"/>
  <c r="C559" i="248"/>
  <c r="B559" i="248"/>
  <c r="V557" i="248"/>
  <c r="V556" i="248"/>
  <c r="U556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55" i="248"/>
  <c r="U555" i="248"/>
  <c r="T555" i="248"/>
  <c r="S555" i="248"/>
  <c r="R555" i="248"/>
  <c r="Q555" i="248"/>
  <c r="P555" i="248"/>
  <c r="O555" i="248"/>
  <c r="N555" i="248"/>
  <c r="M555" i="248"/>
  <c r="L555" i="248"/>
  <c r="K555" i="248"/>
  <c r="J555" i="248"/>
  <c r="I555" i="248"/>
  <c r="H555" i="248"/>
  <c r="G555" i="248"/>
  <c r="F555" i="248"/>
  <c r="E555" i="248"/>
  <c r="D555" i="248"/>
  <c r="C555" i="248"/>
  <c r="B555" i="248"/>
  <c r="I563" i="250" l="1"/>
  <c r="J563" i="250" s="1"/>
  <c r="X571" i="248"/>
  <c r="Y571" i="248" s="1"/>
  <c r="I498" i="251"/>
  <c r="J498" i="251" s="1"/>
  <c r="I474" i="251"/>
  <c r="F474" i="251"/>
  <c r="E474" i="251"/>
  <c r="D474" i="251"/>
  <c r="C474" i="251"/>
  <c r="B474" i="251"/>
  <c r="G472" i="251"/>
  <c r="I485" i="251" s="1"/>
  <c r="J485" i="251" s="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I549" i="250" s="1"/>
  <c r="J549" i="250" s="1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X490" i="249" s="1"/>
  <c r="Y490" i="249" s="1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X557" i="248" s="1"/>
  <c r="Y557" i="248" s="1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59" i="251"/>
  <c r="J459" i="251" s="1"/>
  <c r="I435" i="251"/>
  <c r="F435" i="251"/>
  <c r="E435" i="251"/>
  <c r="D435" i="251"/>
  <c r="C435" i="251"/>
  <c r="B435" i="251"/>
  <c r="G433" i="251"/>
  <c r="I446" i="251" s="1"/>
  <c r="J446" i="251" s="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  <author>aviagen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5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6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1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de grading</t>
        </r>
      </text>
    </comment>
    <comment ref="A6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64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6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7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6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90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6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  <author>aviagen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0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16/1/2025</t>
        </r>
      </text>
    </comment>
    <comment ref="A6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6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de grading
</t>
        </r>
      </text>
    </comment>
    <comment ref="A6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9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6/02/25</t>
        </r>
      </text>
    </comment>
    <comment ref="A6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2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6/02/25</t>
        </r>
      </text>
    </comment>
    <comment ref="A6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85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6/02/25</t>
        </r>
      </text>
    </comment>
    <comment ref="A6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<sst xmlns="http://schemas.openxmlformats.org/spreadsheetml/2006/main" count="4366" uniqueCount="373">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</sst>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000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1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75" xfId="0" applyFont="1" applyFill="1" applyBorder="1" applyAlignment="1">
      <alignment horizontal="center" vertical="center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1" fillId="4" borderId="61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7" borderId="69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63" t="s">
        <v>18</v>
      </c>
      <c r="C4" s="1064"/>
      <c r="D4" s="1064"/>
      <c r="E4" s="1064"/>
      <c r="F4" s="1064"/>
      <c r="G4" s="1064"/>
      <c r="H4" s="1064"/>
      <c r="I4" s="1064"/>
      <c r="J4" s="1065"/>
      <c r="K4" s="1063" t="s">
        <v>21</v>
      </c>
      <c r="L4" s="1064"/>
      <c r="M4" s="1064"/>
      <c r="N4" s="1064"/>
      <c r="O4" s="1064"/>
      <c r="P4" s="1064"/>
      <c r="Q4" s="1064"/>
      <c r="R4" s="1064"/>
      <c r="S4" s="1064"/>
      <c r="T4" s="1065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63" t="s">
        <v>23</v>
      </c>
      <c r="C17" s="1064"/>
      <c r="D17" s="1064"/>
      <c r="E17" s="1064"/>
      <c r="F17" s="1065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700"/>
  <sheetViews>
    <sheetView showGridLines="0" topLeftCell="A645" zoomScale="70" zoomScaleNormal="70" workbookViewId="0">
      <selection activeCell="X674" sqref="X674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103" t="s">
        <v>53</v>
      </c>
      <c r="C8" s="1104"/>
      <c r="D8" s="1104"/>
      <c r="E8" s="1104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103" t="s">
        <v>53</v>
      </c>
      <c r="C21" s="1104"/>
      <c r="D21" s="1104"/>
      <c r="E21" s="1104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075" t="s">
        <v>53</v>
      </c>
      <c r="C34" s="1076"/>
      <c r="D34" s="1076"/>
      <c r="E34" s="1076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123" t="s">
        <v>88</v>
      </c>
      <c r="I37" s="1123"/>
      <c r="J37" s="1123"/>
      <c r="K37" s="1123"/>
      <c r="L37" s="1123"/>
      <c r="M37" s="1123"/>
      <c r="N37" s="1123"/>
      <c r="O37" s="1123"/>
      <c r="P37" s="1123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123"/>
      <c r="I38" s="1123"/>
      <c r="J38" s="1123"/>
      <c r="K38" s="1123"/>
      <c r="L38" s="1123"/>
      <c r="M38" s="1123"/>
      <c r="N38" s="1123"/>
      <c r="O38" s="1123"/>
      <c r="P38" s="1123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123"/>
      <c r="I39" s="1123"/>
      <c r="J39" s="1123"/>
      <c r="K39" s="1123"/>
      <c r="L39" s="1123"/>
      <c r="M39" s="1123"/>
      <c r="N39" s="1123"/>
      <c r="O39" s="1123"/>
      <c r="P39" s="1123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103" t="s">
        <v>53</v>
      </c>
      <c r="C48" s="1104"/>
      <c r="D48" s="1104"/>
      <c r="E48" s="1104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123"/>
      <c r="I51" s="1123"/>
      <c r="J51" s="1123"/>
      <c r="K51" s="1123"/>
      <c r="L51" s="1123"/>
      <c r="M51" s="1123"/>
      <c r="N51" s="1123"/>
      <c r="O51" s="1123"/>
      <c r="P51" s="1123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123"/>
      <c r="I52" s="1123"/>
      <c r="J52" s="1123"/>
      <c r="K52" s="1123"/>
      <c r="L52" s="1123"/>
      <c r="M52" s="1123"/>
      <c r="N52" s="1123"/>
      <c r="O52" s="1123"/>
      <c r="P52" s="1123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123"/>
      <c r="I53" s="1123"/>
      <c r="J53" s="1123"/>
      <c r="K53" s="1123"/>
      <c r="L53" s="1123"/>
      <c r="M53" s="1123"/>
      <c r="N53" s="1123"/>
      <c r="O53" s="1123"/>
      <c r="P53" s="1123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075" t="s">
        <v>53</v>
      </c>
      <c r="C61" s="1076"/>
      <c r="D61" s="1076"/>
      <c r="E61" s="1076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123" t="s">
        <v>125</v>
      </c>
      <c r="L64" s="1123"/>
      <c r="M64" s="1123"/>
      <c r="N64" s="1123"/>
      <c r="O64" s="1123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90" t="s">
        <v>129</v>
      </c>
      <c r="L65" s="1190"/>
      <c r="M65" s="1190"/>
      <c r="N65" s="1190"/>
      <c r="O65" s="1190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90"/>
      <c r="L66" s="1190"/>
      <c r="M66" s="1190"/>
      <c r="N66" s="1190"/>
      <c r="O66" s="1190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90"/>
      <c r="L67" s="1190"/>
      <c r="M67" s="1190"/>
      <c r="N67" s="1190"/>
      <c r="O67" s="1190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90"/>
      <c r="L68" s="1190"/>
      <c r="M68" s="1190"/>
      <c r="N68" s="1190"/>
      <c r="O68" s="1190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075" t="s">
        <v>53</v>
      </c>
      <c r="C74" s="1076"/>
      <c r="D74" s="1076"/>
      <c r="E74" s="1076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075" t="s">
        <v>53</v>
      </c>
      <c r="C87" s="1076"/>
      <c r="D87" s="1076"/>
      <c r="E87" s="1076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075" t="s">
        <v>53</v>
      </c>
      <c r="C100" s="1076"/>
      <c r="D100" s="1076"/>
      <c r="E100" s="1076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075" t="s">
        <v>53</v>
      </c>
      <c r="C113" s="1076"/>
      <c r="D113" s="1076"/>
      <c r="E113" s="1076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075" t="s">
        <v>53</v>
      </c>
      <c r="C126" s="1076"/>
      <c r="D126" s="1076"/>
      <c r="E126" s="1076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91" t="s">
        <v>191</v>
      </c>
      <c r="R128" s="1192"/>
      <c r="S128" s="1193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097" t="s">
        <v>192</v>
      </c>
      <c r="U129" s="1123"/>
      <c r="V129" s="1123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097"/>
      <c r="U130" s="1123"/>
      <c r="V130" s="1123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097"/>
      <c r="U131" s="1123"/>
      <c r="V131" s="1123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097"/>
      <c r="U132" s="1123"/>
      <c r="V132" s="1123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097"/>
      <c r="U133" s="1123"/>
      <c r="V133" s="1123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097"/>
      <c r="U134" s="1123"/>
      <c r="V134" s="1123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90" t="s">
        <v>193</v>
      </c>
      <c r="K138" s="1190"/>
      <c r="L138" s="1190"/>
      <c r="M138" s="1190"/>
      <c r="N138" s="1190"/>
      <c r="O138" s="1190"/>
      <c r="P138" s="1190"/>
    </row>
    <row r="139" spans="1:22" ht="13.5" thickBot="1" x14ac:dyDescent="0.25">
      <c r="A139" s="278" t="s">
        <v>194</v>
      </c>
      <c r="B139" s="1075" t="s">
        <v>53</v>
      </c>
      <c r="C139" s="1076"/>
      <c r="D139" s="1076"/>
      <c r="E139" s="1076"/>
      <c r="F139" s="542"/>
      <c r="G139" s="299" t="s">
        <v>0</v>
      </c>
      <c r="H139" s="543"/>
      <c r="I139" s="543"/>
      <c r="J139" s="1190"/>
      <c r="K139" s="1190"/>
      <c r="L139" s="1190"/>
      <c r="M139" s="1190"/>
      <c r="N139" s="1190"/>
      <c r="O139" s="1190"/>
      <c r="P139" s="1190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075" t="s">
        <v>53</v>
      </c>
      <c r="C152" s="1076"/>
      <c r="D152" s="1076"/>
      <c r="E152" s="1076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075" t="s">
        <v>140</v>
      </c>
      <c r="C165" s="1076"/>
      <c r="D165" s="1076"/>
      <c r="E165" s="1076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075" t="s">
        <v>140</v>
      </c>
      <c r="C178" s="1076"/>
      <c r="D178" s="1076"/>
      <c r="E178" s="1076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128" t="s">
        <v>171</v>
      </c>
      <c r="O181" s="1129"/>
      <c r="P181" s="1129"/>
      <c r="Q181" s="1130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075" t="s">
        <v>140</v>
      </c>
      <c r="C192" s="1076"/>
      <c r="D192" s="1076"/>
      <c r="E192" s="1076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075" t="s">
        <v>140</v>
      </c>
      <c r="C206" s="1076"/>
      <c r="D206" s="1076"/>
      <c r="E206" s="1076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075" t="s">
        <v>140</v>
      </c>
      <c r="C220" s="1076"/>
      <c r="D220" s="1076"/>
      <c r="E220" s="1076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075" t="s">
        <v>140</v>
      </c>
      <c r="C234" s="1076"/>
      <c r="D234" s="1076"/>
      <c r="E234" s="1076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103" t="s">
        <v>140</v>
      </c>
      <c r="C247" s="1104"/>
      <c r="D247" s="1104"/>
      <c r="E247" s="1104"/>
      <c r="F247" s="1105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103" t="s">
        <v>140</v>
      </c>
      <c r="C260" s="1104"/>
      <c r="D260" s="1104"/>
      <c r="E260" s="1104"/>
      <c r="F260" s="1105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103" t="s">
        <v>140</v>
      </c>
      <c r="C273" s="1104"/>
      <c r="D273" s="1104"/>
      <c r="E273" s="1104"/>
      <c r="F273" s="1105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103" t="s">
        <v>140</v>
      </c>
      <c r="C286" s="1104"/>
      <c r="D286" s="1104"/>
      <c r="E286" s="1104"/>
      <c r="F286" s="1105"/>
      <c r="G286" s="1131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133"/>
      <c r="H287" s="693"/>
      <c r="I287" s="693"/>
      <c r="L287" s="1128" t="s">
        <v>171</v>
      </c>
      <c r="M287" s="1129"/>
      <c r="N287" s="1129"/>
      <c r="O287" s="1130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103" t="s">
        <v>53</v>
      </c>
      <c r="C300" s="1104"/>
      <c r="D300" s="1104"/>
      <c r="E300" s="1104"/>
      <c r="F300" s="1105"/>
      <c r="G300" s="1103" t="s">
        <v>140</v>
      </c>
      <c r="H300" s="1104"/>
      <c r="I300" s="1104"/>
      <c r="J300" s="1104"/>
      <c r="K300" s="1105"/>
      <c r="L300" s="1103" t="s">
        <v>63</v>
      </c>
      <c r="M300" s="1104"/>
      <c r="N300" s="1104"/>
      <c r="O300" s="1104"/>
      <c r="P300" s="1105"/>
      <c r="Q300" s="1103" t="s">
        <v>64</v>
      </c>
      <c r="R300" s="1104"/>
      <c r="S300" s="1104"/>
      <c r="T300" s="1104"/>
      <c r="U300" s="1105"/>
      <c r="V300" s="1131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133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103" t="s">
        <v>53</v>
      </c>
      <c r="C313" s="1104"/>
      <c r="D313" s="1104"/>
      <c r="E313" s="1104"/>
      <c r="F313" s="1105"/>
      <c r="G313" s="1103" t="s">
        <v>140</v>
      </c>
      <c r="H313" s="1104"/>
      <c r="I313" s="1104"/>
      <c r="J313" s="1104"/>
      <c r="K313" s="1105"/>
      <c r="L313" s="1103" t="s">
        <v>63</v>
      </c>
      <c r="M313" s="1104"/>
      <c r="N313" s="1104"/>
      <c r="O313" s="1104"/>
      <c r="P313" s="1105"/>
      <c r="Q313" s="1103" t="s">
        <v>64</v>
      </c>
      <c r="R313" s="1104"/>
      <c r="S313" s="1104"/>
      <c r="T313" s="1104"/>
      <c r="U313" s="1105"/>
      <c r="V313" s="1131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133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103" t="s">
        <v>53</v>
      </c>
      <c r="C326" s="1104"/>
      <c r="D326" s="1104"/>
      <c r="E326" s="1104"/>
      <c r="F326" s="1105"/>
      <c r="G326" s="1103" t="s">
        <v>140</v>
      </c>
      <c r="H326" s="1104"/>
      <c r="I326" s="1104"/>
      <c r="J326" s="1104"/>
      <c r="K326" s="1105"/>
      <c r="L326" s="1103" t="s">
        <v>63</v>
      </c>
      <c r="M326" s="1104"/>
      <c r="N326" s="1104"/>
      <c r="O326" s="1104"/>
      <c r="P326" s="1105"/>
      <c r="Q326" s="1103" t="s">
        <v>64</v>
      </c>
      <c r="R326" s="1104"/>
      <c r="S326" s="1104"/>
      <c r="T326" s="1104"/>
      <c r="U326" s="1105"/>
      <c r="V326" s="1131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133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103" t="s">
        <v>53</v>
      </c>
      <c r="C339" s="1104"/>
      <c r="D339" s="1104"/>
      <c r="E339" s="1104"/>
      <c r="F339" s="1105"/>
      <c r="G339" s="1103" t="s">
        <v>140</v>
      </c>
      <c r="H339" s="1104"/>
      <c r="I339" s="1104"/>
      <c r="J339" s="1104"/>
      <c r="K339" s="1105"/>
      <c r="L339" s="1103" t="s">
        <v>63</v>
      </c>
      <c r="M339" s="1104"/>
      <c r="N339" s="1104"/>
      <c r="O339" s="1104"/>
      <c r="P339" s="1105"/>
      <c r="Q339" s="1103" t="s">
        <v>64</v>
      </c>
      <c r="R339" s="1104"/>
      <c r="S339" s="1104"/>
      <c r="T339" s="1104"/>
      <c r="U339" s="1105"/>
      <c r="V339" s="1131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133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103" t="s">
        <v>53</v>
      </c>
      <c r="C352" s="1104"/>
      <c r="D352" s="1104"/>
      <c r="E352" s="1104"/>
      <c r="F352" s="1105"/>
      <c r="G352" s="1103" t="s">
        <v>140</v>
      </c>
      <c r="H352" s="1104"/>
      <c r="I352" s="1104"/>
      <c r="J352" s="1104"/>
      <c r="K352" s="1105"/>
      <c r="L352" s="1103" t="s">
        <v>63</v>
      </c>
      <c r="M352" s="1104"/>
      <c r="N352" s="1104"/>
      <c r="O352" s="1104"/>
      <c r="P352" s="1105"/>
      <c r="Q352" s="1103" t="s">
        <v>64</v>
      </c>
      <c r="R352" s="1104"/>
      <c r="S352" s="1104"/>
      <c r="T352" s="1104"/>
      <c r="U352" s="1105"/>
      <c r="V352" s="1131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133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103" t="s">
        <v>53</v>
      </c>
      <c r="C365" s="1104"/>
      <c r="D365" s="1104"/>
      <c r="E365" s="1104"/>
      <c r="F365" s="1105"/>
      <c r="G365" s="1103" t="s">
        <v>140</v>
      </c>
      <c r="H365" s="1104"/>
      <c r="I365" s="1104"/>
      <c r="J365" s="1104"/>
      <c r="K365" s="1105"/>
      <c r="L365" s="1103" t="s">
        <v>63</v>
      </c>
      <c r="M365" s="1104"/>
      <c r="N365" s="1104"/>
      <c r="O365" s="1104"/>
      <c r="P365" s="1105"/>
      <c r="Q365" s="1103" t="s">
        <v>64</v>
      </c>
      <c r="R365" s="1104"/>
      <c r="S365" s="1104"/>
      <c r="T365" s="1104"/>
      <c r="U365" s="1105"/>
      <c r="V365" s="1131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133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103" t="s">
        <v>53</v>
      </c>
      <c r="C378" s="1104"/>
      <c r="D378" s="1104"/>
      <c r="E378" s="1104"/>
      <c r="F378" s="1105"/>
      <c r="G378" s="1103" t="s">
        <v>140</v>
      </c>
      <c r="H378" s="1104"/>
      <c r="I378" s="1104"/>
      <c r="J378" s="1104"/>
      <c r="K378" s="1105"/>
      <c r="L378" s="1103" t="s">
        <v>63</v>
      </c>
      <c r="M378" s="1104"/>
      <c r="N378" s="1104"/>
      <c r="O378" s="1104"/>
      <c r="P378" s="1105"/>
      <c r="Q378" s="1103" t="s">
        <v>64</v>
      </c>
      <c r="R378" s="1104"/>
      <c r="S378" s="1104"/>
      <c r="T378" s="1104"/>
      <c r="U378" s="1105"/>
      <c r="V378" s="1131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133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103" t="s">
        <v>53</v>
      </c>
      <c r="C391" s="1104"/>
      <c r="D391" s="1104"/>
      <c r="E391" s="1104"/>
      <c r="F391" s="1105"/>
      <c r="G391" s="1103" t="s">
        <v>140</v>
      </c>
      <c r="H391" s="1104"/>
      <c r="I391" s="1104"/>
      <c r="J391" s="1104"/>
      <c r="K391" s="1105"/>
      <c r="L391" s="1103" t="s">
        <v>63</v>
      </c>
      <c r="M391" s="1104"/>
      <c r="N391" s="1104"/>
      <c r="O391" s="1104"/>
      <c r="P391" s="1105"/>
      <c r="Q391" s="1103" t="s">
        <v>64</v>
      </c>
      <c r="R391" s="1104"/>
      <c r="S391" s="1104"/>
      <c r="T391" s="1104"/>
      <c r="U391" s="1105"/>
      <c r="V391" s="1131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133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103" t="s">
        <v>53</v>
      </c>
      <c r="C404" s="1104"/>
      <c r="D404" s="1104"/>
      <c r="E404" s="1104"/>
      <c r="F404" s="1105"/>
      <c r="G404" s="1103" t="s">
        <v>140</v>
      </c>
      <c r="H404" s="1104"/>
      <c r="I404" s="1104"/>
      <c r="J404" s="1104"/>
      <c r="K404" s="1105"/>
      <c r="L404" s="1103" t="s">
        <v>63</v>
      </c>
      <c r="M404" s="1104"/>
      <c r="N404" s="1104"/>
      <c r="O404" s="1104"/>
      <c r="P404" s="1105"/>
      <c r="Q404" s="1103" t="s">
        <v>64</v>
      </c>
      <c r="R404" s="1104"/>
      <c r="S404" s="1104"/>
      <c r="T404" s="1104"/>
      <c r="U404" s="1105"/>
      <c r="V404" s="1131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133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103" t="s">
        <v>53</v>
      </c>
      <c r="C417" s="1104"/>
      <c r="D417" s="1104"/>
      <c r="E417" s="1104"/>
      <c r="F417" s="1105"/>
      <c r="G417" s="1103" t="s">
        <v>140</v>
      </c>
      <c r="H417" s="1104"/>
      <c r="I417" s="1104"/>
      <c r="J417" s="1104"/>
      <c r="K417" s="1105"/>
      <c r="L417" s="1103" t="s">
        <v>63</v>
      </c>
      <c r="M417" s="1104"/>
      <c r="N417" s="1104"/>
      <c r="O417" s="1104"/>
      <c r="P417" s="1105"/>
      <c r="Q417" s="1103" t="s">
        <v>64</v>
      </c>
      <c r="R417" s="1104"/>
      <c r="S417" s="1104"/>
      <c r="T417" s="1104"/>
      <c r="U417" s="1105"/>
      <c r="V417" s="1131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133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103" t="s">
        <v>53</v>
      </c>
      <c r="C430" s="1104"/>
      <c r="D430" s="1104"/>
      <c r="E430" s="1104"/>
      <c r="F430" s="1105"/>
      <c r="G430" s="1103" t="s">
        <v>140</v>
      </c>
      <c r="H430" s="1104"/>
      <c r="I430" s="1104"/>
      <c r="J430" s="1104"/>
      <c r="K430" s="1105"/>
      <c r="L430" s="1103" t="s">
        <v>63</v>
      </c>
      <c r="M430" s="1104"/>
      <c r="N430" s="1104"/>
      <c r="O430" s="1104"/>
      <c r="P430" s="1105"/>
      <c r="Q430" s="1103" t="s">
        <v>64</v>
      </c>
      <c r="R430" s="1104"/>
      <c r="S430" s="1104"/>
      <c r="T430" s="1104"/>
      <c r="U430" s="1105"/>
      <c r="V430" s="1131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133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103" t="s">
        <v>53</v>
      </c>
      <c r="C443" s="1104"/>
      <c r="D443" s="1104"/>
      <c r="E443" s="1104"/>
      <c r="F443" s="1105"/>
      <c r="G443" s="1103" t="s">
        <v>140</v>
      </c>
      <c r="H443" s="1104"/>
      <c r="I443" s="1104"/>
      <c r="J443" s="1104"/>
      <c r="K443" s="1105"/>
      <c r="L443" s="1103" t="s">
        <v>63</v>
      </c>
      <c r="M443" s="1104"/>
      <c r="N443" s="1104"/>
      <c r="O443" s="1104"/>
      <c r="P443" s="1105"/>
      <c r="Q443" s="1103" t="s">
        <v>64</v>
      </c>
      <c r="R443" s="1104"/>
      <c r="S443" s="1104"/>
      <c r="T443" s="1104"/>
      <c r="U443" s="1105"/>
      <c r="V443" s="1131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133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103" t="s">
        <v>53</v>
      </c>
      <c r="C456" s="1104"/>
      <c r="D456" s="1104"/>
      <c r="E456" s="1104"/>
      <c r="F456" s="1105"/>
      <c r="G456" s="1103" t="s">
        <v>140</v>
      </c>
      <c r="H456" s="1104"/>
      <c r="I456" s="1104"/>
      <c r="J456" s="1104"/>
      <c r="K456" s="1105"/>
      <c r="L456" s="1103" t="s">
        <v>63</v>
      </c>
      <c r="M456" s="1104"/>
      <c r="N456" s="1104"/>
      <c r="O456" s="1104"/>
      <c r="P456" s="1105"/>
      <c r="Q456" s="1103" t="s">
        <v>64</v>
      </c>
      <c r="R456" s="1104"/>
      <c r="S456" s="1104"/>
      <c r="T456" s="1104"/>
      <c r="U456" s="1105"/>
      <c r="V456" s="1131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133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.5" thickBot="1" x14ac:dyDescent="0.25"/>
    <row r="469" spans="1:25" ht="13.5" thickBot="1" x14ac:dyDescent="0.25">
      <c r="A469" s="278" t="s">
        <v>355</v>
      </c>
      <c r="B469" s="1103" t="s">
        <v>53</v>
      </c>
      <c r="C469" s="1104"/>
      <c r="D469" s="1104"/>
      <c r="E469" s="1104"/>
      <c r="F469" s="1105"/>
      <c r="G469" s="1103" t="s">
        <v>140</v>
      </c>
      <c r="H469" s="1104"/>
      <c r="I469" s="1104"/>
      <c r="J469" s="1104"/>
      <c r="K469" s="1105"/>
      <c r="L469" s="1103" t="s">
        <v>63</v>
      </c>
      <c r="M469" s="1104"/>
      <c r="N469" s="1104"/>
      <c r="O469" s="1104"/>
      <c r="P469" s="1105"/>
      <c r="Q469" s="1103" t="s">
        <v>64</v>
      </c>
      <c r="R469" s="1104"/>
      <c r="S469" s="1104"/>
      <c r="T469" s="1104"/>
      <c r="U469" s="1105"/>
      <c r="V469" s="1131" t="s">
        <v>0</v>
      </c>
      <c r="W469" s="994">
        <v>260</v>
      </c>
      <c r="X469" s="994"/>
      <c r="Y469" s="994"/>
    </row>
    <row r="470" spans="1:25" ht="13.5" thickBot="1" x14ac:dyDescent="0.25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133"/>
      <c r="W470" s="994"/>
      <c r="X470" s="994"/>
      <c r="Y470" s="994"/>
    </row>
    <row r="471" spans="1:25" x14ac:dyDescent="0.2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.5" thickBot="1" x14ac:dyDescent="0.25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.5" thickBot="1" x14ac:dyDescent="0.25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">
      <c r="D480" s="200" t="s">
        <v>76</v>
      </c>
    </row>
    <row r="481" spans="1:25" ht="13.5" thickBot="1" x14ac:dyDescent="0.25"/>
    <row r="482" spans="1:25" ht="13.5" thickBot="1" x14ac:dyDescent="0.25">
      <c r="A482" s="278" t="s">
        <v>356</v>
      </c>
      <c r="B482" s="1103" t="s">
        <v>53</v>
      </c>
      <c r="C482" s="1104"/>
      <c r="D482" s="1104"/>
      <c r="E482" s="1104"/>
      <c r="F482" s="1105"/>
      <c r="G482" s="1103" t="s">
        <v>140</v>
      </c>
      <c r="H482" s="1104"/>
      <c r="I482" s="1104"/>
      <c r="J482" s="1104"/>
      <c r="K482" s="1105"/>
      <c r="L482" s="1103" t="s">
        <v>63</v>
      </c>
      <c r="M482" s="1104"/>
      <c r="N482" s="1104"/>
      <c r="O482" s="1104"/>
      <c r="P482" s="1105"/>
      <c r="Q482" s="1103" t="s">
        <v>64</v>
      </c>
      <c r="R482" s="1104"/>
      <c r="S482" s="1104"/>
      <c r="T482" s="1104"/>
      <c r="U482" s="1105"/>
      <c r="V482" s="1131" t="s">
        <v>0</v>
      </c>
      <c r="W482" s="999">
        <v>261</v>
      </c>
      <c r="X482" s="999"/>
      <c r="Y482" s="999"/>
    </row>
    <row r="483" spans="1:25" ht="13.5" thickBot="1" x14ac:dyDescent="0.25">
      <c r="A483" s="231" t="s">
        <v>2</v>
      </c>
      <c r="B483" s="401">
        <v>1</v>
      </c>
      <c r="C483" s="402">
        <v>2</v>
      </c>
      <c r="D483" s="402">
        <v>3</v>
      </c>
      <c r="E483" s="402">
        <v>4</v>
      </c>
      <c r="F483" s="479">
        <v>5</v>
      </c>
      <c r="G483" s="401">
        <v>1</v>
      </c>
      <c r="H483" s="402">
        <v>2</v>
      </c>
      <c r="I483" s="402">
        <v>3</v>
      </c>
      <c r="J483" s="402">
        <v>4</v>
      </c>
      <c r="K483" s="479">
        <v>5</v>
      </c>
      <c r="L483" s="401">
        <v>1</v>
      </c>
      <c r="M483" s="402">
        <v>2</v>
      </c>
      <c r="N483" s="402">
        <v>3</v>
      </c>
      <c r="O483" s="402">
        <v>4</v>
      </c>
      <c r="P483" s="479">
        <v>5</v>
      </c>
      <c r="Q483" s="401">
        <v>1</v>
      </c>
      <c r="R483" s="402">
        <v>2</v>
      </c>
      <c r="S483" s="402">
        <v>3</v>
      </c>
      <c r="T483" s="402">
        <v>4</v>
      </c>
      <c r="U483" s="479">
        <v>5</v>
      </c>
      <c r="V483" s="1133"/>
      <c r="W483" s="999"/>
      <c r="X483" s="999"/>
      <c r="Y483" s="999"/>
    </row>
    <row r="484" spans="1:25" x14ac:dyDescent="0.2">
      <c r="A484" s="236" t="s">
        <v>3</v>
      </c>
      <c r="B484" s="740">
        <v>4265</v>
      </c>
      <c r="C484" s="741">
        <v>4265</v>
      </c>
      <c r="D484" s="405">
        <v>4265</v>
      </c>
      <c r="E484" s="405">
        <v>4265</v>
      </c>
      <c r="F484" s="406">
        <v>4265</v>
      </c>
      <c r="G484" s="740">
        <v>4265</v>
      </c>
      <c r="H484" s="741">
        <v>4265</v>
      </c>
      <c r="I484" s="405">
        <v>4265</v>
      </c>
      <c r="J484" s="405">
        <v>4265</v>
      </c>
      <c r="K484" s="406">
        <v>4265</v>
      </c>
      <c r="L484" s="740">
        <v>4265</v>
      </c>
      <c r="M484" s="741">
        <v>4265</v>
      </c>
      <c r="N484" s="405">
        <v>4265</v>
      </c>
      <c r="O484" s="405">
        <v>4265</v>
      </c>
      <c r="P484" s="406">
        <v>4265</v>
      </c>
      <c r="Q484" s="740">
        <v>4265</v>
      </c>
      <c r="R484" s="741">
        <v>4265</v>
      </c>
      <c r="S484" s="405">
        <v>4265</v>
      </c>
      <c r="T484" s="405">
        <v>4265</v>
      </c>
      <c r="U484" s="406">
        <v>4265</v>
      </c>
      <c r="V484" s="411">
        <v>4265</v>
      </c>
      <c r="W484" s="999"/>
      <c r="X484" s="999"/>
      <c r="Y484" s="999"/>
    </row>
    <row r="485" spans="1:25" x14ac:dyDescent="0.2">
      <c r="A485" s="242" t="s">
        <v>6</v>
      </c>
      <c r="B485" s="306">
        <v>4250</v>
      </c>
      <c r="C485" s="307">
        <v>4524</v>
      </c>
      <c r="D485" s="307">
        <v>4919</v>
      </c>
      <c r="E485" s="307">
        <v>4626</v>
      </c>
      <c r="F485" s="407">
        <v>4638</v>
      </c>
      <c r="G485" s="306">
        <v>4305</v>
      </c>
      <c r="H485" s="307">
        <v>4458</v>
      </c>
      <c r="I485" s="307">
        <v>4161</v>
      </c>
      <c r="J485" s="307">
        <v>4541</v>
      </c>
      <c r="K485" s="407">
        <v>4661</v>
      </c>
      <c r="L485" s="306">
        <v>4500</v>
      </c>
      <c r="M485" s="307">
        <v>4559</v>
      </c>
      <c r="N485" s="307">
        <v>4590</v>
      </c>
      <c r="O485" s="307">
        <v>4535</v>
      </c>
      <c r="P485" s="407">
        <v>4846</v>
      </c>
      <c r="Q485" s="306">
        <v>3995</v>
      </c>
      <c r="R485" s="307">
        <v>4382</v>
      </c>
      <c r="S485" s="307">
        <v>4161</v>
      </c>
      <c r="T485" s="307">
        <v>4453</v>
      </c>
      <c r="U485" s="407">
        <v>4639</v>
      </c>
      <c r="V485" s="397">
        <v>4492</v>
      </c>
      <c r="W485" s="527"/>
      <c r="X485" s="475"/>
      <c r="Y485" s="999"/>
    </row>
    <row r="486" spans="1:25" x14ac:dyDescent="0.2">
      <c r="A486" s="231" t="s">
        <v>7</v>
      </c>
      <c r="B486" s="480">
        <v>93.3</v>
      </c>
      <c r="C486" s="310">
        <v>100</v>
      </c>
      <c r="D486" s="310">
        <v>80</v>
      </c>
      <c r="E486" s="309">
        <v>86.7</v>
      </c>
      <c r="F486" s="638">
        <v>100</v>
      </c>
      <c r="G486" s="480">
        <v>100</v>
      </c>
      <c r="H486" s="310">
        <v>93.3</v>
      </c>
      <c r="I486" s="310">
        <v>80</v>
      </c>
      <c r="J486" s="309">
        <v>100</v>
      </c>
      <c r="K486" s="638">
        <v>93.3</v>
      </c>
      <c r="L486" s="480">
        <v>86.7</v>
      </c>
      <c r="M486" s="310">
        <v>86.7</v>
      </c>
      <c r="N486" s="310">
        <v>100</v>
      </c>
      <c r="O486" s="309">
        <v>100</v>
      </c>
      <c r="P486" s="638">
        <v>93.3</v>
      </c>
      <c r="Q486" s="480">
        <v>93.3</v>
      </c>
      <c r="R486" s="310">
        <v>86.7</v>
      </c>
      <c r="S486" s="310">
        <v>100</v>
      </c>
      <c r="T486" s="309">
        <v>93.3</v>
      </c>
      <c r="U486" s="638">
        <v>93.3</v>
      </c>
      <c r="V486" s="398">
        <v>84.7</v>
      </c>
      <c r="W486" s="999"/>
      <c r="X486" s="999"/>
      <c r="Y486" s="999"/>
    </row>
    <row r="487" spans="1:25" x14ac:dyDescent="0.2">
      <c r="A487" s="231" t="s">
        <v>8</v>
      </c>
      <c r="B487" s="482">
        <v>4.7E-2</v>
      </c>
      <c r="C487" s="311">
        <v>4.2000000000000003E-2</v>
      </c>
      <c r="D487" s="311">
        <v>0.1</v>
      </c>
      <c r="E487" s="253">
        <v>5.5E-2</v>
      </c>
      <c r="F487" s="254">
        <v>4.3999999999999997E-2</v>
      </c>
      <c r="G487" s="482">
        <v>0.04</v>
      </c>
      <c r="H487" s="311">
        <v>5.1999999999999998E-2</v>
      </c>
      <c r="I487" s="311">
        <v>6.9000000000000006E-2</v>
      </c>
      <c r="J487" s="253">
        <v>4.4999999999999998E-2</v>
      </c>
      <c r="K487" s="254">
        <v>4.7E-2</v>
      </c>
      <c r="L487" s="482">
        <v>6.3E-2</v>
      </c>
      <c r="M487" s="311">
        <v>7.1999999999999995E-2</v>
      </c>
      <c r="N487" s="311">
        <v>4.2999999999999997E-2</v>
      </c>
      <c r="O487" s="253">
        <v>4.7E-2</v>
      </c>
      <c r="P487" s="254">
        <v>5.6000000000000001E-2</v>
      </c>
      <c r="Q487" s="482">
        <v>4.5999999999999999E-2</v>
      </c>
      <c r="R487" s="311">
        <v>6.8000000000000005E-2</v>
      </c>
      <c r="S487" s="311">
        <v>6.0999999999999999E-2</v>
      </c>
      <c r="T487" s="253">
        <v>5.7000000000000002E-2</v>
      </c>
      <c r="U487" s="254">
        <v>6.9000000000000006E-2</v>
      </c>
      <c r="V487" s="399">
        <v>7.0000000000000007E-2</v>
      </c>
      <c r="W487" s="999"/>
      <c r="X487" s="475"/>
      <c r="Y487" s="999"/>
    </row>
    <row r="488" spans="1:25" x14ac:dyDescent="0.2">
      <c r="A488" s="242" t="s">
        <v>1</v>
      </c>
      <c r="B488" s="257">
        <f t="shared" ref="B488:U488" si="94">B485/B484*100-100</f>
        <v>-0.35169988276670949</v>
      </c>
      <c r="C488" s="258">
        <f t="shared" si="94"/>
        <v>6.0726846424384462</v>
      </c>
      <c r="D488" s="258">
        <f t="shared" si="94"/>
        <v>15.334114888628363</v>
      </c>
      <c r="E488" s="258">
        <f t="shared" si="94"/>
        <v>8.4642438452520565</v>
      </c>
      <c r="F488" s="259">
        <f t="shared" si="94"/>
        <v>8.7456037514654241</v>
      </c>
      <c r="G488" s="257">
        <f t="shared" si="94"/>
        <v>0.93786635404455865</v>
      </c>
      <c r="H488" s="258">
        <f t="shared" si="94"/>
        <v>4.5252051582649528</v>
      </c>
      <c r="I488" s="258">
        <f t="shared" si="94"/>
        <v>-2.4384525205158241</v>
      </c>
      <c r="J488" s="258">
        <f t="shared" si="94"/>
        <v>6.4712778429073694</v>
      </c>
      <c r="K488" s="259">
        <f t="shared" si="94"/>
        <v>9.2848769050410311</v>
      </c>
      <c r="L488" s="257">
        <f t="shared" si="94"/>
        <v>5.509964830011711</v>
      </c>
      <c r="M488" s="258">
        <f t="shared" si="94"/>
        <v>6.893317702227435</v>
      </c>
      <c r="N488" s="258">
        <f t="shared" si="94"/>
        <v>7.6201641266119537</v>
      </c>
      <c r="O488" s="258">
        <f t="shared" si="94"/>
        <v>6.3305978898006998</v>
      </c>
      <c r="P488" s="259">
        <f t="shared" si="94"/>
        <v>13.622508792497072</v>
      </c>
      <c r="Q488" s="257">
        <f t="shared" si="94"/>
        <v>-6.3305978898006998</v>
      </c>
      <c r="R488" s="258">
        <f t="shared" si="94"/>
        <v>2.7432590855803056</v>
      </c>
      <c r="S488" s="258">
        <f t="shared" si="94"/>
        <v>-2.4384525205158241</v>
      </c>
      <c r="T488" s="258">
        <f t="shared" si="94"/>
        <v>4.407971864009383</v>
      </c>
      <c r="U488" s="259">
        <f t="shared" si="94"/>
        <v>8.7690504103165239</v>
      </c>
      <c r="V488" s="390">
        <f>V485/V484*100-100</f>
        <v>5.3223915592028277</v>
      </c>
      <c r="W488" s="878"/>
      <c r="X488" s="999"/>
      <c r="Y488" s="999"/>
    </row>
    <row r="489" spans="1:25" ht="13.5" thickBot="1" x14ac:dyDescent="0.25">
      <c r="A489" s="261" t="s">
        <v>27</v>
      </c>
      <c r="B489" s="262">
        <f t="shared" ref="B489:V489" si="95">B485-B472</f>
        <v>49</v>
      </c>
      <c r="C489" s="263">
        <f t="shared" si="95"/>
        <v>167</v>
      </c>
      <c r="D489" s="263">
        <f t="shared" si="95"/>
        <v>83</v>
      </c>
      <c r="E489" s="263">
        <f t="shared" si="95"/>
        <v>164</v>
      </c>
      <c r="F489" s="264">
        <f t="shared" si="95"/>
        <v>11</v>
      </c>
      <c r="G489" s="262">
        <f t="shared" si="95"/>
        <v>46</v>
      </c>
      <c r="H489" s="263">
        <f t="shared" si="95"/>
        <v>39</v>
      </c>
      <c r="I489" s="263">
        <f t="shared" si="95"/>
        <v>-67</v>
      </c>
      <c r="J489" s="263">
        <f t="shared" si="95"/>
        <v>213</v>
      </c>
      <c r="K489" s="264">
        <f t="shared" si="95"/>
        <v>25</v>
      </c>
      <c r="L489" s="262">
        <f t="shared" si="95"/>
        <v>58</v>
      </c>
      <c r="M489" s="263">
        <f t="shared" si="95"/>
        <v>165</v>
      </c>
      <c r="N489" s="263">
        <f t="shared" si="95"/>
        <v>122</v>
      </c>
      <c r="O489" s="263">
        <f t="shared" si="95"/>
        <v>-9</v>
      </c>
      <c r="P489" s="264">
        <f t="shared" si="95"/>
        <v>65</v>
      </c>
      <c r="Q489" s="262">
        <f t="shared" si="95"/>
        <v>-96</v>
      </c>
      <c r="R489" s="263">
        <f t="shared" si="95"/>
        <v>89</v>
      </c>
      <c r="S489" s="263">
        <f t="shared" si="95"/>
        <v>131</v>
      </c>
      <c r="T489" s="263">
        <f t="shared" si="95"/>
        <v>142</v>
      </c>
      <c r="U489" s="264">
        <f t="shared" si="95"/>
        <v>170</v>
      </c>
      <c r="V489" s="400">
        <f t="shared" si="95"/>
        <v>80</v>
      </c>
      <c r="W489" s="527"/>
      <c r="X489" s="999"/>
      <c r="Y489" s="999"/>
    </row>
    <row r="490" spans="1:25" x14ac:dyDescent="0.2">
      <c r="A490" s="273" t="s">
        <v>52</v>
      </c>
      <c r="B490" s="567">
        <v>49</v>
      </c>
      <c r="C490" s="556">
        <v>49</v>
      </c>
      <c r="D490" s="556">
        <v>13</v>
      </c>
      <c r="E490" s="556">
        <v>50</v>
      </c>
      <c r="F490" s="568">
        <v>50</v>
      </c>
      <c r="G490" s="567">
        <v>49</v>
      </c>
      <c r="H490" s="556">
        <v>50</v>
      </c>
      <c r="I490" s="556">
        <v>13</v>
      </c>
      <c r="J490" s="556">
        <v>50</v>
      </c>
      <c r="K490" s="568">
        <v>50</v>
      </c>
      <c r="L490" s="567">
        <v>39</v>
      </c>
      <c r="M490" s="556">
        <v>41</v>
      </c>
      <c r="N490" s="556">
        <v>13</v>
      </c>
      <c r="O490" s="556">
        <v>41</v>
      </c>
      <c r="P490" s="568">
        <v>42</v>
      </c>
      <c r="Q490" s="567">
        <v>43</v>
      </c>
      <c r="R490" s="556">
        <v>44</v>
      </c>
      <c r="S490" s="556">
        <v>15</v>
      </c>
      <c r="T490" s="556">
        <v>43</v>
      </c>
      <c r="U490" s="568">
        <v>41</v>
      </c>
      <c r="V490" s="393">
        <f>SUM(B490:U490)</f>
        <v>785</v>
      </c>
      <c r="W490" s="999" t="s">
        <v>56</v>
      </c>
      <c r="X490" s="271">
        <f>V477-V490</f>
        <v>0</v>
      </c>
      <c r="Y490" s="292">
        <f>X490/V477</f>
        <v>0</v>
      </c>
    </row>
    <row r="491" spans="1:25" x14ac:dyDescent="0.2">
      <c r="A491" s="273" t="s">
        <v>28</v>
      </c>
      <c r="B491" s="218">
        <v>159</v>
      </c>
      <c r="C491" s="1011">
        <v>160</v>
      </c>
      <c r="D491" s="1011">
        <v>158</v>
      </c>
      <c r="E491" s="1011">
        <v>158.5</v>
      </c>
      <c r="F491" s="219">
        <v>159.5</v>
      </c>
      <c r="G491" s="218">
        <v>157.5</v>
      </c>
      <c r="H491" s="1011">
        <v>159.5</v>
      </c>
      <c r="I491" s="1011">
        <v>159.5</v>
      </c>
      <c r="J491" s="1011">
        <v>160</v>
      </c>
      <c r="K491" s="219">
        <v>158</v>
      </c>
      <c r="L491" s="218">
        <v>156</v>
      </c>
      <c r="M491" s="1011">
        <v>159.5</v>
      </c>
      <c r="N491" s="1011">
        <v>155.5</v>
      </c>
      <c r="O491" s="1011">
        <v>159.5</v>
      </c>
      <c r="P491" s="219">
        <v>159.5</v>
      </c>
      <c r="Q491" s="218">
        <v>160</v>
      </c>
      <c r="R491" s="1011">
        <v>160</v>
      </c>
      <c r="S491" s="1011">
        <v>160.5</v>
      </c>
      <c r="T491" s="1011">
        <v>160.5</v>
      </c>
      <c r="U491" s="219">
        <v>160</v>
      </c>
      <c r="V491" s="394"/>
      <c r="W491" s="999" t="s">
        <v>57</v>
      </c>
      <c r="X491" s="999">
        <v>159.78</v>
      </c>
      <c r="Y491" s="527"/>
    </row>
    <row r="492" spans="1:25" ht="13.5" thickBot="1" x14ac:dyDescent="0.25">
      <c r="A492" s="274" t="s">
        <v>26</v>
      </c>
      <c r="B492" s="574">
        <f t="shared" ref="B492:U492" si="96">(B491-B478)</f>
        <v>0</v>
      </c>
      <c r="C492" s="575">
        <f t="shared" si="96"/>
        <v>0</v>
      </c>
      <c r="D492" s="575">
        <f t="shared" si="96"/>
        <v>0</v>
      </c>
      <c r="E492" s="575">
        <f t="shared" si="96"/>
        <v>0</v>
      </c>
      <c r="F492" s="576">
        <f t="shared" si="96"/>
        <v>0</v>
      </c>
      <c r="G492" s="574">
        <f t="shared" si="96"/>
        <v>0</v>
      </c>
      <c r="H492" s="575">
        <f t="shared" si="96"/>
        <v>0</v>
      </c>
      <c r="I492" s="575">
        <f t="shared" si="96"/>
        <v>0</v>
      </c>
      <c r="J492" s="575">
        <f t="shared" si="96"/>
        <v>0</v>
      </c>
      <c r="K492" s="576">
        <f t="shared" si="96"/>
        <v>0</v>
      </c>
      <c r="L492" s="574">
        <f t="shared" si="96"/>
        <v>0</v>
      </c>
      <c r="M492" s="575">
        <f t="shared" si="96"/>
        <v>0</v>
      </c>
      <c r="N492" s="575">
        <f t="shared" si="96"/>
        <v>0</v>
      </c>
      <c r="O492" s="575">
        <f t="shared" si="96"/>
        <v>0</v>
      </c>
      <c r="P492" s="576">
        <f t="shared" si="96"/>
        <v>0</v>
      </c>
      <c r="Q492" s="574">
        <f t="shared" si="96"/>
        <v>0</v>
      </c>
      <c r="R492" s="575">
        <f t="shared" si="96"/>
        <v>0</v>
      </c>
      <c r="S492" s="575">
        <f t="shared" si="96"/>
        <v>0</v>
      </c>
      <c r="T492" s="575">
        <f t="shared" si="96"/>
        <v>0</v>
      </c>
      <c r="U492" s="576">
        <f t="shared" si="96"/>
        <v>0</v>
      </c>
      <c r="V492" s="395"/>
      <c r="W492" s="999" t="s">
        <v>26</v>
      </c>
      <c r="X492" s="880">
        <f>X491-X478</f>
        <v>-0.37000000000000455</v>
      </c>
      <c r="Y492" s="999"/>
    </row>
    <row r="494" spans="1:25" ht="13.5" thickBot="1" x14ac:dyDescent="0.25"/>
    <row r="495" spans="1:25" ht="13.5" thickBot="1" x14ac:dyDescent="0.25">
      <c r="A495" s="278" t="s">
        <v>357</v>
      </c>
      <c r="B495" s="1103" t="s">
        <v>53</v>
      </c>
      <c r="C495" s="1104"/>
      <c r="D495" s="1104"/>
      <c r="E495" s="1104"/>
      <c r="F495" s="1105"/>
      <c r="G495" s="1103" t="s">
        <v>140</v>
      </c>
      <c r="H495" s="1104"/>
      <c r="I495" s="1104"/>
      <c r="J495" s="1104"/>
      <c r="K495" s="1105"/>
      <c r="L495" s="1103" t="s">
        <v>63</v>
      </c>
      <c r="M495" s="1104"/>
      <c r="N495" s="1104"/>
      <c r="O495" s="1104"/>
      <c r="P495" s="1105"/>
      <c r="Q495" s="1103" t="s">
        <v>64</v>
      </c>
      <c r="R495" s="1104"/>
      <c r="S495" s="1104"/>
      <c r="T495" s="1104"/>
      <c r="U495" s="1105"/>
      <c r="V495" s="1131" t="s">
        <v>0</v>
      </c>
      <c r="W495" s="1003">
        <v>260</v>
      </c>
      <c r="X495" s="1003"/>
      <c r="Y495" s="1003"/>
    </row>
    <row r="496" spans="1:25" ht="13.5" thickBot="1" x14ac:dyDescent="0.25">
      <c r="A496" s="231" t="s">
        <v>2</v>
      </c>
      <c r="B496" s="401">
        <v>1</v>
      </c>
      <c r="C496" s="402">
        <v>2</v>
      </c>
      <c r="D496" s="402">
        <v>3</v>
      </c>
      <c r="E496" s="402">
        <v>4</v>
      </c>
      <c r="F496" s="479">
        <v>5</v>
      </c>
      <c r="G496" s="401">
        <v>1</v>
      </c>
      <c r="H496" s="402">
        <v>2</v>
      </c>
      <c r="I496" s="402">
        <v>3</v>
      </c>
      <c r="J496" s="402">
        <v>4</v>
      </c>
      <c r="K496" s="479">
        <v>5</v>
      </c>
      <c r="L496" s="401">
        <v>1</v>
      </c>
      <c r="M496" s="402">
        <v>2</v>
      </c>
      <c r="N496" s="402">
        <v>3</v>
      </c>
      <c r="O496" s="402">
        <v>4</v>
      </c>
      <c r="P496" s="479">
        <v>5</v>
      </c>
      <c r="Q496" s="401">
        <v>1</v>
      </c>
      <c r="R496" s="402">
        <v>2</v>
      </c>
      <c r="S496" s="402">
        <v>3</v>
      </c>
      <c r="T496" s="402">
        <v>4</v>
      </c>
      <c r="U496" s="479">
        <v>5</v>
      </c>
      <c r="V496" s="1133"/>
      <c r="W496" s="1003"/>
      <c r="X496" s="1003"/>
      <c r="Y496" s="1003"/>
    </row>
    <row r="497" spans="1:25" x14ac:dyDescent="0.2">
      <c r="A497" s="236" t="s">
        <v>3</v>
      </c>
      <c r="B497" s="740">
        <v>4280</v>
      </c>
      <c r="C497" s="741">
        <v>4280</v>
      </c>
      <c r="D497" s="405">
        <v>4280</v>
      </c>
      <c r="E497" s="405">
        <v>4280</v>
      </c>
      <c r="F497" s="406">
        <v>4280</v>
      </c>
      <c r="G497" s="740">
        <v>4280</v>
      </c>
      <c r="H497" s="741">
        <v>4280</v>
      </c>
      <c r="I497" s="405">
        <v>4280</v>
      </c>
      <c r="J497" s="405">
        <v>4280</v>
      </c>
      <c r="K497" s="406">
        <v>4280</v>
      </c>
      <c r="L497" s="740">
        <v>4280</v>
      </c>
      <c r="M497" s="741">
        <v>4280</v>
      </c>
      <c r="N497" s="405">
        <v>4280</v>
      </c>
      <c r="O497" s="405">
        <v>4280</v>
      </c>
      <c r="P497" s="406">
        <v>4280</v>
      </c>
      <c r="Q497" s="740">
        <v>4280</v>
      </c>
      <c r="R497" s="741">
        <v>4280</v>
      </c>
      <c r="S497" s="405">
        <v>4280</v>
      </c>
      <c r="T497" s="405">
        <v>4280</v>
      </c>
      <c r="U497" s="406">
        <v>4280</v>
      </c>
      <c r="V497" s="411">
        <v>4280</v>
      </c>
      <c r="W497" s="1003"/>
      <c r="X497" s="1003"/>
      <c r="Y497" s="1003"/>
    </row>
    <row r="498" spans="1:25" x14ac:dyDescent="0.2">
      <c r="A498" s="242" t="s">
        <v>6</v>
      </c>
      <c r="B498" s="306">
        <v>4314</v>
      </c>
      <c r="C498" s="307">
        <v>4558</v>
      </c>
      <c r="D498" s="307">
        <v>4604</v>
      </c>
      <c r="E498" s="307">
        <v>4664</v>
      </c>
      <c r="F498" s="407">
        <v>4695</v>
      </c>
      <c r="G498" s="306">
        <v>4354</v>
      </c>
      <c r="H498" s="307">
        <v>4655</v>
      </c>
      <c r="I498" s="307">
        <v>4417</v>
      </c>
      <c r="J498" s="307">
        <v>4487</v>
      </c>
      <c r="K498" s="407">
        <v>4535</v>
      </c>
      <c r="L498" s="306">
        <v>4455</v>
      </c>
      <c r="M498" s="307">
        <v>4599</v>
      </c>
      <c r="N498" s="307">
        <v>4816</v>
      </c>
      <c r="O498" s="307">
        <v>4801</v>
      </c>
      <c r="P498" s="407">
        <v>4930</v>
      </c>
      <c r="Q498" s="306">
        <v>4318</v>
      </c>
      <c r="R498" s="307">
        <v>4580</v>
      </c>
      <c r="S498" s="307">
        <v>4182</v>
      </c>
      <c r="T498" s="307">
        <v>4470</v>
      </c>
      <c r="U498" s="407">
        <v>4591</v>
      </c>
      <c r="V498" s="397">
        <v>4558</v>
      </c>
      <c r="W498" s="527"/>
      <c r="X498" s="475"/>
      <c r="Y498" s="1003"/>
    </row>
    <row r="499" spans="1:25" x14ac:dyDescent="0.2">
      <c r="A499" s="231" t="s">
        <v>7</v>
      </c>
      <c r="B499" s="480">
        <v>80</v>
      </c>
      <c r="C499" s="310">
        <v>86.7</v>
      </c>
      <c r="D499" s="310">
        <v>100</v>
      </c>
      <c r="E499" s="309">
        <v>86.7</v>
      </c>
      <c r="F499" s="638">
        <v>100</v>
      </c>
      <c r="G499" s="480">
        <v>100</v>
      </c>
      <c r="H499" s="310">
        <v>86.7</v>
      </c>
      <c r="I499" s="310">
        <v>100</v>
      </c>
      <c r="J499" s="309">
        <v>80</v>
      </c>
      <c r="K499" s="638">
        <v>100</v>
      </c>
      <c r="L499" s="480">
        <v>80</v>
      </c>
      <c r="M499" s="310">
        <v>80</v>
      </c>
      <c r="N499" s="310">
        <v>100</v>
      </c>
      <c r="O499" s="309">
        <v>100</v>
      </c>
      <c r="P499" s="638">
        <v>93.3</v>
      </c>
      <c r="Q499" s="480">
        <v>93.3</v>
      </c>
      <c r="R499" s="310">
        <v>100</v>
      </c>
      <c r="S499" s="310">
        <v>80</v>
      </c>
      <c r="T499" s="309">
        <v>100</v>
      </c>
      <c r="U499" s="638">
        <v>66.7</v>
      </c>
      <c r="V499" s="398">
        <v>86.5</v>
      </c>
      <c r="W499" s="1003"/>
      <c r="X499" s="1003"/>
      <c r="Y499" s="1003"/>
    </row>
    <row r="500" spans="1:25" x14ac:dyDescent="0.2">
      <c r="A500" s="231" t="s">
        <v>8</v>
      </c>
      <c r="B500" s="482">
        <v>0.64</v>
      </c>
      <c r="C500" s="311">
        <v>7.9000000000000001E-2</v>
      </c>
      <c r="D500" s="311">
        <v>3.4000000000000002E-2</v>
      </c>
      <c r="E500" s="253">
        <v>5.8999999999999997E-2</v>
      </c>
      <c r="F500" s="254">
        <v>4.8000000000000001E-2</v>
      </c>
      <c r="G500" s="482">
        <v>3.2000000000000001E-2</v>
      </c>
      <c r="H500" s="311">
        <v>6.8000000000000005E-2</v>
      </c>
      <c r="I500" s="311">
        <v>0.04</v>
      </c>
      <c r="J500" s="253">
        <v>6.7000000000000004E-2</v>
      </c>
      <c r="K500" s="254">
        <v>5.3999999999999999E-2</v>
      </c>
      <c r="L500" s="482">
        <v>7.0000000000000007E-2</v>
      </c>
      <c r="M500" s="311">
        <v>6.9000000000000006E-2</v>
      </c>
      <c r="N500" s="311">
        <v>4.7E-2</v>
      </c>
      <c r="O500" s="253">
        <v>3.9E-2</v>
      </c>
      <c r="P500" s="254">
        <v>0.06</v>
      </c>
      <c r="Q500" s="482">
        <v>5.5E-2</v>
      </c>
      <c r="R500" s="311">
        <v>5.5E-2</v>
      </c>
      <c r="S500" s="311">
        <v>8.5000000000000006E-2</v>
      </c>
      <c r="T500" s="253">
        <v>5.0999999999999997E-2</v>
      </c>
      <c r="U500" s="254">
        <v>8.7999999999999995E-2</v>
      </c>
      <c r="V500" s="399">
        <v>7.0000000000000007E-2</v>
      </c>
      <c r="W500" s="1003"/>
      <c r="X500" s="475"/>
      <c r="Y500" s="1003"/>
    </row>
    <row r="501" spans="1:25" x14ac:dyDescent="0.2">
      <c r="A501" s="242" t="s">
        <v>1</v>
      </c>
      <c r="B501" s="257">
        <f t="shared" ref="B501:U501" si="97">B498/B497*100-100</f>
        <v>0.79439252336447908</v>
      </c>
      <c r="C501" s="258">
        <f t="shared" si="97"/>
        <v>6.495327102803742</v>
      </c>
      <c r="D501" s="258">
        <f t="shared" si="97"/>
        <v>7.5700934579439263</v>
      </c>
      <c r="E501" s="258">
        <f t="shared" si="97"/>
        <v>8.9719626168224238</v>
      </c>
      <c r="F501" s="259">
        <f t="shared" si="97"/>
        <v>9.696261682243005</v>
      </c>
      <c r="G501" s="257">
        <f t="shared" si="97"/>
        <v>1.7289719626168392</v>
      </c>
      <c r="H501" s="258">
        <f t="shared" si="97"/>
        <v>8.7616822429906591</v>
      </c>
      <c r="I501" s="258">
        <f t="shared" si="97"/>
        <v>3.200934579439263</v>
      </c>
      <c r="J501" s="258">
        <f t="shared" si="97"/>
        <v>4.8364485981308434</v>
      </c>
      <c r="K501" s="259">
        <f t="shared" si="97"/>
        <v>5.9579439252336499</v>
      </c>
      <c r="L501" s="257">
        <f t="shared" si="97"/>
        <v>4.0887850467289866</v>
      </c>
      <c r="M501" s="258">
        <f t="shared" si="97"/>
        <v>7.4532710280373919</v>
      </c>
      <c r="N501" s="258">
        <f t="shared" si="97"/>
        <v>12.523364485981304</v>
      </c>
      <c r="O501" s="258">
        <f t="shared" si="97"/>
        <v>12.172897196261687</v>
      </c>
      <c r="P501" s="259">
        <f t="shared" si="97"/>
        <v>15.186915887850461</v>
      </c>
      <c r="Q501" s="257">
        <f t="shared" si="97"/>
        <v>0.88785046728972361</v>
      </c>
      <c r="R501" s="258">
        <f t="shared" si="97"/>
        <v>7.0093457943925159</v>
      </c>
      <c r="S501" s="258">
        <f t="shared" si="97"/>
        <v>-2.2897196261682353</v>
      </c>
      <c r="T501" s="258">
        <f t="shared" si="97"/>
        <v>4.4392523364485896</v>
      </c>
      <c r="U501" s="259">
        <f t="shared" si="97"/>
        <v>7.2663551401869171</v>
      </c>
      <c r="V501" s="390">
        <f>V498/V497*100-100</f>
        <v>6.495327102803742</v>
      </c>
      <c r="W501" s="878"/>
      <c r="X501" s="1003"/>
      <c r="Y501" s="1003"/>
    </row>
    <row r="502" spans="1:25" ht="13.5" thickBot="1" x14ac:dyDescent="0.25">
      <c r="A502" s="261" t="s">
        <v>27</v>
      </c>
      <c r="B502" s="262">
        <f t="shared" ref="B502:V502" si="98">B498-B485</f>
        <v>64</v>
      </c>
      <c r="C502" s="263">
        <f t="shared" si="98"/>
        <v>34</v>
      </c>
      <c r="D502" s="263">
        <f t="shared" si="98"/>
        <v>-315</v>
      </c>
      <c r="E502" s="263">
        <f t="shared" si="98"/>
        <v>38</v>
      </c>
      <c r="F502" s="264">
        <f t="shared" si="98"/>
        <v>57</v>
      </c>
      <c r="G502" s="262">
        <f t="shared" si="98"/>
        <v>49</v>
      </c>
      <c r="H502" s="263">
        <f t="shared" si="98"/>
        <v>197</v>
      </c>
      <c r="I502" s="263">
        <f t="shared" si="98"/>
        <v>256</v>
      </c>
      <c r="J502" s="263">
        <f t="shared" si="98"/>
        <v>-54</v>
      </c>
      <c r="K502" s="264">
        <f t="shared" si="98"/>
        <v>-126</v>
      </c>
      <c r="L502" s="262">
        <f t="shared" si="98"/>
        <v>-45</v>
      </c>
      <c r="M502" s="263">
        <f t="shared" si="98"/>
        <v>40</v>
      </c>
      <c r="N502" s="263">
        <f t="shared" si="98"/>
        <v>226</v>
      </c>
      <c r="O502" s="263">
        <f t="shared" si="98"/>
        <v>266</v>
      </c>
      <c r="P502" s="264">
        <f t="shared" si="98"/>
        <v>84</v>
      </c>
      <c r="Q502" s="262">
        <f t="shared" si="98"/>
        <v>323</v>
      </c>
      <c r="R502" s="263">
        <f t="shared" si="98"/>
        <v>198</v>
      </c>
      <c r="S502" s="263">
        <f t="shared" si="98"/>
        <v>21</v>
      </c>
      <c r="T502" s="263">
        <f t="shared" si="98"/>
        <v>17</v>
      </c>
      <c r="U502" s="264">
        <f t="shared" si="98"/>
        <v>-48</v>
      </c>
      <c r="V502" s="400">
        <f t="shared" si="98"/>
        <v>66</v>
      </c>
      <c r="W502" s="527"/>
      <c r="X502" s="1003"/>
      <c r="Y502" s="1003"/>
    </row>
    <row r="503" spans="1:25" x14ac:dyDescent="0.2">
      <c r="A503" s="273" t="s">
        <v>52</v>
      </c>
      <c r="B503" s="567">
        <v>49</v>
      </c>
      <c r="C503" s="556">
        <v>49</v>
      </c>
      <c r="D503" s="556">
        <v>13</v>
      </c>
      <c r="E503" s="556">
        <v>50</v>
      </c>
      <c r="F503" s="568">
        <v>50</v>
      </c>
      <c r="G503" s="567">
        <v>49</v>
      </c>
      <c r="H503" s="556">
        <v>50</v>
      </c>
      <c r="I503" s="556">
        <v>13</v>
      </c>
      <c r="J503" s="556">
        <v>50</v>
      </c>
      <c r="K503" s="568">
        <v>50</v>
      </c>
      <c r="L503" s="567">
        <v>39</v>
      </c>
      <c r="M503" s="556">
        <v>41</v>
      </c>
      <c r="N503" s="556">
        <v>13</v>
      </c>
      <c r="O503" s="556">
        <v>41</v>
      </c>
      <c r="P503" s="568">
        <v>42</v>
      </c>
      <c r="Q503" s="567">
        <v>43</v>
      </c>
      <c r="R503" s="556">
        <v>44</v>
      </c>
      <c r="S503" s="556">
        <v>15</v>
      </c>
      <c r="T503" s="556">
        <v>43</v>
      </c>
      <c r="U503" s="568">
        <v>41</v>
      </c>
      <c r="V503" s="393">
        <f>SUM(B503:U503)</f>
        <v>785</v>
      </c>
      <c r="W503" s="1003" t="s">
        <v>56</v>
      </c>
      <c r="X503" s="271">
        <f>V490-V503</f>
        <v>0</v>
      </c>
      <c r="Y503" s="292">
        <f>X503/V490</f>
        <v>0</v>
      </c>
    </row>
    <row r="504" spans="1:25" x14ac:dyDescent="0.2">
      <c r="A504" s="273" t="s">
        <v>28</v>
      </c>
      <c r="B504" s="218">
        <v>159</v>
      </c>
      <c r="C504" s="1011">
        <v>160</v>
      </c>
      <c r="D504" s="1011">
        <v>158</v>
      </c>
      <c r="E504" s="1011">
        <v>158.5</v>
      </c>
      <c r="F504" s="219">
        <v>159.5</v>
      </c>
      <c r="G504" s="218">
        <v>157.5</v>
      </c>
      <c r="H504" s="1011">
        <v>159.5</v>
      </c>
      <c r="I504" s="1011">
        <v>159.5</v>
      </c>
      <c r="J504" s="1011">
        <v>160</v>
      </c>
      <c r="K504" s="219">
        <v>158</v>
      </c>
      <c r="L504" s="218">
        <v>156</v>
      </c>
      <c r="M504" s="1011">
        <v>159.5</v>
      </c>
      <c r="N504" s="1011">
        <v>155.5</v>
      </c>
      <c r="O504" s="1011">
        <v>159.5</v>
      </c>
      <c r="P504" s="219">
        <v>159.5</v>
      </c>
      <c r="Q504" s="218">
        <v>160</v>
      </c>
      <c r="R504" s="1011">
        <v>160</v>
      </c>
      <c r="S504" s="1011">
        <v>160.5</v>
      </c>
      <c r="T504" s="1011">
        <v>160.5</v>
      </c>
      <c r="U504" s="219">
        <v>160</v>
      </c>
      <c r="V504" s="394"/>
      <c r="W504" s="1003" t="s">
        <v>57</v>
      </c>
      <c r="X504" s="1003">
        <v>159.75</v>
      </c>
      <c r="Y504" s="527"/>
    </row>
    <row r="505" spans="1:25" ht="13.5" thickBot="1" x14ac:dyDescent="0.25">
      <c r="A505" s="274" t="s">
        <v>26</v>
      </c>
      <c r="B505" s="574">
        <f t="shared" ref="B505:U505" si="99">(B504-B491)</f>
        <v>0</v>
      </c>
      <c r="C505" s="575">
        <f t="shared" si="99"/>
        <v>0</v>
      </c>
      <c r="D505" s="575">
        <f t="shared" si="99"/>
        <v>0</v>
      </c>
      <c r="E505" s="575">
        <f t="shared" si="99"/>
        <v>0</v>
      </c>
      <c r="F505" s="576">
        <f t="shared" si="99"/>
        <v>0</v>
      </c>
      <c r="G505" s="574">
        <f t="shared" si="99"/>
        <v>0</v>
      </c>
      <c r="H505" s="575">
        <f t="shared" si="99"/>
        <v>0</v>
      </c>
      <c r="I505" s="575">
        <f t="shared" si="99"/>
        <v>0</v>
      </c>
      <c r="J505" s="575">
        <f t="shared" si="99"/>
        <v>0</v>
      </c>
      <c r="K505" s="576">
        <f t="shared" si="99"/>
        <v>0</v>
      </c>
      <c r="L505" s="574">
        <f t="shared" si="99"/>
        <v>0</v>
      </c>
      <c r="M505" s="575">
        <f t="shared" si="99"/>
        <v>0</v>
      </c>
      <c r="N505" s="575">
        <f t="shared" si="99"/>
        <v>0</v>
      </c>
      <c r="O505" s="575">
        <f t="shared" si="99"/>
        <v>0</v>
      </c>
      <c r="P505" s="576">
        <f t="shared" si="99"/>
        <v>0</v>
      </c>
      <c r="Q505" s="574">
        <f t="shared" si="99"/>
        <v>0</v>
      </c>
      <c r="R505" s="575">
        <f t="shared" si="99"/>
        <v>0</v>
      </c>
      <c r="S505" s="575">
        <f t="shared" si="99"/>
        <v>0</v>
      </c>
      <c r="T505" s="575">
        <f t="shared" si="99"/>
        <v>0</v>
      </c>
      <c r="U505" s="576">
        <f t="shared" si="99"/>
        <v>0</v>
      </c>
      <c r="V505" s="395"/>
      <c r="W505" s="1003" t="s">
        <v>26</v>
      </c>
      <c r="X505" s="880">
        <f>X504-X491</f>
        <v>-3.0000000000001137E-2</v>
      </c>
      <c r="Y505" s="1003"/>
    </row>
    <row r="507" spans="1:25" ht="13.5" thickBot="1" x14ac:dyDescent="0.25"/>
    <row r="508" spans="1:25" ht="13.5" thickBot="1" x14ac:dyDescent="0.25">
      <c r="A508" s="278" t="s">
        <v>358</v>
      </c>
      <c r="B508" s="1103" t="s">
        <v>53</v>
      </c>
      <c r="C508" s="1104"/>
      <c r="D508" s="1104"/>
      <c r="E508" s="1104"/>
      <c r="F508" s="1105"/>
      <c r="G508" s="1103" t="s">
        <v>140</v>
      </c>
      <c r="H508" s="1104"/>
      <c r="I508" s="1104"/>
      <c r="J508" s="1104"/>
      <c r="K508" s="1105"/>
      <c r="L508" s="1103" t="s">
        <v>63</v>
      </c>
      <c r="M508" s="1104"/>
      <c r="N508" s="1104"/>
      <c r="O508" s="1104"/>
      <c r="P508" s="1105"/>
      <c r="Q508" s="1103" t="s">
        <v>64</v>
      </c>
      <c r="R508" s="1104"/>
      <c r="S508" s="1104"/>
      <c r="T508" s="1104"/>
      <c r="U508" s="1105"/>
      <c r="V508" s="1131" t="s">
        <v>0</v>
      </c>
      <c r="W508" s="1007">
        <v>260</v>
      </c>
      <c r="X508" s="1007"/>
      <c r="Y508" s="1007"/>
    </row>
    <row r="509" spans="1:25" ht="13.5" thickBot="1" x14ac:dyDescent="0.25">
      <c r="A509" s="231" t="s">
        <v>2</v>
      </c>
      <c r="B509" s="401">
        <v>1</v>
      </c>
      <c r="C509" s="402">
        <v>2</v>
      </c>
      <c r="D509" s="402">
        <v>3</v>
      </c>
      <c r="E509" s="402">
        <v>4</v>
      </c>
      <c r="F509" s="479">
        <v>5</v>
      </c>
      <c r="G509" s="401">
        <v>1</v>
      </c>
      <c r="H509" s="402">
        <v>2</v>
      </c>
      <c r="I509" s="402">
        <v>3</v>
      </c>
      <c r="J509" s="402">
        <v>4</v>
      </c>
      <c r="K509" s="479">
        <v>5</v>
      </c>
      <c r="L509" s="401">
        <v>1</v>
      </c>
      <c r="M509" s="402">
        <v>2</v>
      </c>
      <c r="N509" s="402">
        <v>3</v>
      </c>
      <c r="O509" s="402">
        <v>4</v>
      </c>
      <c r="P509" s="479">
        <v>5</v>
      </c>
      <c r="Q509" s="401">
        <v>1</v>
      </c>
      <c r="R509" s="402">
        <v>2</v>
      </c>
      <c r="S509" s="402">
        <v>3</v>
      </c>
      <c r="T509" s="402">
        <v>4</v>
      </c>
      <c r="U509" s="479">
        <v>5</v>
      </c>
      <c r="V509" s="1133"/>
      <c r="W509" s="1007"/>
      <c r="X509" s="1007"/>
      <c r="Y509" s="1007"/>
    </row>
    <row r="510" spans="1:25" x14ac:dyDescent="0.2">
      <c r="A510" s="236" t="s">
        <v>3</v>
      </c>
      <c r="B510" s="740">
        <v>4295</v>
      </c>
      <c r="C510" s="741">
        <v>4295</v>
      </c>
      <c r="D510" s="405">
        <v>4295</v>
      </c>
      <c r="E510" s="405">
        <v>4295</v>
      </c>
      <c r="F510" s="406">
        <v>4295</v>
      </c>
      <c r="G510" s="740">
        <v>4295</v>
      </c>
      <c r="H510" s="741">
        <v>4295</v>
      </c>
      <c r="I510" s="405">
        <v>4295</v>
      </c>
      <c r="J510" s="405">
        <v>4295</v>
      </c>
      <c r="K510" s="406">
        <v>4295</v>
      </c>
      <c r="L510" s="740">
        <v>4295</v>
      </c>
      <c r="M510" s="741">
        <v>4295</v>
      </c>
      <c r="N510" s="741">
        <v>4295</v>
      </c>
      <c r="O510" s="405">
        <v>4295</v>
      </c>
      <c r="P510" s="406">
        <v>4295</v>
      </c>
      <c r="Q510" s="740">
        <v>4295</v>
      </c>
      <c r="R510" s="741">
        <v>4295</v>
      </c>
      <c r="S510" s="405">
        <v>4295</v>
      </c>
      <c r="T510" s="405">
        <v>4295</v>
      </c>
      <c r="U510" s="406">
        <v>4295</v>
      </c>
      <c r="V510" s="411">
        <v>4295</v>
      </c>
      <c r="W510" s="1007"/>
      <c r="X510" s="1007"/>
      <c r="Y510" s="1007"/>
    </row>
    <row r="511" spans="1:25" x14ac:dyDescent="0.2">
      <c r="A511" s="242" t="s">
        <v>6</v>
      </c>
      <c r="B511" s="306">
        <v>4438</v>
      </c>
      <c r="C511" s="307">
        <v>4639</v>
      </c>
      <c r="D511" s="307">
        <v>4702</v>
      </c>
      <c r="E511" s="307">
        <v>4674</v>
      </c>
      <c r="F511" s="407">
        <v>4832</v>
      </c>
      <c r="G511" s="306">
        <v>4375</v>
      </c>
      <c r="H511" s="307">
        <v>4612</v>
      </c>
      <c r="I511" s="307">
        <v>4134</v>
      </c>
      <c r="J511" s="307">
        <v>4669</v>
      </c>
      <c r="K511" s="407">
        <v>4762</v>
      </c>
      <c r="L511" s="306">
        <v>4478</v>
      </c>
      <c r="M511" s="307">
        <v>4780</v>
      </c>
      <c r="N511" s="307">
        <v>4776</v>
      </c>
      <c r="O511" s="307">
        <v>4717</v>
      </c>
      <c r="P511" s="407">
        <v>5096</v>
      </c>
      <c r="Q511" s="306">
        <v>4476</v>
      </c>
      <c r="R511" s="307">
        <v>4574</v>
      </c>
      <c r="S511" s="307">
        <v>4561</v>
      </c>
      <c r="T511" s="307">
        <v>4578</v>
      </c>
      <c r="U511" s="407">
        <v>4706</v>
      </c>
      <c r="V511" s="397">
        <v>4642</v>
      </c>
      <c r="W511" s="527"/>
      <c r="X511" s="475"/>
      <c r="Y511" s="1007"/>
    </row>
    <row r="512" spans="1:25" x14ac:dyDescent="0.2">
      <c r="A512" s="231" t="s">
        <v>7</v>
      </c>
      <c r="B512" s="480">
        <v>93.3</v>
      </c>
      <c r="C512" s="310">
        <v>93.3</v>
      </c>
      <c r="D512" s="310">
        <v>80</v>
      </c>
      <c r="E512" s="309">
        <v>100</v>
      </c>
      <c r="F512" s="638">
        <v>80</v>
      </c>
      <c r="G512" s="480">
        <v>100</v>
      </c>
      <c r="H512" s="310">
        <v>93.3</v>
      </c>
      <c r="I512" s="310">
        <v>100</v>
      </c>
      <c r="J512" s="309">
        <v>100</v>
      </c>
      <c r="K512" s="638">
        <v>93.3</v>
      </c>
      <c r="L512" s="480">
        <v>86.7</v>
      </c>
      <c r="M512" s="310">
        <v>86.7</v>
      </c>
      <c r="N512" s="310">
        <v>100</v>
      </c>
      <c r="O512" s="309">
        <v>100</v>
      </c>
      <c r="P512" s="638">
        <v>100</v>
      </c>
      <c r="Q512" s="480">
        <v>86.7</v>
      </c>
      <c r="R512" s="310">
        <v>73.3</v>
      </c>
      <c r="S512" s="310">
        <v>80</v>
      </c>
      <c r="T512" s="309">
        <v>93.3</v>
      </c>
      <c r="U512" s="638">
        <v>86.7</v>
      </c>
      <c r="V512" s="398">
        <v>85</v>
      </c>
      <c r="W512" s="1007"/>
      <c r="X512" s="1007"/>
      <c r="Y512" s="1007"/>
    </row>
    <row r="513" spans="1:25" x14ac:dyDescent="0.2">
      <c r="A513" s="231" t="s">
        <v>8</v>
      </c>
      <c r="B513" s="482">
        <v>6.5000000000000002E-2</v>
      </c>
      <c r="C513" s="311">
        <v>6.2E-2</v>
      </c>
      <c r="D513" s="311">
        <v>8.2000000000000003E-2</v>
      </c>
      <c r="E513" s="253">
        <v>4.5999999999999999E-2</v>
      </c>
      <c r="F513" s="254">
        <v>6.8000000000000005E-2</v>
      </c>
      <c r="G513" s="482">
        <v>4.5999999999999999E-2</v>
      </c>
      <c r="H513" s="311">
        <v>6.3E-2</v>
      </c>
      <c r="I513" s="311">
        <v>8.4000000000000005E-2</v>
      </c>
      <c r="J513" s="253">
        <v>4.9000000000000002E-2</v>
      </c>
      <c r="K513" s="254">
        <v>0.06</v>
      </c>
      <c r="L513" s="482">
        <v>6.8000000000000005E-2</v>
      </c>
      <c r="M513" s="311">
        <v>7.0999999999999994E-2</v>
      </c>
      <c r="N513" s="311">
        <v>4.4999999999999998E-2</v>
      </c>
      <c r="O513" s="253">
        <v>4.1000000000000002E-2</v>
      </c>
      <c r="P513" s="254">
        <v>4.4999999999999998E-2</v>
      </c>
      <c r="Q513" s="482">
        <v>6.7000000000000004E-2</v>
      </c>
      <c r="R513" s="311">
        <v>0.88</v>
      </c>
      <c r="S513" s="311">
        <v>6.6000000000000003E-2</v>
      </c>
      <c r="T513" s="253">
        <v>6.5000000000000002E-2</v>
      </c>
      <c r="U513" s="254">
        <v>8.3000000000000004E-2</v>
      </c>
      <c r="V513" s="399">
        <v>7.1999999999999995E-2</v>
      </c>
      <c r="W513" s="1007"/>
      <c r="X513" s="475"/>
      <c r="Y513" s="1007"/>
    </row>
    <row r="514" spans="1:25" x14ac:dyDescent="0.2">
      <c r="A514" s="242" t="s">
        <v>1</v>
      </c>
      <c r="B514" s="257">
        <f t="shared" ref="B514:U514" si="100">B511/B510*100-100</f>
        <v>3.3294528521536648</v>
      </c>
      <c r="C514" s="258">
        <f t="shared" si="100"/>
        <v>8.0093131548312044</v>
      </c>
      <c r="D514" s="258">
        <f t="shared" si="100"/>
        <v>9.4761350407450493</v>
      </c>
      <c r="E514" s="258">
        <f t="shared" si="100"/>
        <v>8.824214202561123</v>
      </c>
      <c r="F514" s="259">
        <f t="shared" si="100"/>
        <v>12.502910360884755</v>
      </c>
      <c r="G514" s="257">
        <f t="shared" si="100"/>
        <v>1.8626309662398199</v>
      </c>
      <c r="H514" s="258">
        <f t="shared" si="100"/>
        <v>7.3806752037252465</v>
      </c>
      <c r="I514" s="258">
        <f t="shared" si="100"/>
        <v>-3.7485448195576225</v>
      </c>
      <c r="J514" s="258">
        <f t="shared" si="100"/>
        <v>8.7077997671711387</v>
      </c>
      <c r="K514" s="259">
        <f t="shared" si="100"/>
        <v>10.873108265424918</v>
      </c>
      <c r="L514" s="257">
        <f t="shared" si="100"/>
        <v>4.2607683352735819</v>
      </c>
      <c r="M514" s="258">
        <f t="shared" si="100"/>
        <v>11.292200232828861</v>
      </c>
      <c r="N514" s="258">
        <f t="shared" si="100"/>
        <v>11.199068684516874</v>
      </c>
      <c r="O514" s="258">
        <f t="shared" si="100"/>
        <v>9.8253783469150164</v>
      </c>
      <c r="P514" s="259">
        <f t="shared" si="100"/>
        <v>18.649592549476139</v>
      </c>
      <c r="Q514" s="257">
        <f t="shared" si="100"/>
        <v>4.214202561117574</v>
      </c>
      <c r="R514" s="258">
        <f t="shared" si="100"/>
        <v>6.4959254947613516</v>
      </c>
      <c r="S514" s="258">
        <f t="shared" si="100"/>
        <v>6.1932479627473782</v>
      </c>
      <c r="T514" s="258">
        <f t="shared" si="100"/>
        <v>6.5890570430733248</v>
      </c>
      <c r="U514" s="259">
        <f t="shared" si="100"/>
        <v>9.5692665890570368</v>
      </c>
      <c r="V514" s="390">
        <f>V511/V510*100-100</f>
        <v>8.0791618160651808</v>
      </c>
      <c r="W514" s="878"/>
      <c r="X514" s="1007"/>
      <c r="Y514" s="1007"/>
    </row>
    <row r="515" spans="1:25" ht="13.5" thickBot="1" x14ac:dyDescent="0.25">
      <c r="A515" s="261" t="s">
        <v>27</v>
      </c>
      <c r="B515" s="262">
        <f t="shared" ref="B515:V515" si="101">B511-B498</f>
        <v>124</v>
      </c>
      <c r="C515" s="263">
        <f t="shared" si="101"/>
        <v>81</v>
      </c>
      <c r="D515" s="263">
        <f t="shared" si="101"/>
        <v>98</v>
      </c>
      <c r="E515" s="263">
        <f t="shared" si="101"/>
        <v>10</v>
      </c>
      <c r="F515" s="264">
        <f t="shared" si="101"/>
        <v>137</v>
      </c>
      <c r="G515" s="262">
        <f t="shared" si="101"/>
        <v>21</v>
      </c>
      <c r="H515" s="263">
        <f t="shared" si="101"/>
        <v>-43</v>
      </c>
      <c r="I515" s="263">
        <f t="shared" si="101"/>
        <v>-283</v>
      </c>
      <c r="J515" s="263">
        <f t="shared" si="101"/>
        <v>182</v>
      </c>
      <c r="K515" s="264">
        <f t="shared" si="101"/>
        <v>227</v>
      </c>
      <c r="L515" s="262">
        <f t="shared" si="101"/>
        <v>23</v>
      </c>
      <c r="M515" s="263">
        <f t="shared" si="101"/>
        <v>181</v>
      </c>
      <c r="N515" s="263">
        <f t="shared" si="101"/>
        <v>-40</v>
      </c>
      <c r="O515" s="263">
        <f t="shared" si="101"/>
        <v>-84</v>
      </c>
      <c r="P515" s="264">
        <f t="shared" si="101"/>
        <v>166</v>
      </c>
      <c r="Q515" s="262">
        <f t="shared" si="101"/>
        <v>158</v>
      </c>
      <c r="R515" s="263">
        <f t="shared" si="101"/>
        <v>-6</v>
      </c>
      <c r="S515" s="263">
        <f t="shared" si="101"/>
        <v>379</v>
      </c>
      <c r="T515" s="263">
        <f t="shared" si="101"/>
        <v>108</v>
      </c>
      <c r="U515" s="264">
        <f t="shared" si="101"/>
        <v>115</v>
      </c>
      <c r="V515" s="400">
        <f t="shared" si="101"/>
        <v>84</v>
      </c>
      <c r="W515" s="527"/>
      <c r="X515" s="1007"/>
      <c r="Y515" s="1007"/>
    </row>
    <row r="516" spans="1:25" x14ac:dyDescent="0.2">
      <c r="A516" s="273" t="s">
        <v>52</v>
      </c>
      <c r="B516" s="567">
        <v>49</v>
      </c>
      <c r="C516" s="556">
        <v>49</v>
      </c>
      <c r="D516" s="556">
        <v>13</v>
      </c>
      <c r="E516" s="556">
        <v>50</v>
      </c>
      <c r="F516" s="568">
        <v>50</v>
      </c>
      <c r="G516" s="567">
        <v>49</v>
      </c>
      <c r="H516" s="556">
        <v>50</v>
      </c>
      <c r="I516" s="556">
        <v>13</v>
      </c>
      <c r="J516" s="556">
        <v>50</v>
      </c>
      <c r="K516" s="568">
        <v>50</v>
      </c>
      <c r="L516" s="567">
        <v>39</v>
      </c>
      <c r="M516" s="556">
        <v>41</v>
      </c>
      <c r="N516" s="556">
        <v>13</v>
      </c>
      <c r="O516" s="556">
        <v>41</v>
      </c>
      <c r="P516" s="568">
        <v>42</v>
      </c>
      <c r="Q516" s="567">
        <v>43</v>
      </c>
      <c r="R516" s="556">
        <v>44</v>
      </c>
      <c r="S516" s="556">
        <v>15</v>
      </c>
      <c r="T516" s="556">
        <v>43</v>
      </c>
      <c r="U516" s="568">
        <v>41</v>
      </c>
      <c r="V516" s="393">
        <f>SUM(B516:U516)</f>
        <v>785</v>
      </c>
      <c r="W516" s="1007" t="s">
        <v>56</v>
      </c>
      <c r="X516" s="271">
        <f>V503-V516</f>
        <v>0</v>
      </c>
      <c r="Y516" s="292">
        <f>X516/V503</f>
        <v>0</v>
      </c>
    </row>
    <row r="517" spans="1:25" x14ac:dyDescent="0.2">
      <c r="A517" s="273" t="s">
        <v>28</v>
      </c>
      <c r="B517" s="218">
        <v>159</v>
      </c>
      <c r="C517" s="1011">
        <v>160</v>
      </c>
      <c r="D517" s="1009">
        <v>159</v>
      </c>
      <c r="E517" s="1009">
        <v>159</v>
      </c>
      <c r="F517" s="219">
        <v>159.5</v>
      </c>
      <c r="G517" s="218">
        <v>158.5</v>
      </c>
      <c r="H517" s="1011">
        <v>159.5</v>
      </c>
      <c r="I517" s="1011">
        <v>160</v>
      </c>
      <c r="J517" s="1011">
        <v>160</v>
      </c>
      <c r="K517" s="219">
        <v>158</v>
      </c>
      <c r="L517" s="218">
        <v>157</v>
      </c>
      <c r="M517" s="1011">
        <v>159.5</v>
      </c>
      <c r="N517" s="1011">
        <v>155.5</v>
      </c>
      <c r="O517" s="1011">
        <v>159.5</v>
      </c>
      <c r="P517" s="219">
        <v>159.5</v>
      </c>
      <c r="Q517" s="218">
        <v>160</v>
      </c>
      <c r="R517" s="1011">
        <v>160</v>
      </c>
      <c r="S517" s="1011">
        <v>160.5</v>
      </c>
      <c r="T517" s="1011">
        <v>160.5</v>
      </c>
      <c r="U517" s="219">
        <v>160</v>
      </c>
      <c r="V517" s="394"/>
      <c r="W517" s="1007" t="s">
        <v>57</v>
      </c>
      <c r="X517" s="1007">
        <v>159.75</v>
      </c>
      <c r="Y517" s="527"/>
    </row>
    <row r="518" spans="1:25" ht="13.5" thickBot="1" x14ac:dyDescent="0.25">
      <c r="A518" s="274" t="s">
        <v>26</v>
      </c>
      <c r="B518" s="574">
        <f t="shared" ref="B518:U518" si="102">(B517-B504)</f>
        <v>0</v>
      </c>
      <c r="C518" s="575">
        <f t="shared" si="102"/>
        <v>0</v>
      </c>
      <c r="D518" s="575">
        <f t="shared" si="102"/>
        <v>1</v>
      </c>
      <c r="E518" s="575">
        <f t="shared" si="102"/>
        <v>0.5</v>
      </c>
      <c r="F518" s="576">
        <f t="shared" si="102"/>
        <v>0</v>
      </c>
      <c r="G518" s="574">
        <f t="shared" si="102"/>
        <v>1</v>
      </c>
      <c r="H518" s="575">
        <f t="shared" si="102"/>
        <v>0</v>
      </c>
      <c r="I518" s="575">
        <f t="shared" si="102"/>
        <v>0.5</v>
      </c>
      <c r="J518" s="575">
        <f t="shared" si="102"/>
        <v>0</v>
      </c>
      <c r="K518" s="576">
        <f t="shared" si="102"/>
        <v>0</v>
      </c>
      <c r="L518" s="574">
        <f t="shared" si="102"/>
        <v>1</v>
      </c>
      <c r="M518" s="575">
        <f t="shared" si="102"/>
        <v>0</v>
      </c>
      <c r="N518" s="575">
        <f t="shared" si="102"/>
        <v>0</v>
      </c>
      <c r="O518" s="575">
        <f t="shared" si="102"/>
        <v>0</v>
      </c>
      <c r="P518" s="576">
        <f t="shared" si="102"/>
        <v>0</v>
      </c>
      <c r="Q518" s="574">
        <f t="shared" si="102"/>
        <v>0</v>
      </c>
      <c r="R518" s="575">
        <f t="shared" si="102"/>
        <v>0</v>
      </c>
      <c r="S518" s="575">
        <f t="shared" si="102"/>
        <v>0</v>
      </c>
      <c r="T518" s="575">
        <f t="shared" si="102"/>
        <v>0</v>
      </c>
      <c r="U518" s="576">
        <f t="shared" si="102"/>
        <v>0</v>
      </c>
      <c r="V518" s="395"/>
      <c r="W518" s="1007" t="s">
        <v>26</v>
      </c>
      <c r="X518" s="880">
        <f>X517-X504</f>
        <v>0</v>
      </c>
      <c r="Y518" s="1007"/>
    </row>
    <row r="520" spans="1:25" ht="13.5" thickBot="1" x14ac:dyDescent="0.25"/>
    <row r="521" spans="1:25" ht="13.5" thickBot="1" x14ac:dyDescent="0.25">
      <c r="A521" s="278" t="s">
        <v>359</v>
      </c>
      <c r="B521" s="1103" t="s">
        <v>53</v>
      </c>
      <c r="C521" s="1104"/>
      <c r="D521" s="1104"/>
      <c r="E521" s="1104"/>
      <c r="F521" s="1105"/>
      <c r="G521" s="1103" t="s">
        <v>140</v>
      </c>
      <c r="H521" s="1104"/>
      <c r="I521" s="1104"/>
      <c r="J521" s="1104"/>
      <c r="K521" s="1105"/>
      <c r="L521" s="1103" t="s">
        <v>63</v>
      </c>
      <c r="M521" s="1104"/>
      <c r="N521" s="1104"/>
      <c r="O521" s="1104"/>
      <c r="P521" s="1105"/>
      <c r="Q521" s="1103" t="s">
        <v>64</v>
      </c>
      <c r="R521" s="1104"/>
      <c r="S521" s="1104"/>
      <c r="T521" s="1104"/>
      <c r="U521" s="1105"/>
      <c r="V521" s="1131" t="s">
        <v>0</v>
      </c>
      <c r="W521" s="1012"/>
      <c r="X521" s="1012"/>
      <c r="Y521" s="1012"/>
    </row>
    <row r="522" spans="1:25" ht="13.5" thickBot="1" x14ac:dyDescent="0.25">
      <c r="A522" s="231" t="s">
        <v>2</v>
      </c>
      <c r="B522" s="401">
        <v>1</v>
      </c>
      <c r="C522" s="402">
        <v>2</v>
      </c>
      <c r="D522" s="402">
        <v>3</v>
      </c>
      <c r="E522" s="402">
        <v>4</v>
      </c>
      <c r="F522" s="479">
        <v>5</v>
      </c>
      <c r="G522" s="401">
        <v>1</v>
      </c>
      <c r="H522" s="402">
        <v>2</v>
      </c>
      <c r="I522" s="402">
        <v>3</v>
      </c>
      <c r="J522" s="402">
        <v>4</v>
      </c>
      <c r="K522" s="479">
        <v>5</v>
      </c>
      <c r="L522" s="401">
        <v>1</v>
      </c>
      <c r="M522" s="402">
        <v>2</v>
      </c>
      <c r="N522" s="402">
        <v>3</v>
      </c>
      <c r="O522" s="402">
        <v>4</v>
      </c>
      <c r="P522" s="479">
        <v>5</v>
      </c>
      <c r="Q522" s="401">
        <v>1</v>
      </c>
      <c r="R522" s="402">
        <v>2</v>
      </c>
      <c r="S522" s="402">
        <v>3</v>
      </c>
      <c r="T522" s="402">
        <v>4</v>
      </c>
      <c r="U522" s="479">
        <v>5</v>
      </c>
      <c r="V522" s="1133"/>
      <c r="W522" s="1012"/>
      <c r="X522" s="1012"/>
      <c r="Y522" s="1012"/>
    </row>
    <row r="523" spans="1:25" x14ac:dyDescent="0.2">
      <c r="A523" s="236" t="s">
        <v>3</v>
      </c>
      <c r="B523" s="740">
        <v>4310</v>
      </c>
      <c r="C523" s="741">
        <v>4310</v>
      </c>
      <c r="D523" s="405">
        <v>4310</v>
      </c>
      <c r="E523" s="405">
        <v>4310</v>
      </c>
      <c r="F523" s="406">
        <v>4310</v>
      </c>
      <c r="G523" s="740">
        <v>4310</v>
      </c>
      <c r="H523" s="741">
        <v>4310</v>
      </c>
      <c r="I523" s="405">
        <v>4310</v>
      </c>
      <c r="J523" s="405">
        <v>4310</v>
      </c>
      <c r="K523" s="406">
        <v>4310</v>
      </c>
      <c r="L523" s="740">
        <v>4310</v>
      </c>
      <c r="M523" s="741">
        <v>4310</v>
      </c>
      <c r="N523" s="741">
        <v>4310</v>
      </c>
      <c r="O523" s="405">
        <v>4310</v>
      </c>
      <c r="P523" s="406">
        <v>4310</v>
      </c>
      <c r="Q523" s="740">
        <v>4310</v>
      </c>
      <c r="R523" s="741">
        <v>4310</v>
      </c>
      <c r="S523" s="405">
        <v>4310</v>
      </c>
      <c r="T523" s="405">
        <v>4310</v>
      </c>
      <c r="U523" s="406">
        <v>4310</v>
      </c>
      <c r="V523" s="411">
        <v>4310</v>
      </c>
      <c r="W523" s="1012"/>
      <c r="X523" s="1012"/>
      <c r="Y523" s="1012"/>
    </row>
    <row r="524" spans="1:25" x14ac:dyDescent="0.2">
      <c r="A524" s="242" t="s">
        <v>6</v>
      </c>
      <c r="B524" s="306">
        <v>4469</v>
      </c>
      <c r="C524" s="307">
        <v>4759</v>
      </c>
      <c r="D524" s="307">
        <v>4206</v>
      </c>
      <c r="E524" s="307">
        <v>4797</v>
      </c>
      <c r="F524" s="407">
        <v>5104</v>
      </c>
      <c r="G524" s="306">
        <v>4354</v>
      </c>
      <c r="H524" s="307">
        <v>4585</v>
      </c>
      <c r="I524" s="307">
        <v>4344</v>
      </c>
      <c r="J524" s="307">
        <v>4650</v>
      </c>
      <c r="K524" s="407">
        <v>4988</v>
      </c>
      <c r="L524" s="306">
        <v>4489</v>
      </c>
      <c r="M524" s="307">
        <v>4807</v>
      </c>
      <c r="N524" s="307">
        <v>4520</v>
      </c>
      <c r="O524" s="307">
        <v>4869</v>
      </c>
      <c r="P524" s="407">
        <v>5068</v>
      </c>
      <c r="Q524" s="306">
        <v>4342</v>
      </c>
      <c r="R524" s="307">
        <v>4538</v>
      </c>
      <c r="S524" s="307">
        <v>4003</v>
      </c>
      <c r="T524" s="307">
        <v>4597</v>
      </c>
      <c r="U524" s="407">
        <v>4958</v>
      </c>
      <c r="V524" s="397">
        <v>4675</v>
      </c>
      <c r="W524" s="527"/>
      <c r="X524" s="475"/>
      <c r="Y524" s="1012"/>
    </row>
    <row r="525" spans="1:25" x14ac:dyDescent="0.2">
      <c r="A525" s="231" t="s">
        <v>7</v>
      </c>
      <c r="B525" s="480">
        <v>100</v>
      </c>
      <c r="C525" s="310">
        <v>100</v>
      </c>
      <c r="D525" s="310">
        <v>100</v>
      </c>
      <c r="E525" s="309">
        <v>93.3</v>
      </c>
      <c r="F525" s="638">
        <v>93.3</v>
      </c>
      <c r="G525" s="480">
        <v>100</v>
      </c>
      <c r="H525" s="310">
        <v>100</v>
      </c>
      <c r="I525" s="310">
        <v>40</v>
      </c>
      <c r="J525" s="309">
        <v>100</v>
      </c>
      <c r="K525" s="638">
        <v>100</v>
      </c>
      <c r="L525" s="480">
        <v>100</v>
      </c>
      <c r="M525" s="310">
        <v>100</v>
      </c>
      <c r="N525" s="310">
        <v>100</v>
      </c>
      <c r="O525" s="309">
        <v>100</v>
      </c>
      <c r="P525" s="638">
        <v>86.7</v>
      </c>
      <c r="Q525" s="480">
        <v>100</v>
      </c>
      <c r="R525" s="310">
        <v>100</v>
      </c>
      <c r="S525" s="310">
        <v>80</v>
      </c>
      <c r="T525" s="309">
        <v>100</v>
      </c>
      <c r="U525" s="638">
        <v>100</v>
      </c>
      <c r="V525" s="398">
        <v>87.3</v>
      </c>
      <c r="W525" s="1012"/>
      <c r="X525" s="1012"/>
      <c r="Y525" s="1012"/>
    </row>
    <row r="526" spans="1:25" x14ac:dyDescent="0.2">
      <c r="A526" s="231" t="s">
        <v>8</v>
      </c>
      <c r="B526" s="482">
        <v>3.5999999999999997E-2</v>
      </c>
      <c r="C526" s="311">
        <v>2.5000000000000001E-2</v>
      </c>
      <c r="D526" s="311">
        <v>0.06</v>
      </c>
      <c r="E526" s="253">
        <v>4.5999999999999999E-2</v>
      </c>
      <c r="F526" s="254">
        <v>6.6000000000000003E-2</v>
      </c>
      <c r="G526" s="482">
        <v>3.4000000000000002E-2</v>
      </c>
      <c r="H526" s="311">
        <v>2.8000000000000001E-2</v>
      </c>
      <c r="I526" s="311">
        <v>0.11799999999999999</v>
      </c>
      <c r="J526" s="253">
        <v>0.04</v>
      </c>
      <c r="K526" s="254">
        <v>3.9E-2</v>
      </c>
      <c r="L526" s="482">
        <v>3.6999999999999998E-2</v>
      </c>
      <c r="M526" s="311">
        <v>2.9000000000000001E-2</v>
      </c>
      <c r="N526" s="311">
        <v>7.0000000000000007E-2</v>
      </c>
      <c r="O526" s="253">
        <v>4.2999999999999997E-2</v>
      </c>
      <c r="P526" s="254">
        <v>5.0999999999999997E-2</v>
      </c>
      <c r="Q526" s="482">
        <v>2.1000000000000001E-2</v>
      </c>
      <c r="R526" s="311">
        <v>2.8000000000000001E-2</v>
      </c>
      <c r="S526" s="311">
        <v>6.5000000000000002E-2</v>
      </c>
      <c r="T526" s="253">
        <v>3.5999999999999997E-2</v>
      </c>
      <c r="U526" s="254">
        <v>3.7999999999999999E-2</v>
      </c>
      <c r="V526" s="399">
        <v>7.0000000000000007E-2</v>
      </c>
      <c r="W526" s="1012"/>
      <c r="X526" s="475"/>
      <c r="Y526" s="1012"/>
    </row>
    <row r="527" spans="1:25" x14ac:dyDescent="0.2">
      <c r="A527" s="242" t="s">
        <v>1</v>
      </c>
      <c r="B527" s="257">
        <f t="shared" ref="B527:U527" si="103">B524/B523*100-100</f>
        <v>3.6890951276102015</v>
      </c>
      <c r="C527" s="258">
        <f t="shared" si="103"/>
        <v>10.417633410672849</v>
      </c>
      <c r="D527" s="258">
        <f t="shared" si="103"/>
        <v>-2.4129930394431511</v>
      </c>
      <c r="E527" s="258">
        <f t="shared" si="103"/>
        <v>11.299303944315554</v>
      </c>
      <c r="F527" s="259">
        <f t="shared" si="103"/>
        <v>18.422273781902561</v>
      </c>
      <c r="G527" s="257">
        <f t="shared" si="103"/>
        <v>1.0208816705336403</v>
      </c>
      <c r="H527" s="258">
        <f t="shared" si="103"/>
        <v>6.3805104408352804</v>
      </c>
      <c r="I527" s="258">
        <f t="shared" si="103"/>
        <v>0.78886310904873369</v>
      </c>
      <c r="J527" s="258">
        <f t="shared" si="103"/>
        <v>7.8886310904872232</v>
      </c>
      <c r="K527" s="259">
        <f t="shared" si="103"/>
        <v>15.730858468677496</v>
      </c>
      <c r="L527" s="257">
        <f t="shared" si="103"/>
        <v>4.1531322505800432</v>
      </c>
      <c r="M527" s="258">
        <f t="shared" si="103"/>
        <v>11.53132250580046</v>
      </c>
      <c r="N527" s="258">
        <f t="shared" si="103"/>
        <v>4.872389791183295</v>
      </c>
      <c r="O527" s="258">
        <f t="shared" si="103"/>
        <v>12.969837587006964</v>
      </c>
      <c r="P527" s="259">
        <f t="shared" si="103"/>
        <v>17.587006960556835</v>
      </c>
      <c r="Q527" s="257">
        <f t="shared" si="103"/>
        <v>0.74245939675175521</v>
      </c>
      <c r="R527" s="258">
        <f t="shared" si="103"/>
        <v>5.2900232018561439</v>
      </c>
      <c r="S527" s="258">
        <f t="shared" si="103"/>
        <v>-7.1229698375870072</v>
      </c>
      <c r="T527" s="258">
        <f t="shared" si="103"/>
        <v>6.6589327146171655</v>
      </c>
      <c r="U527" s="259">
        <f t="shared" si="103"/>
        <v>15.034802784222734</v>
      </c>
      <c r="V527" s="390">
        <f>V524/V523*100-100</f>
        <v>8.4686774941995253</v>
      </c>
      <c r="W527" s="878"/>
      <c r="X527" s="1012"/>
      <c r="Y527" s="1012"/>
    </row>
    <row r="528" spans="1:25" ht="13.5" thickBot="1" x14ac:dyDescent="0.25">
      <c r="A528" s="261" t="s">
        <v>27</v>
      </c>
      <c r="B528" s="262">
        <f t="shared" ref="B528:V528" si="104">B524-B511</f>
        <v>31</v>
      </c>
      <c r="C528" s="263">
        <f t="shared" si="104"/>
        <v>120</v>
      </c>
      <c r="D528" s="263">
        <f t="shared" si="104"/>
        <v>-496</v>
      </c>
      <c r="E528" s="263">
        <f t="shared" si="104"/>
        <v>123</v>
      </c>
      <c r="F528" s="264">
        <f t="shared" si="104"/>
        <v>272</v>
      </c>
      <c r="G528" s="262">
        <f t="shared" si="104"/>
        <v>-21</v>
      </c>
      <c r="H528" s="263">
        <f t="shared" si="104"/>
        <v>-27</v>
      </c>
      <c r="I528" s="263">
        <f t="shared" si="104"/>
        <v>210</v>
      </c>
      <c r="J528" s="263">
        <f t="shared" si="104"/>
        <v>-19</v>
      </c>
      <c r="K528" s="264">
        <f t="shared" si="104"/>
        <v>226</v>
      </c>
      <c r="L528" s="262">
        <f t="shared" si="104"/>
        <v>11</v>
      </c>
      <c r="M528" s="263">
        <f t="shared" si="104"/>
        <v>27</v>
      </c>
      <c r="N528" s="263">
        <f t="shared" si="104"/>
        <v>-256</v>
      </c>
      <c r="O528" s="263">
        <f t="shared" si="104"/>
        <v>152</v>
      </c>
      <c r="P528" s="264">
        <f t="shared" si="104"/>
        <v>-28</v>
      </c>
      <c r="Q528" s="262">
        <f t="shared" si="104"/>
        <v>-134</v>
      </c>
      <c r="R528" s="263">
        <f t="shared" si="104"/>
        <v>-36</v>
      </c>
      <c r="S528" s="263">
        <f t="shared" si="104"/>
        <v>-558</v>
      </c>
      <c r="T528" s="263">
        <f t="shared" si="104"/>
        <v>19</v>
      </c>
      <c r="U528" s="264">
        <f t="shared" si="104"/>
        <v>252</v>
      </c>
      <c r="V528" s="400">
        <f t="shared" si="104"/>
        <v>33</v>
      </c>
      <c r="W528" s="527"/>
      <c r="X528" s="1012"/>
      <c r="Y528" s="1012"/>
    </row>
    <row r="529" spans="1:25" x14ac:dyDescent="0.2">
      <c r="A529" s="273" t="s">
        <v>52</v>
      </c>
      <c r="B529" s="567">
        <v>47</v>
      </c>
      <c r="C529" s="556">
        <v>47</v>
      </c>
      <c r="D529" s="556">
        <v>11</v>
      </c>
      <c r="E529" s="556">
        <v>48</v>
      </c>
      <c r="F529" s="568">
        <v>48</v>
      </c>
      <c r="G529" s="567">
        <v>48</v>
      </c>
      <c r="H529" s="556">
        <v>48</v>
      </c>
      <c r="I529" s="556">
        <v>12</v>
      </c>
      <c r="J529" s="556">
        <v>48</v>
      </c>
      <c r="K529" s="568">
        <v>48</v>
      </c>
      <c r="L529" s="567">
        <v>39</v>
      </c>
      <c r="M529" s="556">
        <v>39</v>
      </c>
      <c r="N529" s="556">
        <v>12</v>
      </c>
      <c r="O529" s="556">
        <v>38</v>
      </c>
      <c r="P529" s="568">
        <v>39</v>
      </c>
      <c r="Q529" s="567">
        <v>41</v>
      </c>
      <c r="R529" s="556">
        <v>41</v>
      </c>
      <c r="S529" s="556">
        <v>13</v>
      </c>
      <c r="T529" s="556">
        <v>41</v>
      </c>
      <c r="U529" s="568">
        <v>41</v>
      </c>
      <c r="V529" s="393">
        <f>SUM(B529:U529)</f>
        <v>749</v>
      </c>
      <c r="W529" s="1012" t="s">
        <v>56</v>
      </c>
      <c r="X529" s="271">
        <f>V516-V529</f>
        <v>36</v>
      </c>
      <c r="Y529" s="292">
        <f>X529/V516</f>
        <v>4.5859872611464965E-2</v>
      </c>
    </row>
    <row r="530" spans="1:25" x14ac:dyDescent="0.2">
      <c r="A530" s="273" t="s">
        <v>28</v>
      </c>
      <c r="B530" s="218">
        <v>159</v>
      </c>
      <c r="C530" s="1022">
        <v>160</v>
      </c>
      <c r="D530" s="1022">
        <v>159</v>
      </c>
      <c r="E530" s="1022">
        <v>159</v>
      </c>
      <c r="F530" s="219">
        <v>159.5</v>
      </c>
      <c r="G530" s="218">
        <v>158.5</v>
      </c>
      <c r="H530" s="1022">
        <v>159.5</v>
      </c>
      <c r="I530" s="1022">
        <v>160</v>
      </c>
      <c r="J530" s="1022">
        <v>160</v>
      </c>
      <c r="K530" s="219">
        <v>158</v>
      </c>
      <c r="L530" s="218">
        <v>157</v>
      </c>
      <c r="M530" s="1022">
        <v>159.5</v>
      </c>
      <c r="N530" s="1022">
        <v>155.5</v>
      </c>
      <c r="O530" s="1022">
        <v>159.5</v>
      </c>
      <c r="P530" s="219">
        <v>159.5</v>
      </c>
      <c r="Q530" s="218">
        <v>160</v>
      </c>
      <c r="R530" s="1022">
        <v>160</v>
      </c>
      <c r="S530" s="1022">
        <v>160.5</v>
      </c>
      <c r="T530" s="1022">
        <v>160.5</v>
      </c>
      <c r="U530" s="219">
        <v>160</v>
      </c>
      <c r="V530" s="394"/>
      <c r="W530" s="1012" t="s">
        <v>57</v>
      </c>
      <c r="X530" s="1012">
        <v>158.82</v>
      </c>
      <c r="Y530" s="527"/>
    </row>
    <row r="531" spans="1:25" ht="13.5" thickBot="1" x14ac:dyDescent="0.25">
      <c r="A531" s="274" t="s">
        <v>26</v>
      </c>
      <c r="B531" s="574">
        <f t="shared" ref="B531:U531" si="105">(B530-B517)</f>
        <v>0</v>
      </c>
      <c r="C531" s="575">
        <f t="shared" si="105"/>
        <v>0</v>
      </c>
      <c r="D531" s="575">
        <f t="shared" si="105"/>
        <v>0</v>
      </c>
      <c r="E531" s="575">
        <f t="shared" si="105"/>
        <v>0</v>
      </c>
      <c r="F531" s="576">
        <f t="shared" si="105"/>
        <v>0</v>
      </c>
      <c r="G531" s="574">
        <f t="shared" si="105"/>
        <v>0</v>
      </c>
      <c r="H531" s="575">
        <f t="shared" si="105"/>
        <v>0</v>
      </c>
      <c r="I531" s="575">
        <f t="shared" si="105"/>
        <v>0</v>
      </c>
      <c r="J531" s="575">
        <f t="shared" si="105"/>
        <v>0</v>
      </c>
      <c r="K531" s="576">
        <f t="shared" si="105"/>
        <v>0</v>
      </c>
      <c r="L531" s="574">
        <f t="shared" si="105"/>
        <v>0</v>
      </c>
      <c r="M531" s="575">
        <f t="shared" si="105"/>
        <v>0</v>
      </c>
      <c r="N531" s="575">
        <f t="shared" si="105"/>
        <v>0</v>
      </c>
      <c r="O531" s="575">
        <f t="shared" si="105"/>
        <v>0</v>
      </c>
      <c r="P531" s="576">
        <f t="shared" si="105"/>
        <v>0</v>
      </c>
      <c r="Q531" s="574">
        <f t="shared" si="105"/>
        <v>0</v>
      </c>
      <c r="R531" s="575">
        <f t="shared" si="105"/>
        <v>0</v>
      </c>
      <c r="S531" s="575">
        <f t="shared" si="105"/>
        <v>0</v>
      </c>
      <c r="T531" s="575">
        <f t="shared" si="105"/>
        <v>0</v>
      </c>
      <c r="U531" s="576">
        <f t="shared" si="105"/>
        <v>0</v>
      </c>
      <c r="V531" s="395"/>
      <c r="W531" s="1012" t="s">
        <v>26</v>
      </c>
      <c r="X531" s="880">
        <f>X530-X517</f>
        <v>-0.93000000000000682</v>
      </c>
      <c r="Y531" s="1012"/>
    </row>
    <row r="533" spans="1:25" ht="13.5" thickBot="1" x14ac:dyDescent="0.25"/>
    <row r="534" spans="1:25" ht="13.5" thickBot="1" x14ac:dyDescent="0.25">
      <c r="A534" s="278" t="s">
        <v>360</v>
      </c>
      <c r="B534" s="1103" t="s">
        <v>53</v>
      </c>
      <c r="C534" s="1104"/>
      <c r="D534" s="1104"/>
      <c r="E534" s="1104"/>
      <c r="F534" s="1105"/>
      <c r="G534" s="1103" t="s">
        <v>140</v>
      </c>
      <c r="H534" s="1104"/>
      <c r="I534" s="1104"/>
      <c r="J534" s="1104"/>
      <c r="K534" s="1105"/>
      <c r="L534" s="1103" t="s">
        <v>63</v>
      </c>
      <c r="M534" s="1104"/>
      <c r="N534" s="1104"/>
      <c r="O534" s="1104"/>
      <c r="P534" s="1105"/>
      <c r="Q534" s="1103" t="s">
        <v>64</v>
      </c>
      <c r="R534" s="1104"/>
      <c r="S534" s="1104"/>
      <c r="T534" s="1104"/>
      <c r="U534" s="1105"/>
      <c r="V534" s="1131" t="s">
        <v>0</v>
      </c>
      <c r="W534" s="1016"/>
      <c r="X534" s="1016"/>
      <c r="Y534" s="1016"/>
    </row>
    <row r="535" spans="1:25" ht="13.5" thickBot="1" x14ac:dyDescent="0.25">
      <c r="A535" s="231" t="s">
        <v>2</v>
      </c>
      <c r="B535" s="401">
        <v>1</v>
      </c>
      <c r="C535" s="402">
        <v>2</v>
      </c>
      <c r="D535" s="402">
        <v>3</v>
      </c>
      <c r="E535" s="402">
        <v>4</v>
      </c>
      <c r="F535" s="479">
        <v>5</v>
      </c>
      <c r="G535" s="401">
        <v>1</v>
      </c>
      <c r="H535" s="402">
        <v>2</v>
      </c>
      <c r="I535" s="402">
        <v>3</v>
      </c>
      <c r="J535" s="402">
        <v>4</v>
      </c>
      <c r="K535" s="479">
        <v>5</v>
      </c>
      <c r="L535" s="401">
        <v>1</v>
      </c>
      <c r="M535" s="402">
        <v>2</v>
      </c>
      <c r="N535" s="402">
        <v>3</v>
      </c>
      <c r="O535" s="402">
        <v>4</v>
      </c>
      <c r="P535" s="479">
        <v>5</v>
      </c>
      <c r="Q535" s="401">
        <v>1</v>
      </c>
      <c r="R535" s="402">
        <v>2</v>
      </c>
      <c r="S535" s="402">
        <v>3</v>
      </c>
      <c r="T535" s="402">
        <v>4</v>
      </c>
      <c r="U535" s="479">
        <v>5</v>
      </c>
      <c r="V535" s="1133"/>
      <c r="W535" s="1016"/>
      <c r="X535" s="1016"/>
      <c r="Y535" s="1016"/>
    </row>
    <row r="536" spans="1:25" x14ac:dyDescent="0.2">
      <c r="A536" s="236" t="s">
        <v>3</v>
      </c>
      <c r="B536" s="740">
        <v>4325</v>
      </c>
      <c r="C536" s="741">
        <v>4325</v>
      </c>
      <c r="D536" s="405">
        <v>4325</v>
      </c>
      <c r="E536" s="405">
        <v>4325</v>
      </c>
      <c r="F536" s="406">
        <v>4325</v>
      </c>
      <c r="G536" s="740">
        <v>4325</v>
      </c>
      <c r="H536" s="741">
        <v>4325</v>
      </c>
      <c r="I536" s="405">
        <v>4325</v>
      </c>
      <c r="J536" s="405">
        <v>4325</v>
      </c>
      <c r="K536" s="406">
        <v>4325</v>
      </c>
      <c r="L536" s="740">
        <v>4325</v>
      </c>
      <c r="M536" s="741">
        <v>4325</v>
      </c>
      <c r="N536" s="741">
        <v>4325</v>
      </c>
      <c r="O536" s="405">
        <v>4325</v>
      </c>
      <c r="P536" s="406">
        <v>4325</v>
      </c>
      <c r="Q536" s="740">
        <v>4325</v>
      </c>
      <c r="R536" s="741">
        <v>4325</v>
      </c>
      <c r="S536" s="405">
        <v>4325</v>
      </c>
      <c r="T536" s="405">
        <v>4325</v>
      </c>
      <c r="U536" s="406">
        <v>4325</v>
      </c>
      <c r="V536" s="411">
        <v>4325</v>
      </c>
      <c r="W536" s="1016"/>
      <c r="X536" s="1016"/>
      <c r="Y536" s="1016"/>
    </row>
    <row r="537" spans="1:25" x14ac:dyDescent="0.2">
      <c r="A537" s="242" t="s">
        <v>6</v>
      </c>
      <c r="B537" s="306">
        <v>4533</v>
      </c>
      <c r="C537" s="307">
        <v>4781</v>
      </c>
      <c r="D537" s="307">
        <v>4329</v>
      </c>
      <c r="E537" s="307">
        <v>4854</v>
      </c>
      <c r="F537" s="407">
        <v>4969</v>
      </c>
      <c r="G537" s="306">
        <v>4437</v>
      </c>
      <c r="H537" s="307">
        <v>4665</v>
      </c>
      <c r="I537" s="307">
        <v>4473</v>
      </c>
      <c r="J537" s="307">
        <v>4600</v>
      </c>
      <c r="K537" s="407">
        <v>4934</v>
      </c>
      <c r="L537" s="306">
        <v>4535</v>
      </c>
      <c r="M537" s="307">
        <v>4710</v>
      </c>
      <c r="N537" s="307">
        <v>4401</v>
      </c>
      <c r="O537" s="307">
        <v>4872</v>
      </c>
      <c r="P537" s="407">
        <v>5130</v>
      </c>
      <c r="Q537" s="306">
        <v>4383</v>
      </c>
      <c r="R537" s="307">
        <v>4582</v>
      </c>
      <c r="S537" s="307">
        <v>3942</v>
      </c>
      <c r="T537" s="307">
        <v>4622</v>
      </c>
      <c r="U537" s="407">
        <v>4967</v>
      </c>
      <c r="V537" s="397">
        <v>4690</v>
      </c>
      <c r="W537" s="527"/>
      <c r="X537" s="475"/>
      <c r="Y537" s="1016"/>
    </row>
    <row r="538" spans="1:25" x14ac:dyDescent="0.2">
      <c r="A538" s="231" t="s">
        <v>7</v>
      </c>
      <c r="B538" s="480">
        <v>100</v>
      </c>
      <c r="C538" s="310">
        <v>100</v>
      </c>
      <c r="D538" s="310">
        <v>100</v>
      </c>
      <c r="E538" s="309">
        <v>93.3</v>
      </c>
      <c r="F538" s="638">
        <v>86.7</v>
      </c>
      <c r="G538" s="480">
        <v>100</v>
      </c>
      <c r="H538" s="310">
        <v>100</v>
      </c>
      <c r="I538" s="310">
        <v>100</v>
      </c>
      <c r="J538" s="309">
        <v>100</v>
      </c>
      <c r="K538" s="638">
        <v>100</v>
      </c>
      <c r="L538" s="480">
        <v>100</v>
      </c>
      <c r="M538" s="310">
        <v>86.7</v>
      </c>
      <c r="N538" s="310">
        <v>100</v>
      </c>
      <c r="O538" s="309">
        <v>100</v>
      </c>
      <c r="P538" s="638">
        <v>100</v>
      </c>
      <c r="Q538" s="480">
        <v>100</v>
      </c>
      <c r="R538" s="310">
        <v>86.7</v>
      </c>
      <c r="S538" s="310">
        <v>80</v>
      </c>
      <c r="T538" s="309">
        <v>100</v>
      </c>
      <c r="U538" s="638">
        <v>100</v>
      </c>
      <c r="V538" s="398">
        <v>87.3</v>
      </c>
      <c r="W538" s="1016"/>
      <c r="X538" s="1016"/>
      <c r="Y538" s="1016"/>
    </row>
    <row r="539" spans="1:25" x14ac:dyDescent="0.2">
      <c r="A539" s="231" t="s">
        <v>8</v>
      </c>
      <c r="B539" s="482">
        <v>4.1000000000000002E-2</v>
      </c>
      <c r="C539" s="311">
        <v>3.6999999999999998E-2</v>
      </c>
      <c r="D539" s="311">
        <v>5.5E-2</v>
      </c>
      <c r="E539" s="253">
        <v>5.2999999999999999E-2</v>
      </c>
      <c r="F539" s="254">
        <v>4.5999999999999999E-2</v>
      </c>
      <c r="G539" s="482">
        <v>2.4E-2</v>
      </c>
      <c r="H539" s="311">
        <v>2.5999999999999999E-2</v>
      </c>
      <c r="I539" s="311">
        <v>6.4000000000000001E-2</v>
      </c>
      <c r="J539" s="253">
        <v>3.1E-2</v>
      </c>
      <c r="K539" s="254">
        <v>4.2999999999999997E-2</v>
      </c>
      <c r="L539" s="482">
        <v>2.4E-2</v>
      </c>
      <c r="M539" s="311">
        <v>2.5999999999999999E-2</v>
      </c>
      <c r="N539" s="311">
        <v>6.4000000000000001E-2</v>
      </c>
      <c r="O539" s="253">
        <v>3.1E-2</v>
      </c>
      <c r="P539" s="254">
        <v>4.2999999999999997E-2</v>
      </c>
      <c r="Q539" s="482">
        <v>3.4000000000000002E-2</v>
      </c>
      <c r="R539" s="311">
        <v>5.8999999999999997E-2</v>
      </c>
      <c r="S539" s="311">
        <v>7.5999999999999998E-2</v>
      </c>
      <c r="T539" s="253">
        <v>4.5999999999999999E-2</v>
      </c>
      <c r="U539" s="254">
        <v>4.1000000000000002E-2</v>
      </c>
      <c r="V539" s="399">
        <v>6.6000000000000003E-2</v>
      </c>
      <c r="W539" s="1016"/>
      <c r="X539" s="475"/>
      <c r="Y539" s="1016"/>
    </row>
    <row r="540" spans="1:25" x14ac:dyDescent="0.2">
      <c r="A540" s="242" t="s">
        <v>1</v>
      </c>
      <c r="B540" s="257">
        <f t="shared" ref="B540:U540" si="106">B537/B536*100-100</f>
        <v>4.8092485549132959</v>
      </c>
      <c r="C540" s="258">
        <f t="shared" si="106"/>
        <v>10.543352601156059</v>
      </c>
      <c r="D540" s="258">
        <f t="shared" si="106"/>
        <v>9.2485549132945266E-2</v>
      </c>
      <c r="E540" s="258">
        <f t="shared" si="106"/>
        <v>12.23121387283237</v>
      </c>
      <c r="F540" s="259">
        <f t="shared" si="106"/>
        <v>14.890173410404614</v>
      </c>
      <c r="G540" s="257">
        <f t="shared" si="106"/>
        <v>2.5895953757225385</v>
      </c>
      <c r="H540" s="258">
        <f t="shared" si="106"/>
        <v>7.861271676300575</v>
      </c>
      <c r="I540" s="258">
        <f t="shared" si="106"/>
        <v>3.4219653179190743</v>
      </c>
      <c r="J540" s="258">
        <f t="shared" si="106"/>
        <v>6.3583815028901682</v>
      </c>
      <c r="K540" s="259">
        <f t="shared" si="106"/>
        <v>14.080924855491332</v>
      </c>
      <c r="L540" s="257">
        <f t="shared" si="106"/>
        <v>4.8554913294797757</v>
      </c>
      <c r="M540" s="258">
        <f t="shared" si="106"/>
        <v>8.9017341040462412</v>
      </c>
      <c r="N540" s="258">
        <f t="shared" si="106"/>
        <v>1.7572254335260169</v>
      </c>
      <c r="O540" s="258">
        <f t="shared" si="106"/>
        <v>12.647398843930645</v>
      </c>
      <c r="P540" s="259">
        <f t="shared" si="106"/>
        <v>18.612716763005778</v>
      </c>
      <c r="Q540" s="257">
        <f t="shared" si="106"/>
        <v>1.3410404624277561</v>
      </c>
      <c r="R540" s="258">
        <f t="shared" si="106"/>
        <v>5.9421965317919074</v>
      </c>
      <c r="S540" s="258">
        <f t="shared" si="106"/>
        <v>-8.8554913294797757</v>
      </c>
      <c r="T540" s="258">
        <f t="shared" si="106"/>
        <v>6.8670520231213885</v>
      </c>
      <c r="U540" s="259">
        <f t="shared" si="106"/>
        <v>14.843930635838149</v>
      </c>
      <c r="V540" s="390">
        <f>V537/V536*100-100</f>
        <v>8.4393063583815007</v>
      </c>
      <c r="W540" s="878"/>
      <c r="X540" s="1016"/>
      <c r="Y540" s="1016"/>
    </row>
    <row r="541" spans="1:25" ht="13.5" thickBot="1" x14ac:dyDescent="0.25">
      <c r="A541" s="261" t="s">
        <v>27</v>
      </c>
      <c r="B541" s="262">
        <f t="shared" ref="B541:V541" si="107">B537-B524</f>
        <v>64</v>
      </c>
      <c r="C541" s="263">
        <f t="shared" si="107"/>
        <v>22</v>
      </c>
      <c r="D541" s="263">
        <f t="shared" si="107"/>
        <v>123</v>
      </c>
      <c r="E541" s="263">
        <f t="shared" si="107"/>
        <v>57</v>
      </c>
      <c r="F541" s="264">
        <f t="shared" si="107"/>
        <v>-135</v>
      </c>
      <c r="G541" s="262">
        <f t="shared" si="107"/>
        <v>83</v>
      </c>
      <c r="H541" s="263">
        <f t="shared" si="107"/>
        <v>80</v>
      </c>
      <c r="I541" s="263">
        <f t="shared" si="107"/>
        <v>129</v>
      </c>
      <c r="J541" s="263">
        <f t="shared" si="107"/>
        <v>-50</v>
      </c>
      <c r="K541" s="264">
        <f t="shared" si="107"/>
        <v>-54</v>
      </c>
      <c r="L541" s="262">
        <f t="shared" si="107"/>
        <v>46</v>
      </c>
      <c r="M541" s="263">
        <f t="shared" si="107"/>
        <v>-97</v>
      </c>
      <c r="N541" s="263">
        <f t="shared" si="107"/>
        <v>-119</v>
      </c>
      <c r="O541" s="263">
        <f t="shared" si="107"/>
        <v>3</v>
      </c>
      <c r="P541" s="264">
        <f t="shared" si="107"/>
        <v>62</v>
      </c>
      <c r="Q541" s="262">
        <f t="shared" si="107"/>
        <v>41</v>
      </c>
      <c r="R541" s="263">
        <f t="shared" si="107"/>
        <v>44</v>
      </c>
      <c r="S541" s="263">
        <f t="shared" si="107"/>
        <v>-61</v>
      </c>
      <c r="T541" s="263">
        <f t="shared" si="107"/>
        <v>25</v>
      </c>
      <c r="U541" s="264">
        <f t="shared" si="107"/>
        <v>9</v>
      </c>
      <c r="V541" s="400">
        <f t="shared" si="107"/>
        <v>15</v>
      </c>
      <c r="W541" s="527"/>
      <c r="X541" s="1016"/>
      <c r="Y541" s="1016"/>
    </row>
    <row r="542" spans="1:25" x14ac:dyDescent="0.2">
      <c r="A542" s="273" t="s">
        <v>52</v>
      </c>
      <c r="B542" s="567">
        <v>47</v>
      </c>
      <c r="C542" s="556">
        <v>47</v>
      </c>
      <c r="D542" s="556">
        <v>11</v>
      </c>
      <c r="E542" s="556">
        <v>48</v>
      </c>
      <c r="F542" s="568">
        <v>48</v>
      </c>
      <c r="G542" s="567">
        <v>48</v>
      </c>
      <c r="H542" s="556">
        <v>48</v>
      </c>
      <c r="I542" s="556">
        <v>12</v>
      </c>
      <c r="J542" s="556">
        <v>48</v>
      </c>
      <c r="K542" s="568">
        <v>48</v>
      </c>
      <c r="L542" s="567">
        <v>39</v>
      </c>
      <c r="M542" s="556">
        <v>39</v>
      </c>
      <c r="N542" s="556">
        <v>12</v>
      </c>
      <c r="O542" s="556">
        <v>38</v>
      </c>
      <c r="P542" s="568">
        <v>39</v>
      </c>
      <c r="Q542" s="567">
        <v>41</v>
      </c>
      <c r="R542" s="556">
        <v>41</v>
      </c>
      <c r="S542" s="556">
        <v>13</v>
      </c>
      <c r="T542" s="556">
        <v>41</v>
      </c>
      <c r="U542" s="568">
        <v>41</v>
      </c>
      <c r="V542" s="393">
        <f>SUM(B542:U542)</f>
        <v>749</v>
      </c>
      <c r="W542" s="1016" t="s">
        <v>56</v>
      </c>
      <c r="X542" s="271">
        <f>V529-V542</f>
        <v>0</v>
      </c>
      <c r="Y542" s="292">
        <f>X542/V529</f>
        <v>0</v>
      </c>
    </row>
    <row r="543" spans="1:25" x14ac:dyDescent="0.2">
      <c r="A543" s="273" t="s">
        <v>28</v>
      </c>
      <c r="B543" s="218">
        <v>159</v>
      </c>
      <c r="C543" s="1022">
        <v>160</v>
      </c>
      <c r="D543" s="1022">
        <v>159</v>
      </c>
      <c r="E543" s="1022">
        <v>159</v>
      </c>
      <c r="F543" s="219">
        <v>159.5</v>
      </c>
      <c r="G543" s="218">
        <v>158.5</v>
      </c>
      <c r="H543" s="1022">
        <v>159.5</v>
      </c>
      <c r="I543" s="1022">
        <v>160</v>
      </c>
      <c r="J543" s="1022">
        <v>160</v>
      </c>
      <c r="K543" s="219">
        <v>158</v>
      </c>
      <c r="L543" s="218">
        <v>157</v>
      </c>
      <c r="M543" s="1022">
        <v>159.5</v>
      </c>
      <c r="N543" s="1022">
        <v>155.5</v>
      </c>
      <c r="O543" s="1022">
        <v>159.5</v>
      </c>
      <c r="P543" s="219">
        <v>159.5</v>
      </c>
      <c r="Q543" s="218">
        <v>160</v>
      </c>
      <c r="R543" s="1022">
        <v>160</v>
      </c>
      <c r="S543" s="1022">
        <v>160.5</v>
      </c>
      <c r="T543" s="1022">
        <v>160.5</v>
      </c>
      <c r="U543" s="219">
        <v>160</v>
      </c>
      <c r="V543" s="394"/>
      <c r="W543" s="1016" t="s">
        <v>57</v>
      </c>
      <c r="X543" s="1016">
        <v>159.24</v>
      </c>
      <c r="Y543" s="527"/>
    </row>
    <row r="544" spans="1:25" ht="13.5" thickBot="1" x14ac:dyDescent="0.25">
      <c r="A544" s="274" t="s">
        <v>26</v>
      </c>
      <c r="B544" s="574">
        <f t="shared" ref="B544:U544" si="108">(B543-B530)</f>
        <v>0</v>
      </c>
      <c r="C544" s="575">
        <f t="shared" si="108"/>
        <v>0</v>
      </c>
      <c r="D544" s="575">
        <f t="shared" si="108"/>
        <v>0</v>
      </c>
      <c r="E544" s="575">
        <f t="shared" si="108"/>
        <v>0</v>
      </c>
      <c r="F544" s="576">
        <f t="shared" si="108"/>
        <v>0</v>
      </c>
      <c r="G544" s="574">
        <f t="shared" si="108"/>
        <v>0</v>
      </c>
      <c r="H544" s="575">
        <f t="shared" si="108"/>
        <v>0</v>
      </c>
      <c r="I544" s="575">
        <f t="shared" si="108"/>
        <v>0</v>
      </c>
      <c r="J544" s="575">
        <f t="shared" si="108"/>
        <v>0</v>
      </c>
      <c r="K544" s="576">
        <f t="shared" si="108"/>
        <v>0</v>
      </c>
      <c r="L544" s="574">
        <f t="shared" si="108"/>
        <v>0</v>
      </c>
      <c r="M544" s="575">
        <f t="shared" si="108"/>
        <v>0</v>
      </c>
      <c r="N544" s="575">
        <f t="shared" si="108"/>
        <v>0</v>
      </c>
      <c r="O544" s="575">
        <f t="shared" si="108"/>
        <v>0</v>
      </c>
      <c r="P544" s="576">
        <f t="shared" si="108"/>
        <v>0</v>
      </c>
      <c r="Q544" s="574">
        <f t="shared" si="108"/>
        <v>0</v>
      </c>
      <c r="R544" s="575">
        <f t="shared" si="108"/>
        <v>0</v>
      </c>
      <c r="S544" s="575">
        <f t="shared" si="108"/>
        <v>0</v>
      </c>
      <c r="T544" s="575">
        <f t="shared" si="108"/>
        <v>0</v>
      </c>
      <c r="U544" s="576">
        <f t="shared" si="108"/>
        <v>0</v>
      </c>
      <c r="V544" s="395"/>
      <c r="W544" s="1016" t="s">
        <v>26</v>
      </c>
      <c r="X544" s="880">
        <f>X543-X530</f>
        <v>0.42000000000001592</v>
      </c>
      <c r="Y544" s="1016"/>
    </row>
    <row r="546" spans="1:25" ht="13.5" thickBot="1" x14ac:dyDescent="0.25"/>
    <row r="547" spans="1:25" ht="13.5" thickBot="1" x14ac:dyDescent="0.25">
      <c r="A547" s="278" t="s">
        <v>361</v>
      </c>
      <c r="B547" s="1103" t="s">
        <v>53</v>
      </c>
      <c r="C547" s="1104"/>
      <c r="D547" s="1104"/>
      <c r="E547" s="1104"/>
      <c r="F547" s="1105"/>
      <c r="G547" s="1103" t="s">
        <v>140</v>
      </c>
      <c r="H547" s="1104"/>
      <c r="I547" s="1104"/>
      <c r="J547" s="1104"/>
      <c r="K547" s="1105"/>
      <c r="L547" s="1103" t="s">
        <v>63</v>
      </c>
      <c r="M547" s="1104"/>
      <c r="N547" s="1104"/>
      <c r="O547" s="1104"/>
      <c r="P547" s="1105"/>
      <c r="Q547" s="1103" t="s">
        <v>64</v>
      </c>
      <c r="R547" s="1104"/>
      <c r="S547" s="1104"/>
      <c r="T547" s="1104"/>
      <c r="U547" s="1105"/>
      <c r="V547" s="1131" t="s">
        <v>0</v>
      </c>
      <c r="W547" s="1020"/>
      <c r="X547" s="1020"/>
      <c r="Y547" s="1020"/>
    </row>
    <row r="548" spans="1:25" ht="13.5" thickBot="1" x14ac:dyDescent="0.25">
      <c r="A548" s="231" t="s">
        <v>2</v>
      </c>
      <c r="B548" s="401">
        <v>1</v>
      </c>
      <c r="C548" s="402">
        <v>2</v>
      </c>
      <c r="D548" s="402">
        <v>3</v>
      </c>
      <c r="E548" s="402">
        <v>4</v>
      </c>
      <c r="F548" s="479">
        <v>5</v>
      </c>
      <c r="G548" s="401">
        <v>1</v>
      </c>
      <c r="H548" s="402">
        <v>2</v>
      </c>
      <c r="I548" s="402">
        <v>3</v>
      </c>
      <c r="J548" s="402">
        <v>4</v>
      </c>
      <c r="K548" s="479">
        <v>5</v>
      </c>
      <c r="L548" s="401">
        <v>1</v>
      </c>
      <c r="M548" s="402">
        <v>2</v>
      </c>
      <c r="N548" s="402">
        <v>3</v>
      </c>
      <c r="O548" s="402">
        <v>4</v>
      </c>
      <c r="P548" s="479">
        <v>5</v>
      </c>
      <c r="Q548" s="401">
        <v>1</v>
      </c>
      <c r="R548" s="402">
        <v>2</v>
      </c>
      <c r="S548" s="402">
        <v>3</v>
      </c>
      <c r="T548" s="402">
        <v>4</v>
      </c>
      <c r="U548" s="479">
        <v>5</v>
      </c>
      <c r="V548" s="1133"/>
      <c r="W548" s="1020"/>
      <c r="X548" s="1020"/>
      <c r="Y548" s="1020"/>
    </row>
    <row r="549" spans="1:25" x14ac:dyDescent="0.2">
      <c r="A549" s="236" t="s">
        <v>3</v>
      </c>
      <c r="B549" s="740">
        <v>4340</v>
      </c>
      <c r="C549" s="741">
        <v>4340</v>
      </c>
      <c r="D549" s="405">
        <v>4340</v>
      </c>
      <c r="E549" s="405">
        <v>4340</v>
      </c>
      <c r="F549" s="406">
        <v>4340</v>
      </c>
      <c r="G549" s="740">
        <v>4340</v>
      </c>
      <c r="H549" s="741">
        <v>4340</v>
      </c>
      <c r="I549" s="405">
        <v>4340</v>
      </c>
      <c r="J549" s="405">
        <v>4340</v>
      </c>
      <c r="K549" s="406">
        <v>4340</v>
      </c>
      <c r="L549" s="740">
        <v>4340</v>
      </c>
      <c r="M549" s="741">
        <v>4340</v>
      </c>
      <c r="N549" s="741">
        <v>4340</v>
      </c>
      <c r="O549" s="405">
        <v>4340</v>
      </c>
      <c r="P549" s="406">
        <v>4340</v>
      </c>
      <c r="Q549" s="740">
        <v>4340</v>
      </c>
      <c r="R549" s="741">
        <v>4340</v>
      </c>
      <c r="S549" s="405">
        <v>4340</v>
      </c>
      <c r="T549" s="405">
        <v>4340</v>
      </c>
      <c r="U549" s="406">
        <v>4340</v>
      </c>
      <c r="V549" s="411">
        <v>4340</v>
      </c>
      <c r="W549" s="1020"/>
      <c r="X549" s="1020"/>
      <c r="Y549" s="1020"/>
    </row>
    <row r="550" spans="1:25" x14ac:dyDescent="0.2">
      <c r="A550" s="242" t="s">
        <v>6</v>
      </c>
      <c r="B550" s="306">
        <v>4490</v>
      </c>
      <c r="C550" s="307">
        <v>4873</v>
      </c>
      <c r="D550" s="307">
        <v>4318</v>
      </c>
      <c r="E550" s="307">
        <v>4934</v>
      </c>
      <c r="F550" s="407">
        <v>4911</v>
      </c>
      <c r="G550" s="306">
        <v>4547</v>
      </c>
      <c r="H550" s="307">
        <v>4710</v>
      </c>
      <c r="I550" s="307">
        <v>4314</v>
      </c>
      <c r="J550" s="307">
        <v>4787</v>
      </c>
      <c r="K550" s="407">
        <v>4897</v>
      </c>
      <c r="L550" s="306">
        <v>4587</v>
      </c>
      <c r="M550" s="307">
        <v>4875</v>
      </c>
      <c r="N550" s="307">
        <v>4467</v>
      </c>
      <c r="O550" s="307">
        <v>5016</v>
      </c>
      <c r="P550" s="407">
        <v>5195</v>
      </c>
      <c r="Q550" s="306">
        <v>4472</v>
      </c>
      <c r="R550" s="307">
        <v>4614</v>
      </c>
      <c r="S550" s="307">
        <v>4284</v>
      </c>
      <c r="T550" s="307">
        <v>4697</v>
      </c>
      <c r="U550" s="407">
        <v>4948</v>
      </c>
      <c r="V550" s="397">
        <v>4751</v>
      </c>
      <c r="W550" s="527"/>
      <c r="X550" s="475"/>
      <c r="Y550" s="1020"/>
    </row>
    <row r="551" spans="1:25" x14ac:dyDescent="0.2">
      <c r="A551" s="231" t="s">
        <v>7</v>
      </c>
      <c r="B551" s="480">
        <v>100</v>
      </c>
      <c r="C551" s="310">
        <v>100</v>
      </c>
      <c r="D551" s="310">
        <v>100</v>
      </c>
      <c r="E551" s="309">
        <v>93.3</v>
      </c>
      <c r="F551" s="638">
        <v>80</v>
      </c>
      <c r="G551" s="480">
        <v>100</v>
      </c>
      <c r="H551" s="310">
        <v>93.3</v>
      </c>
      <c r="I551" s="310">
        <v>80</v>
      </c>
      <c r="J551" s="309">
        <v>100</v>
      </c>
      <c r="K551" s="638">
        <v>86.7</v>
      </c>
      <c r="L551" s="480">
        <v>93.3</v>
      </c>
      <c r="M551" s="310">
        <v>100</v>
      </c>
      <c r="N551" s="310">
        <v>100</v>
      </c>
      <c r="O551" s="309">
        <v>100</v>
      </c>
      <c r="P551" s="638">
        <v>100</v>
      </c>
      <c r="Q551" s="480">
        <v>100</v>
      </c>
      <c r="R551" s="310">
        <v>93.3</v>
      </c>
      <c r="S551" s="310">
        <v>100</v>
      </c>
      <c r="T551" s="309">
        <v>100</v>
      </c>
      <c r="U551" s="638">
        <v>86.7</v>
      </c>
      <c r="V551" s="398">
        <v>86.9</v>
      </c>
      <c r="W551" s="1020"/>
      <c r="X551" s="1020"/>
      <c r="Y551" s="1020"/>
    </row>
    <row r="552" spans="1:25" x14ac:dyDescent="0.2">
      <c r="A552" s="231" t="s">
        <v>8</v>
      </c>
      <c r="B552" s="482">
        <v>2.9000000000000001E-2</v>
      </c>
      <c r="C552" s="311">
        <v>3.1E-2</v>
      </c>
      <c r="D552" s="311">
        <v>7.6999999999999999E-2</v>
      </c>
      <c r="E552" s="253">
        <v>4.7E-2</v>
      </c>
      <c r="F552" s="254">
        <v>9.2999999999999999E-2</v>
      </c>
      <c r="G552" s="482">
        <v>0.03</v>
      </c>
      <c r="H552" s="311">
        <v>4.4999999999999998E-2</v>
      </c>
      <c r="I552" s="311">
        <v>7.0000000000000007E-2</v>
      </c>
      <c r="J552" s="253">
        <v>5.6000000000000001E-2</v>
      </c>
      <c r="K552" s="254">
        <v>0.06</v>
      </c>
      <c r="L552" s="482">
        <v>5.7000000000000002E-2</v>
      </c>
      <c r="M552" s="311">
        <v>4.1000000000000002E-2</v>
      </c>
      <c r="N552" s="311">
        <v>4.3999999999999997E-2</v>
      </c>
      <c r="O552" s="253">
        <v>3.5000000000000003E-2</v>
      </c>
      <c r="P552" s="254">
        <v>4.7E-2</v>
      </c>
      <c r="Q552" s="482">
        <v>3.5999999999999997E-2</v>
      </c>
      <c r="R552" s="311">
        <v>5.3999999999999999E-2</v>
      </c>
      <c r="S552" s="311">
        <v>6.2E-2</v>
      </c>
      <c r="T552" s="253">
        <v>3.5999999999999997E-2</v>
      </c>
      <c r="U552" s="254">
        <v>6.5000000000000002E-2</v>
      </c>
      <c r="V552" s="399">
        <v>6.9000000000000006E-2</v>
      </c>
      <c r="W552" s="1020"/>
      <c r="X552" s="475"/>
      <c r="Y552" s="1020"/>
    </row>
    <row r="553" spans="1:25" x14ac:dyDescent="0.2">
      <c r="A553" s="242" t="s">
        <v>1</v>
      </c>
      <c r="B553" s="257">
        <f t="shared" ref="B553:U553" si="109">B550/B549*100-100</f>
        <v>3.4562211981566691</v>
      </c>
      <c r="C553" s="258">
        <f t="shared" si="109"/>
        <v>12.281105990783402</v>
      </c>
      <c r="D553" s="258">
        <f t="shared" si="109"/>
        <v>-0.50691244239631317</v>
      </c>
      <c r="E553" s="258">
        <f t="shared" si="109"/>
        <v>13.686635944700456</v>
      </c>
      <c r="F553" s="259">
        <f t="shared" si="109"/>
        <v>13.156682027649765</v>
      </c>
      <c r="G553" s="257">
        <f t="shared" si="109"/>
        <v>4.7695852534562277</v>
      </c>
      <c r="H553" s="258">
        <f t="shared" si="109"/>
        <v>8.5253456221198149</v>
      </c>
      <c r="I553" s="258">
        <f t="shared" si="109"/>
        <v>-0.59907834101382207</v>
      </c>
      <c r="J553" s="258">
        <f t="shared" si="109"/>
        <v>10.299539170506918</v>
      </c>
      <c r="K553" s="259">
        <f t="shared" si="109"/>
        <v>12.834101382488484</v>
      </c>
      <c r="L553" s="257">
        <f t="shared" si="109"/>
        <v>5.6912442396313452</v>
      </c>
      <c r="M553" s="258">
        <f t="shared" si="109"/>
        <v>12.327188940092171</v>
      </c>
      <c r="N553" s="258">
        <f t="shared" si="109"/>
        <v>2.9262672811059929</v>
      </c>
      <c r="O553" s="258">
        <f t="shared" si="109"/>
        <v>15.576036866359445</v>
      </c>
      <c r="P553" s="259">
        <f t="shared" si="109"/>
        <v>19.700460829493082</v>
      </c>
      <c r="Q553" s="257">
        <f t="shared" si="109"/>
        <v>3.041474654377879</v>
      </c>
      <c r="R553" s="258">
        <f t="shared" si="109"/>
        <v>6.3133640552995445</v>
      </c>
      <c r="S553" s="258">
        <f t="shared" si="109"/>
        <v>-1.2903225806451672</v>
      </c>
      <c r="T553" s="258">
        <f t="shared" si="109"/>
        <v>8.225806451612911</v>
      </c>
      <c r="U553" s="259">
        <f t="shared" si="109"/>
        <v>14.009216589861765</v>
      </c>
      <c r="V553" s="390">
        <f>V550/V549*100-100</f>
        <v>9.4700460829492954</v>
      </c>
      <c r="W553" s="878"/>
      <c r="X553" s="1020"/>
      <c r="Y553" s="1020"/>
    </row>
    <row r="554" spans="1:25" ht="13.5" thickBot="1" x14ac:dyDescent="0.25">
      <c r="A554" s="261" t="s">
        <v>27</v>
      </c>
      <c r="B554" s="262">
        <f t="shared" ref="B554:V554" si="110">B550-B537</f>
        <v>-43</v>
      </c>
      <c r="C554" s="263">
        <f t="shared" si="110"/>
        <v>92</v>
      </c>
      <c r="D554" s="263">
        <f t="shared" si="110"/>
        <v>-11</v>
      </c>
      <c r="E554" s="263">
        <f t="shared" si="110"/>
        <v>80</v>
      </c>
      <c r="F554" s="264">
        <f t="shared" si="110"/>
        <v>-58</v>
      </c>
      <c r="G554" s="262">
        <f t="shared" si="110"/>
        <v>110</v>
      </c>
      <c r="H554" s="263">
        <f t="shared" si="110"/>
        <v>45</v>
      </c>
      <c r="I554" s="263">
        <f t="shared" si="110"/>
        <v>-159</v>
      </c>
      <c r="J554" s="263">
        <f t="shared" si="110"/>
        <v>187</v>
      </c>
      <c r="K554" s="264">
        <f t="shared" si="110"/>
        <v>-37</v>
      </c>
      <c r="L554" s="262">
        <f t="shared" si="110"/>
        <v>52</v>
      </c>
      <c r="M554" s="263">
        <f t="shared" si="110"/>
        <v>165</v>
      </c>
      <c r="N554" s="263">
        <f t="shared" si="110"/>
        <v>66</v>
      </c>
      <c r="O554" s="263">
        <f t="shared" si="110"/>
        <v>144</v>
      </c>
      <c r="P554" s="264">
        <f t="shared" si="110"/>
        <v>65</v>
      </c>
      <c r="Q554" s="262">
        <f t="shared" si="110"/>
        <v>89</v>
      </c>
      <c r="R554" s="263">
        <f t="shared" si="110"/>
        <v>32</v>
      </c>
      <c r="S554" s="263">
        <f t="shared" si="110"/>
        <v>342</v>
      </c>
      <c r="T554" s="263">
        <f t="shared" si="110"/>
        <v>75</v>
      </c>
      <c r="U554" s="264">
        <f t="shared" si="110"/>
        <v>-19</v>
      </c>
      <c r="V554" s="400">
        <f t="shared" si="110"/>
        <v>61</v>
      </c>
      <c r="W554" s="527"/>
      <c r="X554" s="1020"/>
      <c r="Y554" s="1020"/>
    </row>
    <row r="555" spans="1:25" x14ac:dyDescent="0.2">
      <c r="A555" s="273" t="s">
        <v>52</v>
      </c>
      <c r="B555" s="567">
        <v>47</v>
      </c>
      <c r="C555" s="556">
        <v>47</v>
      </c>
      <c r="D555" s="556">
        <v>11</v>
      </c>
      <c r="E555" s="556">
        <v>48</v>
      </c>
      <c r="F555" s="568">
        <v>48</v>
      </c>
      <c r="G555" s="567">
        <v>47</v>
      </c>
      <c r="H555" s="556">
        <v>48</v>
      </c>
      <c r="I555" s="556">
        <v>12</v>
      </c>
      <c r="J555" s="556">
        <v>48</v>
      </c>
      <c r="K555" s="568">
        <v>48</v>
      </c>
      <c r="L555" s="567">
        <v>39</v>
      </c>
      <c r="M555" s="556">
        <v>39</v>
      </c>
      <c r="N555" s="556">
        <v>12</v>
      </c>
      <c r="O555" s="556">
        <v>38</v>
      </c>
      <c r="P555" s="568">
        <v>39</v>
      </c>
      <c r="Q555" s="567">
        <v>41</v>
      </c>
      <c r="R555" s="556">
        <v>41</v>
      </c>
      <c r="S555" s="556">
        <v>13</v>
      </c>
      <c r="T555" s="556">
        <v>41</v>
      </c>
      <c r="U555" s="568">
        <v>41</v>
      </c>
      <c r="V555" s="393">
        <f>SUM(B555:U555)</f>
        <v>748</v>
      </c>
      <c r="W555" s="1020" t="s">
        <v>56</v>
      </c>
      <c r="X555" s="271">
        <f>V542-V555</f>
        <v>1</v>
      </c>
      <c r="Y555" s="292">
        <f>X555/V542</f>
        <v>1.3351134846461949E-3</v>
      </c>
    </row>
    <row r="556" spans="1:25" x14ac:dyDescent="0.2">
      <c r="A556" s="273" t="s">
        <v>28</v>
      </c>
      <c r="B556" s="218">
        <v>160</v>
      </c>
      <c r="C556" s="1021">
        <v>160.5</v>
      </c>
      <c r="D556" s="1021">
        <v>160</v>
      </c>
      <c r="E556" s="1021">
        <v>159.5</v>
      </c>
      <c r="F556" s="219">
        <v>160.5</v>
      </c>
      <c r="G556" s="218">
        <v>159</v>
      </c>
      <c r="H556" s="1021">
        <v>160</v>
      </c>
      <c r="I556" s="1021">
        <v>161</v>
      </c>
      <c r="J556" s="1021">
        <v>160.5</v>
      </c>
      <c r="K556" s="219">
        <v>159</v>
      </c>
      <c r="L556" s="218">
        <v>157.5</v>
      </c>
      <c r="M556" s="1021">
        <v>160</v>
      </c>
      <c r="N556" s="1021">
        <v>156.5</v>
      </c>
      <c r="O556" s="1021">
        <v>160</v>
      </c>
      <c r="P556" s="219">
        <v>160</v>
      </c>
      <c r="Q556" s="218">
        <v>160.5</v>
      </c>
      <c r="R556" s="1021">
        <v>160.5</v>
      </c>
      <c r="S556" s="1021">
        <v>161</v>
      </c>
      <c r="T556" s="1021">
        <v>161</v>
      </c>
      <c r="U556" s="219">
        <v>160.5</v>
      </c>
      <c r="V556" s="394"/>
      <c r="W556" s="1020" t="s">
        <v>57</v>
      </c>
      <c r="X556" s="1020">
        <v>159.26</v>
      </c>
      <c r="Y556" s="527"/>
    </row>
    <row r="557" spans="1:25" ht="13.5" thickBot="1" x14ac:dyDescent="0.25">
      <c r="A557" s="274" t="s">
        <v>26</v>
      </c>
      <c r="B557" s="574">
        <f t="shared" ref="B557:U557" si="111">(B556-B543)</f>
        <v>1</v>
      </c>
      <c r="C557" s="575">
        <f t="shared" si="111"/>
        <v>0.5</v>
      </c>
      <c r="D557" s="575">
        <f t="shared" si="111"/>
        <v>1</v>
      </c>
      <c r="E557" s="575">
        <f t="shared" si="111"/>
        <v>0.5</v>
      </c>
      <c r="F557" s="576">
        <f t="shared" si="111"/>
        <v>1</v>
      </c>
      <c r="G557" s="574">
        <f t="shared" si="111"/>
        <v>0.5</v>
      </c>
      <c r="H557" s="575">
        <f t="shared" si="111"/>
        <v>0.5</v>
      </c>
      <c r="I557" s="575">
        <f t="shared" si="111"/>
        <v>1</v>
      </c>
      <c r="J557" s="575">
        <f t="shared" si="111"/>
        <v>0.5</v>
      </c>
      <c r="K557" s="576">
        <f t="shared" si="111"/>
        <v>1</v>
      </c>
      <c r="L557" s="574">
        <f t="shared" si="111"/>
        <v>0.5</v>
      </c>
      <c r="M557" s="575">
        <f t="shared" si="111"/>
        <v>0.5</v>
      </c>
      <c r="N557" s="575">
        <f t="shared" si="111"/>
        <v>1</v>
      </c>
      <c r="O557" s="575">
        <f t="shared" si="111"/>
        <v>0.5</v>
      </c>
      <c r="P557" s="576">
        <f t="shared" si="111"/>
        <v>0.5</v>
      </c>
      <c r="Q557" s="574">
        <f t="shared" si="111"/>
        <v>0.5</v>
      </c>
      <c r="R557" s="575">
        <f t="shared" si="111"/>
        <v>0.5</v>
      </c>
      <c r="S557" s="575">
        <f t="shared" si="111"/>
        <v>0.5</v>
      </c>
      <c r="T557" s="575">
        <f t="shared" si="111"/>
        <v>0.5</v>
      </c>
      <c r="U557" s="576">
        <f t="shared" si="111"/>
        <v>0.5</v>
      </c>
      <c r="V557" s="395"/>
      <c r="W557" s="1020" t="s">
        <v>26</v>
      </c>
      <c r="X557" s="880">
        <f>X556-X543</f>
        <v>1.999999999998181E-2</v>
      </c>
      <c r="Y557" s="1020"/>
    </row>
    <row r="559" spans="1:25" ht="13.5" thickBot="1" x14ac:dyDescent="0.25"/>
    <row r="560" spans="1:25" ht="13.5" thickBot="1" x14ac:dyDescent="0.25">
      <c r="A560" s="278" t="s">
        <v>362</v>
      </c>
      <c r="B560" s="1103" t="s">
        <v>53</v>
      </c>
      <c r="C560" s="1104"/>
      <c r="D560" s="1104"/>
      <c r="E560" s="1104"/>
      <c r="F560" s="1105"/>
      <c r="G560" s="1103" t="s">
        <v>140</v>
      </c>
      <c r="H560" s="1104"/>
      <c r="I560" s="1104"/>
      <c r="J560" s="1104"/>
      <c r="K560" s="1105"/>
      <c r="L560" s="1103" t="s">
        <v>63</v>
      </c>
      <c r="M560" s="1104"/>
      <c r="N560" s="1104"/>
      <c r="O560" s="1104"/>
      <c r="P560" s="1105"/>
      <c r="Q560" s="1103" t="s">
        <v>64</v>
      </c>
      <c r="R560" s="1104"/>
      <c r="S560" s="1104"/>
      <c r="T560" s="1104"/>
      <c r="U560" s="1105"/>
      <c r="V560" s="1131" t="s">
        <v>0</v>
      </c>
      <c r="W560" s="1023"/>
      <c r="X560" s="1023"/>
      <c r="Y560" s="1023"/>
    </row>
    <row r="561" spans="1:25" ht="13.5" thickBot="1" x14ac:dyDescent="0.25">
      <c r="A561" s="231" t="s">
        <v>2</v>
      </c>
      <c r="B561" s="401">
        <v>1</v>
      </c>
      <c r="C561" s="402">
        <v>2</v>
      </c>
      <c r="D561" s="402">
        <v>3</v>
      </c>
      <c r="E561" s="402">
        <v>4</v>
      </c>
      <c r="F561" s="479">
        <v>5</v>
      </c>
      <c r="G561" s="401">
        <v>1</v>
      </c>
      <c r="H561" s="402">
        <v>2</v>
      </c>
      <c r="I561" s="402">
        <v>3</v>
      </c>
      <c r="J561" s="402">
        <v>4</v>
      </c>
      <c r="K561" s="479">
        <v>5</v>
      </c>
      <c r="L561" s="401">
        <v>1</v>
      </c>
      <c r="M561" s="402">
        <v>2</v>
      </c>
      <c r="N561" s="402">
        <v>3</v>
      </c>
      <c r="O561" s="402">
        <v>4</v>
      </c>
      <c r="P561" s="479">
        <v>5</v>
      </c>
      <c r="Q561" s="401">
        <v>1</v>
      </c>
      <c r="R561" s="402">
        <v>2</v>
      </c>
      <c r="S561" s="402">
        <v>3</v>
      </c>
      <c r="T561" s="402">
        <v>4</v>
      </c>
      <c r="U561" s="479">
        <v>5</v>
      </c>
      <c r="V561" s="1133"/>
      <c r="W561" s="1023"/>
      <c r="X561" s="1023"/>
      <c r="Y561" s="1023"/>
    </row>
    <row r="562" spans="1:25" x14ac:dyDescent="0.2">
      <c r="A562" s="236" t="s">
        <v>3</v>
      </c>
      <c r="B562" s="740">
        <v>4355</v>
      </c>
      <c r="C562" s="741">
        <v>4355</v>
      </c>
      <c r="D562" s="405">
        <v>4355</v>
      </c>
      <c r="E562" s="405">
        <v>4355</v>
      </c>
      <c r="F562" s="406">
        <v>4355</v>
      </c>
      <c r="G562" s="740">
        <v>4355</v>
      </c>
      <c r="H562" s="741">
        <v>4355</v>
      </c>
      <c r="I562" s="405">
        <v>4355</v>
      </c>
      <c r="J562" s="405">
        <v>4355</v>
      </c>
      <c r="K562" s="406">
        <v>4355</v>
      </c>
      <c r="L562" s="740">
        <v>4355</v>
      </c>
      <c r="M562" s="741">
        <v>4355</v>
      </c>
      <c r="N562" s="741">
        <v>4355</v>
      </c>
      <c r="O562" s="405">
        <v>4355</v>
      </c>
      <c r="P562" s="406">
        <v>4355</v>
      </c>
      <c r="Q562" s="740">
        <v>4355</v>
      </c>
      <c r="R562" s="741">
        <v>4355</v>
      </c>
      <c r="S562" s="405">
        <v>4355</v>
      </c>
      <c r="T562" s="405">
        <v>4355</v>
      </c>
      <c r="U562" s="406">
        <v>4355</v>
      </c>
      <c r="V562" s="411">
        <v>4355</v>
      </c>
      <c r="W562" s="1023"/>
      <c r="X562" s="1023"/>
      <c r="Y562" s="1023"/>
    </row>
    <row r="563" spans="1:25" x14ac:dyDescent="0.2">
      <c r="A563" s="242" t="s">
        <v>6</v>
      </c>
      <c r="B563" s="306">
        <v>4500</v>
      </c>
      <c r="C563" s="307">
        <v>4900</v>
      </c>
      <c r="D563" s="307">
        <v>4378</v>
      </c>
      <c r="E563" s="307">
        <v>4910</v>
      </c>
      <c r="F563" s="407">
        <v>4968</v>
      </c>
      <c r="G563" s="306">
        <v>4493</v>
      </c>
      <c r="H563" s="307">
        <v>4698</v>
      </c>
      <c r="I563" s="307">
        <v>4635</v>
      </c>
      <c r="J563" s="307">
        <v>4812</v>
      </c>
      <c r="K563" s="407">
        <v>4962</v>
      </c>
      <c r="L563" s="306">
        <v>4555</v>
      </c>
      <c r="M563" s="307">
        <v>4867</v>
      </c>
      <c r="N563" s="307">
        <v>4615</v>
      </c>
      <c r="O563" s="307">
        <v>4958</v>
      </c>
      <c r="P563" s="407">
        <v>5103</v>
      </c>
      <c r="Q563" s="306">
        <v>4461</v>
      </c>
      <c r="R563" s="307">
        <v>4645</v>
      </c>
      <c r="S563" s="307">
        <v>4219</v>
      </c>
      <c r="T563" s="307">
        <v>4690</v>
      </c>
      <c r="U563" s="407">
        <v>4943</v>
      </c>
      <c r="V563" s="397">
        <v>4755</v>
      </c>
      <c r="W563" s="527"/>
      <c r="X563" s="475"/>
      <c r="Y563" s="1023"/>
    </row>
    <row r="564" spans="1:25" x14ac:dyDescent="0.2">
      <c r="A564" s="231" t="s">
        <v>7</v>
      </c>
      <c r="B564" s="480">
        <v>100</v>
      </c>
      <c r="C564" s="310">
        <v>100</v>
      </c>
      <c r="D564" s="310">
        <v>60</v>
      </c>
      <c r="E564" s="309">
        <v>93.3</v>
      </c>
      <c r="F564" s="638">
        <v>100</v>
      </c>
      <c r="G564" s="480">
        <v>100</v>
      </c>
      <c r="H564" s="310">
        <v>100</v>
      </c>
      <c r="I564" s="310">
        <v>60</v>
      </c>
      <c r="J564" s="309">
        <v>100</v>
      </c>
      <c r="K564" s="638">
        <v>100</v>
      </c>
      <c r="L564" s="480">
        <v>93.3</v>
      </c>
      <c r="M564" s="310">
        <v>93.3</v>
      </c>
      <c r="N564" s="310">
        <v>80</v>
      </c>
      <c r="O564" s="309">
        <v>93.3</v>
      </c>
      <c r="P564" s="638">
        <v>100</v>
      </c>
      <c r="Q564" s="480">
        <v>93.3</v>
      </c>
      <c r="R564" s="310">
        <v>100</v>
      </c>
      <c r="S564" s="310">
        <v>100</v>
      </c>
      <c r="T564" s="309">
        <v>93.3</v>
      </c>
      <c r="U564" s="638">
        <v>86.7</v>
      </c>
      <c r="V564" s="398">
        <v>88.8</v>
      </c>
      <c r="W564" s="1023"/>
      <c r="X564" s="1023"/>
      <c r="Y564" s="1023"/>
    </row>
    <row r="565" spans="1:25" x14ac:dyDescent="0.2">
      <c r="A565" s="231" t="s">
        <v>8</v>
      </c>
      <c r="B565" s="482">
        <v>4.3999999999999997E-2</v>
      </c>
      <c r="C565" s="311">
        <v>3.3000000000000002E-2</v>
      </c>
      <c r="D565" s="311">
        <v>0.105</v>
      </c>
      <c r="E565" s="253">
        <v>5.2999999999999999E-2</v>
      </c>
      <c r="F565" s="254">
        <v>0.04</v>
      </c>
      <c r="G565" s="482">
        <v>3.4000000000000002E-2</v>
      </c>
      <c r="H565" s="311">
        <v>3.9E-2</v>
      </c>
      <c r="I565" s="311">
        <v>0.114</v>
      </c>
      <c r="J565" s="253">
        <v>4.9000000000000002E-2</v>
      </c>
      <c r="K565" s="254">
        <v>0.05</v>
      </c>
      <c r="L565" s="482">
        <v>4.8000000000000001E-2</v>
      </c>
      <c r="M565" s="311">
        <v>4.9000000000000002E-2</v>
      </c>
      <c r="N565" s="311">
        <v>9.2999999999999999E-2</v>
      </c>
      <c r="O565" s="253">
        <v>4.7E-2</v>
      </c>
      <c r="P565" s="254">
        <v>4.7E-2</v>
      </c>
      <c r="Q565" s="482">
        <v>0.05</v>
      </c>
      <c r="R565" s="311">
        <v>4.7E-2</v>
      </c>
      <c r="S565" s="311">
        <v>7.1999999999999995E-2</v>
      </c>
      <c r="T565" s="253">
        <v>5.8999999999999997E-2</v>
      </c>
      <c r="U565" s="254">
        <v>0.06</v>
      </c>
      <c r="V565" s="399">
        <v>6.7000000000000004E-2</v>
      </c>
      <c r="W565" s="1023"/>
      <c r="X565" s="475"/>
      <c r="Y565" s="1023"/>
    </row>
    <row r="566" spans="1:25" x14ac:dyDescent="0.2">
      <c r="A566" s="242" t="s">
        <v>1</v>
      </c>
      <c r="B566" s="257">
        <f t="shared" ref="B566:U566" si="112">B563/B562*100-100</f>
        <v>3.3295063145809252</v>
      </c>
      <c r="C566" s="258">
        <f t="shared" si="112"/>
        <v>12.514351320321452</v>
      </c>
      <c r="D566" s="258">
        <f t="shared" si="112"/>
        <v>0.52812858783009631</v>
      </c>
      <c r="E566" s="258">
        <f t="shared" si="112"/>
        <v>12.743972445464991</v>
      </c>
      <c r="F566" s="259">
        <f t="shared" si="112"/>
        <v>14.075774971297349</v>
      </c>
      <c r="G566" s="257">
        <f t="shared" si="112"/>
        <v>3.1687715269804784</v>
      </c>
      <c r="H566" s="258">
        <f t="shared" si="112"/>
        <v>7.8760045924225039</v>
      </c>
      <c r="I566" s="258">
        <f t="shared" si="112"/>
        <v>6.4293915040183833</v>
      </c>
      <c r="J566" s="258">
        <f t="shared" si="112"/>
        <v>10.493685419058551</v>
      </c>
      <c r="K566" s="259">
        <f t="shared" si="112"/>
        <v>13.938002296211252</v>
      </c>
      <c r="L566" s="257">
        <f t="shared" si="112"/>
        <v>4.5924225028702637</v>
      </c>
      <c r="M566" s="258">
        <f t="shared" si="112"/>
        <v>11.756601607347889</v>
      </c>
      <c r="N566" s="258">
        <f t="shared" si="112"/>
        <v>5.9701492537313356</v>
      </c>
      <c r="O566" s="258">
        <f t="shared" si="112"/>
        <v>13.84615384615384</v>
      </c>
      <c r="P566" s="259">
        <f t="shared" si="112"/>
        <v>17.175660160734793</v>
      </c>
      <c r="Q566" s="257">
        <f t="shared" si="112"/>
        <v>2.4339839265212362</v>
      </c>
      <c r="R566" s="258">
        <f t="shared" si="112"/>
        <v>6.659012629161893</v>
      </c>
      <c r="S566" s="258">
        <f t="shared" si="112"/>
        <v>-3.1228473019517793</v>
      </c>
      <c r="T566" s="258">
        <f t="shared" si="112"/>
        <v>7.6923076923076934</v>
      </c>
      <c r="U566" s="259">
        <f t="shared" si="112"/>
        <v>13.501722158438568</v>
      </c>
      <c r="V566" s="390">
        <f>V563/V562*100-100</f>
        <v>9.1848450057405273</v>
      </c>
      <c r="W566" s="878"/>
      <c r="X566" s="1023"/>
      <c r="Y566" s="1023"/>
    </row>
    <row r="567" spans="1:25" ht="13.5" thickBot="1" x14ac:dyDescent="0.25">
      <c r="A567" s="261" t="s">
        <v>27</v>
      </c>
      <c r="B567" s="262">
        <f t="shared" ref="B567:V567" si="113">B563-B550</f>
        <v>10</v>
      </c>
      <c r="C567" s="263">
        <f t="shared" si="113"/>
        <v>27</v>
      </c>
      <c r="D567" s="263">
        <f t="shared" si="113"/>
        <v>60</v>
      </c>
      <c r="E567" s="263">
        <f t="shared" si="113"/>
        <v>-24</v>
      </c>
      <c r="F567" s="264">
        <f t="shared" si="113"/>
        <v>57</v>
      </c>
      <c r="G567" s="262">
        <f t="shared" si="113"/>
        <v>-54</v>
      </c>
      <c r="H567" s="263">
        <f t="shared" si="113"/>
        <v>-12</v>
      </c>
      <c r="I567" s="263">
        <f t="shared" si="113"/>
        <v>321</v>
      </c>
      <c r="J567" s="263">
        <f t="shared" si="113"/>
        <v>25</v>
      </c>
      <c r="K567" s="264">
        <f t="shared" si="113"/>
        <v>65</v>
      </c>
      <c r="L567" s="262">
        <f t="shared" si="113"/>
        <v>-32</v>
      </c>
      <c r="M567" s="263">
        <f t="shared" si="113"/>
        <v>-8</v>
      </c>
      <c r="N567" s="263">
        <f t="shared" si="113"/>
        <v>148</v>
      </c>
      <c r="O567" s="263">
        <f t="shared" si="113"/>
        <v>-58</v>
      </c>
      <c r="P567" s="264">
        <f t="shared" si="113"/>
        <v>-92</v>
      </c>
      <c r="Q567" s="262">
        <f t="shared" si="113"/>
        <v>-11</v>
      </c>
      <c r="R567" s="263">
        <f t="shared" si="113"/>
        <v>31</v>
      </c>
      <c r="S567" s="263">
        <f t="shared" si="113"/>
        <v>-65</v>
      </c>
      <c r="T567" s="263">
        <f t="shared" si="113"/>
        <v>-7</v>
      </c>
      <c r="U567" s="264">
        <f t="shared" si="113"/>
        <v>-5</v>
      </c>
      <c r="V567" s="400">
        <f t="shared" si="113"/>
        <v>4</v>
      </c>
      <c r="W567" s="527"/>
      <c r="X567" s="1023"/>
      <c r="Y567" s="1023"/>
    </row>
    <row r="568" spans="1:25" x14ac:dyDescent="0.2">
      <c r="A568" s="273" t="s">
        <v>52</v>
      </c>
      <c r="B568" s="567">
        <v>47</v>
      </c>
      <c r="C568" s="556">
        <v>47</v>
      </c>
      <c r="D568" s="556">
        <v>11</v>
      </c>
      <c r="E568" s="556">
        <v>48</v>
      </c>
      <c r="F568" s="568">
        <v>48</v>
      </c>
      <c r="G568" s="567">
        <v>47</v>
      </c>
      <c r="H568" s="556">
        <v>48</v>
      </c>
      <c r="I568" s="556">
        <v>12</v>
      </c>
      <c r="J568" s="556">
        <v>48</v>
      </c>
      <c r="K568" s="568">
        <v>48</v>
      </c>
      <c r="L568" s="567">
        <v>39</v>
      </c>
      <c r="M568" s="556">
        <v>39</v>
      </c>
      <c r="N568" s="556">
        <v>12</v>
      </c>
      <c r="O568" s="556">
        <v>38</v>
      </c>
      <c r="P568" s="568">
        <v>39</v>
      </c>
      <c r="Q568" s="567">
        <v>40</v>
      </c>
      <c r="R568" s="556">
        <v>41</v>
      </c>
      <c r="S568" s="556">
        <v>13</v>
      </c>
      <c r="T568" s="556">
        <v>41</v>
      </c>
      <c r="U568" s="568">
        <v>41</v>
      </c>
      <c r="V568" s="393">
        <f>SUM(B568:U568)</f>
        <v>747</v>
      </c>
      <c r="W568" s="1023" t="s">
        <v>56</v>
      </c>
      <c r="X568" s="271">
        <f>V555-V568</f>
        <v>1</v>
      </c>
      <c r="Y568" s="292">
        <f>X568/V555</f>
        <v>1.3368983957219251E-3</v>
      </c>
    </row>
    <row r="569" spans="1:25" x14ac:dyDescent="0.2">
      <c r="A569" s="273" t="s">
        <v>28</v>
      </c>
      <c r="B569" s="218">
        <v>160</v>
      </c>
      <c r="C569" s="1032">
        <v>160.5</v>
      </c>
      <c r="D569" s="1032">
        <v>160</v>
      </c>
      <c r="E569" s="1032">
        <v>159.5</v>
      </c>
      <c r="F569" s="219">
        <v>160.5</v>
      </c>
      <c r="G569" s="218">
        <v>159</v>
      </c>
      <c r="H569" s="1032">
        <v>160</v>
      </c>
      <c r="I569" s="1032">
        <v>161</v>
      </c>
      <c r="J569" s="1032">
        <v>160.5</v>
      </c>
      <c r="K569" s="219">
        <v>159</v>
      </c>
      <c r="L569" s="218">
        <v>157.5</v>
      </c>
      <c r="M569" s="1032">
        <v>160</v>
      </c>
      <c r="N569" s="1032">
        <v>156.5</v>
      </c>
      <c r="O569" s="1032">
        <v>160</v>
      </c>
      <c r="P569" s="219">
        <v>160</v>
      </c>
      <c r="Q569" s="218">
        <v>160.5</v>
      </c>
      <c r="R569" s="1032">
        <v>160.5</v>
      </c>
      <c r="S569" s="1032">
        <v>161</v>
      </c>
      <c r="T569" s="1032">
        <v>161</v>
      </c>
      <c r="U569" s="219">
        <v>160.5</v>
      </c>
      <c r="V569" s="394"/>
      <c r="W569" s="1023" t="s">
        <v>57</v>
      </c>
      <c r="X569" s="1023">
        <v>159.27000000000001</v>
      </c>
      <c r="Y569" s="527"/>
    </row>
    <row r="570" spans="1:25" ht="13.5" thickBot="1" x14ac:dyDescent="0.25">
      <c r="A570" s="274" t="s">
        <v>26</v>
      </c>
      <c r="B570" s="574">
        <f t="shared" ref="B570:U570" si="114">(B569-B556)</f>
        <v>0</v>
      </c>
      <c r="C570" s="575">
        <f t="shared" si="114"/>
        <v>0</v>
      </c>
      <c r="D570" s="575">
        <f t="shared" si="114"/>
        <v>0</v>
      </c>
      <c r="E570" s="575">
        <f t="shared" si="114"/>
        <v>0</v>
      </c>
      <c r="F570" s="576">
        <f t="shared" si="114"/>
        <v>0</v>
      </c>
      <c r="G570" s="574">
        <f t="shared" si="114"/>
        <v>0</v>
      </c>
      <c r="H570" s="575">
        <f t="shared" si="114"/>
        <v>0</v>
      </c>
      <c r="I570" s="575">
        <f t="shared" si="114"/>
        <v>0</v>
      </c>
      <c r="J570" s="575">
        <f t="shared" si="114"/>
        <v>0</v>
      </c>
      <c r="K570" s="576">
        <f t="shared" si="114"/>
        <v>0</v>
      </c>
      <c r="L570" s="574">
        <f t="shared" si="114"/>
        <v>0</v>
      </c>
      <c r="M570" s="575">
        <f t="shared" si="114"/>
        <v>0</v>
      </c>
      <c r="N570" s="575">
        <f t="shared" si="114"/>
        <v>0</v>
      </c>
      <c r="O570" s="575">
        <f t="shared" si="114"/>
        <v>0</v>
      </c>
      <c r="P570" s="576">
        <f t="shared" si="114"/>
        <v>0</v>
      </c>
      <c r="Q570" s="574">
        <f t="shared" si="114"/>
        <v>0</v>
      </c>
      <c r="R570" s="575">
        <f t="shared" si="114"/>
        <v>0</v>
      </c>
      <c r="S570" s="575">
        <f t="shared" si="114"/>
        <v>0</v>
      </c>
      <c r="T570" s="575">
        <f t="shared" si="114"/>
        <v>0</v>
      </c>
      <c r="U570" s="576">
        <f t="shared" si="114"/>
        <v>0</v>
      </c>
      <c r="V570" s="395"/>
      <c r="W570" s="1023" t="s">
        <v>26</v>
      </c>
      <c r="X570" s="880">
        <f>X569-X556</f>
        <v>1.0000000000019327E-2</v>
      </c>
      <c r="Y570" s="1023"/>
    </row>
    <row r="572" spans="1:25" ht="13.5" thickBot="1" x14ac:dyDescent="0.25"/>
    <row r="573" spans="1:25" ht="13.5" thickBot="1" x14ac:dyDescent="0.25">
      <c r="A573" s="278" t="s">
        <v>363</v>
      </c>
      <c r="B573" s="1103" t="s">
        <v>53</v>
      </c>
      <c r="C573" s="1104"/>
      <c r="D573" s="1104"/>
      <c r="E573" s="1104"/>
      <c r="F573" s="1105"/>
      <c r="G573" s="1103" t="s">
        <v>140</v>
      </c>
      <c r="H573" s="1104"/>
      <c r="I573" s="1104"/>
      <c r="J573" s="1104"/>
      <c r="K573" s="1105"/>
      <c r="L573" s="1103" t="s">
        <v>63</v>
      </c>
      <c r="M573" s="1104"/>
      <c r="N573" s="1104"/>
      <c r="O573" s="1104"/>
      <c r="P573" s="1105"/>
      <c r="Q573" s="1103" t="s">
        <v>64</v>
      </c>
      <c r="R573" s="1104"/>
      <c r="S573" s="1104"/>
      <c r="T573" s="1104"/>
      <c r="U573" s="1105"/>
      <c r="V573" s="1131" t="s">
        <v>0</v>
      </c>
      <c r="W573" s="1027"/>
      <c r="X573" s="1027"/>
      <c r="Y573" s="1027"/>
    </row>
    <row r="574" spans="1:25" ht="13.5" thickBot="1" x14ac:dyDescent="0.25">
      <c r="A574" s="231" t="s">
        <v>2</v>
      </c>
      <c r="B574" s="401">
        <v>1</v>
      </c>
      <c r="C574" s="402">
        <v>2</v>
      </c>
      <c r="D574" s="402">
        <v>3</v>
      </c>
      <c r="E574" s="402">
        <v>4</v>
      </c>
      <c r="F574" s="479">
        <v>5</v>
      </c>
      <c r="G574" s="401">
        <v>1</v>
      </c>
      <c r="H574" s="402">
        <v>2</v>
      </c>
      <c r="I574" s="402">
        <v>3</v>
      </c>
      <c r="J574" s="402">
        <v>4</v>
      </c>
      <c r="K574" s="479">
        <v>5</v>
      </c>
      <c r="L574" s="401">
        <v>1</v>
      </c>
      <c r="M574" s="402">
        <v>2</v>
      </c>
      <c r="N574" s="402">
        <v>3</v>
      </c>
      <c r="O574" s="402">
        <v>4</v>
      </c>
      <c r="P574" s="479">
        <v>5</v>
      </c>
      <c r="Q574" s="401">
        <v>1</v>
      </c>
      <c r="R574" s="402">
        <v>2</v>
      </c>
      <c r="S574" s="402">
        <v>3</v>
      </c>
      <c r="T574" s="402">
        <v>4</v>
      </c>
      <c r="U574" s="479">
        <v>5</v>
      </c>
      <c r="V574" s="1133"/>
      <c r="W574" s="1027"/>
      <c r="X574" s="1027"/>
      <c r="Y574" s="1027"/>
    </row>
    <row r="575" spans="1:25" x14ac:dyDescent="0.2">
      <c r="A575" s="236" t="s">
        <v>3</v>
      </c>
      <c r="B575" s="740">
        <v>4370</v>
      </c>
      <c r="C575" s="741">
        <v>4370</v>
      </c>
      <c r="D575" s="405">
        <v>4370</v>
      </c>
      <c r="E575" s="405">
        <v>4370</v>
      </c>
      <c r="F575" s="406">
        <v>4370</v>
      </c>
      <c r="G575" s="740">
        <v>4370</v>
      </c>
      <c r="H575" s="741">
        <v>4370</v>
      </c>
      <c r="I575" s="405">
        <v>4370</v>
      </c>
      <c r="J575" s="405">
        <v>4370</v>
      </c>
      <c r="K575" s="406">
        <v>4370</v>
      </c>
      <c r="L575" s="740">
        <v>4370</v>
      </c>
      <c r="M575" s="741">
        <v>4370</v>
      </c>
      <c r="N575" s="741">
        <v>4370</v>
      </c>
      <c r="O575" s="405">
        <v>4370</v>
      </c>
      <c r="P575" s="406">
        <v>4370</v>
      </c>
      <c r="Q575" s="740">
        <v>4370</v>
      </c>
      <c r="R575" s="741">
        <v>4370</v>
      </c>
      <c r="S575" s="405">
        <v>4370</v>
      </c>
      <c r="T575" s="405">
        <v>4370</v>
      </c>
      <c r="U575" s="406">
        <v>4370</v>
      </c>
      <c r="V575" s="411">
        <v>4370</v>
      </c>
      <c r="W575" s="1027"/>
      <c r="X575" s="1027"/>
      <c r="Y575" s="1027"/>
    </row>
    <row r="576" spans="1:25" x14ac:dyDescent="0.2">
      <c r="A576" s="242" t="s">
        <v>6</v>
      </c>
      <c r="B576" s="306">
        <v>4591</v>
      </c>
      <c r="C576" s="307">
        <v>4900</v>
      </c>
      <c r="D576" s="307">
        <v>4326</v>
      </c>
      <c r="E576" s="307">
        <v>4972</v>
      </c>
      <c r="F576" s="407">
        <v>5016</v>
      </c>
      <c r="G576" s="306">
        <v>4534</v>
      </c>
      <c r="H576" s="307">
        <v>4743</v>
      </c>
      <c r="I576" s="307">
        <v>4737</v>
      </c>
      <c r="J576" s="307">
        <v>4794</v>
      </c>
      <c r="K576" s="407">
        <v>4971</v>
      </c>
      <c r="L576" s="306">
        <v>4713</v>
      </c>
      <c r="M576" s="307">
        <v>4881</v>
      </c>
      <c r="N576" s="307">
        <v>4956</v>
      </c>
      <c r="O576" s="307">
        <v>5070</v>
      </c>
      <c r="P576" s="407">
        <v>5037</v>
      </c>
      <c r="Q576" s="306">
        <v>4543</v>
      </c>
      <c r="R576" s="307">
        <v>4662</v>
      </c>
      <c r="S576" s="307">
        <v>4357</v>
      </c>
      <c r="T576" s="307">
        <v>4921</v>
      </c>
      <c r="U576" s="407">
        <v>5095</v>
      </c>
      <c r="V576" s="397">
        <v>4821</v>
      </c>
      <c r="W576" s="527"/>
      <c r="X576" s="475"/>
      <c r="Y576" s="1027"/>
    </row>
    <row r="577" spans="1:25" x14ac:dyDescent="0.2">
      <c r="A577" s="231" t="s">
        <v>7</v>
      </c>
      <c r="B577" s="480">
        <v>100</v>
      </c>
      <c r="C577" s="310">
        <v>100</v>
      </c>
      <c r="D577" s="310">
        <v>100</v>
      </c>
      <c r="E577" s="309">
        <v>86.7</v>
      </c>
      <c r="F577" s="638">
        <v>80</v>
      </c>
      <c r="G577" s="480">
        <v>100</v>
      </c>
      <c r="H577" s="310">
        <v>100</v>
      </c>
      <c r="I577" s="310">
        <v>100</v>
      </c>
      <c r="J577" s="309">
        <v>100</v>
      </c>
      <c r="K577" s="638">
        <v>86.7</v>
      </c>
      <c r="L577" s="480">
        <v>93.3</v>
      </c>
      <c r="M577" s="310">
        <v>100</v>
      </c>
      <c r="N577" s="310">
        <v>100</v>
      </c>
      <c r="O577" s="309">
        <v>86.7</v>
      </c>
      <c r="P577" s="638">
        <v>100</v>
      </c>
      <c r="Q577" s="480">
        <v>93.3</v>
      </c>
      <c r="R577" s="310">
        <v>100</v>
      </c>
      <c r="S577" s="310">
        <v>100</v>
      </c>
      <c r="T577" s="309">
        <v>100</v>
      </c>
      <c r="U577" s="638">
        <v>93.3</v>
      </c>
      <c r="V577" s="398">
        <v>89.6</v>
      </c>
      <c r="W577" s="1027"/>
      <c r="X577" s="1027"/>
      <c r="Y577" s="1027"/>
    </row>
    <row r="578" spans="1:25" x14ac:dyDescent="0.2">
      <c r="A578" s="231" t="s">
        <v>8</v>
      </c>
      <c r="B578" s="482">
        <v>3.4000000000000002E-2</v>
      </c>
      <c r="C578" s="311">
        <v>4.3999999999999997E-2</v>
      </c>
      <c r="D578" s="311">
        <v>0.08</v>
      </c>
      <c r="E578" s="253">
        <v>6.2E-2</v>
      </c>
      <c r="F578" s="254">
        <v>0.10199999999999999</v>
      </c>
      <c r="G578" s="482">
        <v>4</v>
      </c>
      <c r="H578" s="311">
        <v>0.37</v>
      </c>
      <c r="I578" s="311">
        <v>0.38</v>
      </c>
      <c r="J578" s="253">
        <v>0.41</v>
      </c>
      <c r="K578" s="254">
        <v>0.71</v>
      </c>
      <c r="L578" s="482">
        <v>5.2</v>
      </c>
      <c r="M578" s="311">
        <v>2.9000000000000001E-2</v>
      </c>
      <c r="N578" s="311">
        <v>7.4999999999999997E-2</v>
      </c>
      <c r="O578" s="253">
        <v>6.0999999999999999E-2</v>
      </c>
      <c r="P578" s="254">
        <v>4.1000000000000002E-2</v>
      </c>
      <c r="Q578" s="482">
        <v>0.41</v>
      </c>
      <c r="R578" s="311">
        <v>0.47</v>
      </c>
      <c r="S578" s="311">
        <v>0.64</v>
      </c>
      <c r="T578" s="253">
        <v>0.49</v>
      </c>
      <c r="U578" s="254">
        <v>0.46</v>
      </c>
      <c r="V578" s="399">
        <v>6.7000000000000004E-2</v>
      </c>
      <c r="W578" s="1027"/>
      <c r="X578" s="475"/>
      <c r="Y578" s="1027"/>
    </row>
    <row r="579" spans="1:25" x14ac:dyDescent="0.2">
      <c r="A579" s="242" t="s">
        <v>1</v>
      </c>
      <c r="B579" s="257">
        <f t="shared" ref="B579:U579" si="115">B576/B575*100-100</f>
        <v>5.0572082379862735</v>
      </c>
      <c r="C579" s="258">
        <f t="shared" si="115"/>
        <v>12.128146453089244</v>
      </c>
      <c r="D579" s="258">
        <f t="shared" si="115"/>
        <v>-1.0068649885583483</v>
      </c>
      <c r="E579" s="258">
        <f t="shared" si="115"/>
        <v>13.775743707093824</v>
      </c>
      <c r="F579" s="259">
        <f t="shared" si="115"/>
        <v>14.782608695652172</v>
      </c>
      <c r="G579" s="257">
        <f t="shared" si="115"/>
        <v>3.7528604118993059</v>
      </c>
      <c r="H579" s="258">
        <f t="shared" si="115"/>
        <v>8.5354691075514921</v>
      </c>
      <c r="I579" s="258">
        <f t="shared" si="115"/>
        <v>8.3981693363844414</v>
      </c>
      <c r="J579" s="258">
        <f t="shared" si="115"/>
        <v>9.7025171624713948</v>
      </c>
      <c r="K579" s="259">
        <f t="shared" si="115"/>
        <v>13.75286041189932</v>
      </c>
      <c r="L579" s="257">
        <f t="shared" si="115"/>
        <v>7.8489702517162527</v>
      </c>
      <c r="M579" s="258">
        <f t="shared" si="115"/>
        <v>11.693363844393588</v>
      </c>
      <c r="N579" s="258">
        <f t="shared" si="115"/>
        <v>13.409610983981707</v>
      </c>
      <c r="O579" s="258">
        <f t="shared" si="115"/>
        <v>16.0183066361556</v>
      </c>
      <c r="P579" s="259">
        <f t="shared" si="115"/>
        <v>15.26315789473685</v>
      </c>
      <c r="Q579" s="257">
        <f t="shared" si="115"/>
        <v>3.9588100686498819</v>
      </c>
      <c r="R579" s="258">
        <f t="shared" si="115"/>
        <v>6.6819221967963358</v>
      </c>
      <c r="S579" s="258">
        <f t="shared" si="115"/>
        <v>-0.29748283752860516</v>
      </c>
      <c r="T579" s="258">
        <f t="shared" si="115"/>
        <v>12.608695652173907</v>
      </c>
      <c r="U579" s="259">
        <f t="shared" si="115"/>
        <v>16.590389016018307</v>
      </c>
      <c r="V579" s="390">
        <f>V576/V575*100-100</f>
        <v>10.320366132723109</v>
      </c>
      <c r="W579" s="878"/>
      <c r="X579" s="1027"/>
      <c r="Y579" s="1027"/>
    </row>
    <row r="580" spans="1:25" ht="13.5" thickBot="1" x14ac:dyDescent="0.25">
      <c r="A580" s="261" t="s">
        <v>27</v>
      </c>
      <c r="B580" s="262">
        <f t="shared" ref="B580:V580" si="116">B576-B563</f>
        <v>91</v>
      </c>
      <c r="C580" s="263">
        <f t="shared" si="116"/>
        <v>0</v>
      </c>
      <c r="D580" s="263">
        <f t="shared" si="116"/>
        <v>-52</v>
      </c>
      <c r="E580" s="263">
        <f t="shared" si="116"/>
        <v>62</v>
      </c>
      <c r="F580" s="264">
        <f t="shared" si="116"/>
        <v>48</v>
      </c>
      <c r="G580" s="262">
        <f t="shared" si="116"/>
        <v>41</v>
      </c>
      <c r="H580" s="263">
        <f t="shared" si="116"/>
        <v>45</v>
      </c>
      <c r="I580" s="263">
        <f t="shared" si="116"/>
        <v>102</v>
      </c>
      <c r="J580" s="263">
        <f t="shared" si="116"/>
        <v>-18</v>
      </c>
      <c r="K580" s="264">
        <f t="shared" si="116"/>
        <v>9</v>
      </c>
      <c r="L580" s="262">
        <f t="shared" si="116"/>
        <v>158</v>
      </c>
      <c r="M580" s="263">
        <f t="shared" si="116"/>
        <v>14</v>
      </c>
      <c r="N580" s="263">
        <f t="shared" si="116"/>
        <v>341</v>
      </c>
      <c r="O580" s="263">
        <f t="shared" si="116"/>
        <v>112</v>
      </c>
      <c r="P580" s="264">
        <f t="shared" si="116"/>
        <v>-66</v>
      </c>
      <c r="Q580" s="262">
        <f t="shared" si="116"/>
        <v>82</v>
      </c>
      <c r="R580" s="263">
        <f t="shared" si="116"/>
        <v>17</v>
      </c>
      <c r="S580" s="263">
        <f t="shared" si="116"/>
        <v>138</v>
      </c>
      <c r="T580" s="263">
        <f t="shared" si="116"/>
        <v>231</v>
      </c>
      <c r="U580" s="264">
        <f t="shared" si="116"/>
        <v>152</v>
      </c>
      <c r="V580" s="400">
        <f t="shared" si="116"/>
        <v>66</v>
      </c>
      <c r="W580" s="527"/>
      <c r="X580" s="1027"/>
      <c r="Y580" s="1027"/>
    </row>
    <row r="581" spans="1:25" x14ac:dyDescent="0.2">
      <c r="A581" s="273" t="s">
        <v>52</v>
      </c>
      <c r="B581" s="567">
        <v>47</v>
      </c>
      <c r="C581" s="556">
        <v>47</v>
      </c>
      <c r="D581" s="556">
        <v>10</v>
      </c>
      <c r="E581" s="556">
        <v>48</v>
      </c>
      <c r="F581" s="568">
        <v>47</v>
      </c>
      <c r="G581" s="567">
        <v>47</v>
      </c>
      <c r="H581" s="556">
        <v>48</v>
      </c>
      <c r="I581" s="556">
        <v>12</v>
      </c>
      <c r="J581" s="556">
        <v>48</v>
      </c>
      <c r="K581" s="568">
        <v>48</v>
      </c>
      <c r="L581" s="567">
        <v>39</v>
      </c>
      <c r="M581" s="556">
        <v>39</v>
      </c>
      <c r="N581" s="556">
        <v>12</v>
      </c>
      <c r="O581" s="556">
        <v>38</v>
      </c>
      <c r="P581" s="568">
        <v>39</v>
      </c>
      <c r="Q581" s="567">
        <v>40</v>
      </c>
      <c r="R581" s="556">
        <v>41</v>
      </c>
      <c r="S581" s="556">
        <v>13</v>
      </c>
      <c r="T581" s="556">
        <v>41</v>
      </c>
      <c r="U581" s="568">
        <v>41</v>
      </c>
      <c r="V581" s="393">
        <f>SUM(B581:U581)</f>
        <v>745</v>
      </c>
      <c r="W581" s="1027" t="s">
        <v>56</v>
      </c>
      <c r="X581" s="271">
        <f>V568-V581</f>
        <v>2</v>
      </c>
      <c r="Y581" s="292">
        <f>X581/V568</f>
        <v>2.6773761713520749E-3</v>
      </c>
    </row>
    <row r="582" spans="1:25" x14ac:dyDescent="0.2">
      <c r="A582" s="273" t="s">
        <v>28</v>
      </c>
      <c r="B582" s="218">
        <v>160</v>
      </c>
      <c r="C582" s="1032">
        <v>160.5</v>
      </c>
      <c r="D582" s="1032">
        <v>160</v>
      </c>
      <c r="E582" s="1032">
        <v>159.5</v>
      </c>
      <c r="F582" s="219">
        <v>160.5</v>
      </c>
      <c r="G582" s="218">
        <v>159</v>
      </c>
      <c r="H582" s="1032">
        <v>160</v>
      </c>
      <c r="I582" s="1032">
        <v>161</v>
      </c>
      <c r="J582" s="1032">
        <v>160.5</v>
      </c>
      <c r="K582" s="219">
        <v>159</v>
      </c>
      <c r="L582" s="218">
        <v>157.5</v>
      </c>
      <c r="M582" s="1032">
        <v>160</v>
      </c>
      <c r="N582" s="1032">
        <v>156.5</v>
      </c>
      <c r="O582" s="1032">
        <v>160</v>
      </c>
      <c r="P582" s="219">
        <v>160</v>
      </c>
      <c r="Q582" s="218">
        <v>160.5</v>
      </c>
      <c r="R582" s="1032">
        <v>160.5</v>
      </c>
      <c r="S582" s="1032">
        <v>161</v>
      </c>
      <c r="T582" s="1032">
        <v>161</v>
      </c>
      <c r="U582" s="219">
        <v>160.5</v>
      </c>
      <c r="V582" s="394"/>
      <c r="W582" s="1027" t="s">
        <v>57</v>
      </c>
      <c r="X582" s="1027">
        <v>159.27000000000001</v>
      </c>
      <c r="Y582" s="527"/>
    </row>
    <row r="583" spans="1:25" ht="13.5" thickBot="1" x14ac:dyDescent="0.25">
      <c r="A583" s="274" t="s">
        <v>26</v>
      </c>
      <c r="B583" s="574">
        <f t="shared" ref="B583:U583" si="117">(B582-B569)</f>
        <v>0</v>
      </c>
      <c r="C583" s="575">
        <f t="shared" si="117"/>
        <v>0</v>
      </c>
      <c r="D583" s="575">
        <f t="shared" si="117"/>
        <v>0</v>
      </c>
      <c r="E583" s="575">
        <f t="shared" si="117"/>
        <v>0</v>
      </c>
      <c r="F583" s="576">
        <f t="shared" si="117"/>
        <v>0</v>
      </c>
      <c r="G583" s="574">
        <f t="shared" si="117"/>
        <v>0</v>
      </c>
      <c r="H583" s="575">
        <f t="shared" si="117"/>
        <v>0</v>
      </c>
      <c r="I583" s="575">
        <f t="shared" si="117"/>
        <v>0</v>
      </c>
      <c r="J583" s="575">
        <f t="shared" si="117"/>
        <v>0</v>
      </c>
      <c r="K583" s="576">
        <f t="shared" si="117"/>
        <v>0</v>
      </c>
      <c r="L583" s="574">
        <f t="shared" si="117"/>
        <v>0</v>
      </c>
      <c r="M583" s="575">
        <f t="shared" si="117"/>
        <v>0</v>
      </c>
      <c r="N583" s="575">
        <f t="shared" si="117"/>
        <v>0</v>
      </c>
      <c r="O583" s="575">
        <f t="shared" si="117"/>
        <v>0</v>
      </c>
      <c r="P583" s="576">
        <f t="shared" si="117"/>
        <v>0</v>
      </c>
      <c r="Q583" s="574">
        <f t="shared" si="117"/>
        <v>0</v>
      </c>
      <c r="R583" s="575">
        <f t="shared" si="117"/>
        <v>0</v>
      </c>
      <c r="S583" s="575">
        <f t="shared" si="117"/>
        <v>0</v>
      </c>
      <c r="T583" s="575">
        <f t="shared" si="117"/>
        <v>0</v>
      </c>
      <c r="U583" s="576">
        <f t="shared" si="117"/>
        <v>0</v>
      </c>
      <c r="V583" s="395"/>
      <c r="W583" s="1027" t="s">
        <v>26</v>
      </c>
      <c r="X583" s="880">
        <f>X582-X569</f>
        <v>0</v>
      </c>
      <c r="Y583" s="1027"/>
    </row>
    <row r="585" spans="1:25" ht="13.5" thickBot="1" x14ac:dyDescent="0.25"/>
    <row r="586" spans="1:25" ht="13.5" thickBot="1" x14ac:dyDescent="0.25">
      <c r="A586" s="278" t="s">
        <v>364</v>
      </c>
      <c r="B586" s="1103" t="s">
        <v>53</v>
      </c>
      <c r="C586" s="1104"/>
      <c r="D586" s="1104"/>
      <c r="E586" s="1104"/>
      <c r="F586" s="1105"/>
      <c r="G586" s="1103" t="s">
        <v>140</v>
      </c>
      <c r="H586" s="1104"/>
      <c r="I586" s="1104"/>
      <c r="J586" s="1104"/>
      <c r="K586" s="1105"/>
      <c r="L586" s="1103" t="s">
        <v>63</v>
      </c>
      <c r="M586" s="1104"/>
      <c r="N586" s="1104"/>
      <c r="O586" s="1104"/>
      <c r="P586" s="1105"/>
      <c r="Q586" s="1103" t="s">
        <v>64</v>
      </c>
      <c r="R586" s="1104"/>
      <c r="S586" s="1104"/>
      <c r="T586" s="1104"/>
      <c r="U586" s="1105"/>
      <c r="V586" s="1131" t="s">
        <v>0</v>
      </c>
      <c r="W586" s="1028">
        <v>260</v>
      </c>
      <c r="X586" s="1028"/>
      <c r="Y586" s="1028"/>
    </row>
    <row r="587" spans="1:25" ht="13.5" thickBot="1" x14ac:dyDescent="0.25">
      <c r="A587" s="231" t="s">
        <v>2</v>
      </c>
      <c r="B587" s="401">
        <v>1</v>
      </c>
      <c r="C587" s="402">
        <v>2</v>
      </c>
      <c r="D587" s="402">
        <v>3</v>
      </c>
      <c r="E587" s="402">
        <v>4</v>
      </c>
      <c r="F587" s="479">
        <v>5</v>
      </c>
      <c r="G587" s="401">
        <v>1</v>
      </c>
      <c r="H587" s="402">
        <v>2</v>
      </c>
      <c r="I587" s="402">
        <v>3</v>
      </c>
      <c r="J587" s="402">
        <v>4</v>
      </c>
      <c r="K587" s="479">
        <v>5</v>
      </c>
      <c r="L587" s="401">
        <v>1</v>
      </c>
      <c r="M587" s="402">
        <v>2</v>
      </c>
      <c r="N587" s="402">
        <v>3</v>
      </c>
      <c r="O587" s="402">
        <v>4</v>
      </c>
      <c r="P587" s="479">
        <v>5</v>
      </c>
      <c r="Q587" s="401">
        <v>1</v>
      </c>
      <c r="R587" s="402">
        <v>2</v>
      </c>
      <c r="S587" s="402">
        <v>3</v>
      </c>
      <c r="T587" s="402">
        <v>4</v>
      </c>
      <c r="U587" s="479">
        <v>5</v>
      </c>
      <c r="V587" s="1133"/>
      <c r="W587" s="1028"/>
      <c r="X587" s="1028"/>
      <c r="Y587" s="1028"/>
    </row>
    <row r="588" spans="1:25" x14ac:dyDescent="0.2">
      <c r="A588" s="236" t="s">
        <v>3</v>
      </c>
      <c r="B588" s="740">
        <v>4385</v>
      </c>
      <c r="C588" s="741">
        <v>4385</v>
      </c>
      <c r="D588" s="405">
        <v>4385</v>
      </c>
      <c r="E588" s="405">
        <v>4385</v>
      </c>
      <c r="F588" s="406">
        <v>4385</v>
      </c>
      <c r="G588" s="740">
        <v>4385</v>
      </c>
      <c r="H588" s="741">
        <v>4385</v>
      </c>
      <c r="I588" s="405">
        <v>4385</v>
      </c>
      <c r="J588" s="405">
        <v>4385</v>
      </c>
      <c r="K588" s="406">
        <v>4385</v>
      </c>
      <c r="L588" s="740">
        <v>4385</v>
      </c>
      <c r="M588" s="741">
        <v>4385</v>
      </c>
      <c r="N588" s="741">
        <v>4385</v>
      </c>
      <c r="O588" s="405">
        <v>4385</v>
      </c>
      <c r="P588" s="406">
        <v>4385</v>
      </c>
      <c r="Q588" s="740">
        <v>4385</v>
      </c>
      <c r="R588" s="741">
        <v>4385</v>
      </c>
      <c r="S588" s="405">
        <v>4385</v>
      </c>
      <c r="T588" s="405">
        <v>4385</v>
      </c>
      <c r="U588" s="406">
        <v>4385</v>
      </c>
      <c r="V588" s="411">
        <v>4385</v>
      </c>
      <c r="W588" s="1028"/>
      <c r="X588" s="1028"/>
      <c r="Y588" s="1028"/>
    </row>
    <row r="589" spans="1:25" x14ac:dyDescent="0.2">
      <c r="A589" s="242" t="s">
        <v>6</v>
      </c>
      <c r="B589" s="306">
        <v>4551</v>
      </c>
      <c r="C589" s="307">
        <v>4925</v>
      </c>
      <c r="D589" s="307">
        <v>4127</v>
      </c>
      <c r="E589" s="307">
        <v>5081</v>
      </c>
      <c r="F589" s="407">
        <v>5017</v>
      </c>
      <c r="G589" s="306">
        <v>4506</v>
      </c>
      <c r="H589" s="307">
        <v>4883</v>
      </c>
      <c r="I589" s="307">
        <v>4540</v>
      </c>
      <c r="J589" s="307">
        <v>4869</v>
      </c>
      <c r="K589" s="407">
        <v>5036</v>
      </c>
      <c r="L589" s="306">
        <v>4661</v>
      </c>
      <c r="M589" s="307">
        <v>4769</v>
      </c>
      <c r="N589" s="307">
        <v>4806</v>
      </c>
      <c r="O589" s="307">
        <v>5039</v>
      </c>
      <c r="P589" s="407">
        <v>4996</v>
      </c>
      <c r="Q589" s="306">
        <v>4536</v>
      </c>
      <c r="R589" s="307">
        <v>4700</v>
      </c>
      <c r="S589" s="307">
        <v>4258</v>
      </c>
      <c r="T589" s="307">
        <v>4905</v>
      </c>
      <c r="U589" s="407">
        <v>4889</v>
      </c>
      <c r="V589" s="397">
        <v>4804</v>
      </c>
      <c r="W589" s="527"/>
      <c r="X589" s="475"/>
      <c r="Y589" s="1028"/>
    </row>
    <row r="590" spans="1:25" x14ac:dyDescent="0.2">
      <c r="A590" s="231" t="s">
        <v>7</v>
      </c>
      <c r="B590" s="480">
        <v>86.7</v>
      </c>
      <c r="C590" s="310">
        <v>100</v>
      </c>
      <c r="D590" s="310">
        <v>80</v>
      </c>
      <c r="E590" s="309">
        <v>86.7</v>
      </c>
      <c r="F590" s="638">
        <v>93.3</v>
      </c>
      <c r="G590" s="480">
        <v>100</v>
      </c>
      <c r="H590" s="310">
        <v>100</v>
      </c>
      <c r="I590" s="310">
        <v>80</v>
      </c>
      <c r="J590" s="309">
        <v>100</v>
      </c>
      <c r="K590" s="638">
        <v>100</v>
      </c>
      <c r="L590" s="480">
        <v>93.3</v>
      </c>
      <c r="M590" s="310">
        <v>93.3</v>
      </c>
      <c r="N590" s="310">
        <v>100</v>
      </c>
      <c r="O590" s="309">
        <v>100</v>
      </c>
      <c r="P590" s="638">
        <v>86.7</v>
      </c>
      <c r="Q590" s="480">
        <v>93.3</v>
      </c>
      <c r="R590" s="310">
        <v>80</v>
      </c>
      <c r="S590" s="310">
        <v>80</v>
      </c>
      <c r="T590" s="309">
        <v>93.3</v>
      </c>
      <c r="U590" s="638">
        <v>80</v>
      </c>
      <c r="V590" s="398">
        <v>85.8</v>
      </c>
      <c r="W590" s="1028"/>
      <c r="X590" s="1028"/>
      <c r="Y590" s="1028"/>
    </row>
    <row r="591" spans="1:25" x14ac:dyDescent="0.2">
      <c r="A591" s="231" t="s">
        <v>8</v>
      </c>
      <c r="B591" s="482">
        <v>5.8999999999999997E-2</v>
      </c>
      <c r="C591" s="311">
        <v>2.3E-2</v>
      </c>
      <c r="D591" s="311">
        <v>8.6999999999999994E-2</v>
      </c>
      <c r="E591" s="253">
        <v>0.06</v>
      </c>
      <c r="F591" s="254">
        <v>5.0999999999999997E-2</v>
      </c>
      <c r="G591" s="482">
        <v>3.9E-2</v>
      </c>
      <c r="H591" s="311">
        <v>4.3999999999999997E-2</v>
      </c>
      <c r="I591" s="311">
        <v>7.4999999999999997E-2</v>
      </c>
      <c r="J591" s="253">
        <v>4.2999999999999997E-2</v>
      </c>
      <c r="K591" s="254">
        <v>5.1999999999999998E-2</v>
      </c>
      <c r="L591" s="482">
        <v>4.7E-2</v>
      </c>
      <c r="M591" s="311">
        <v>5.0999999999999997E-2</v>
      </c>
      <c r="N591" s="311">
        <v>5.6000000000000001E-2</v>
      </c>
      <c r="O591" s="253">
        <v>3.5999999999999997E-2</v>
      </c>
      <c r="P591" s="254">
        <v>8.1000000000000003E-2</v>
      </c>
      <c r="Q591" s="482">
        <v>5.8000000000000003E-2</v>
      </c>
      <c r="R591" s="311">
        <v>8.5000000000000006E-2</v>
      </c>
      <c r="S591" s="311">
        <v>7.3999999999999996E-2</v>
      </c>
      <c r="T591" s="253">
        <v>5.8999999999999997E-2</v>
      </c>
      <c r="U591" s="254">
        <v>5.8999999999999997E-2</v>
      </c>
      <c r="V591" s="399">
        <v>7.0999999999999994E-2</v>
      </c>
      <c r="W591" s="1028"/>
      <c r="X591" s="475"/>
      <c r="Y591" s="1028"/>
    </row>
    <row r="592" spans="1:25" x14ac:dyDescent="0.2">
      <c r="A592" s="242" t="s">
        <v>1</v>
      </c>
      <c r="B592" s="257">
        <f t="shared" ref="B592:U592" si="118">B589/B588*100-100</f>
        <v>3.7856328392246326</v>
      </c>
      <c r="C592" s="258">
        <f t="shared" si="118"/>
        <v>12.314709236031931</v>
      </c>
      <c r="D592" s="258">
        <f t="shared" si="118"/>
        <v>-5.883694412770808</v>
      </c>
      <c r="E592" s="258">
        <f t="shared" si="118"/>
        <v>15.872291904218926</v>
      </c>
      <c r="F592" s="259">
        <f t="shared" si="118"/>
        <v>14.412770809578106</v>
      </c>
      <c r="G592" s="257">
        <f t="shared" si="118"/>
        <v>2.7594070695553086</v>
      </c>
      <c r="H592" s="258">
        <f t="shared" si="118"/>
        <v>11.356898517673898</v>
      </c>
      <c r="I592" s="258">
        <f t="shared" si="118"/>
        <v>3.5347776510832318</v>
      </c>
      <c r="J592" s="258">
        <f t="shared" si="118"/>
        <v>11.037628278221206</v>
      </c>
      <c r="K592" s="259">
        <f t="shared" si="118"/>
        <v>14.846066134549602</v>
      </c>
      <c r="L592" s="257">
        <f t="shared" si="118"/>
        <v>6.2941847206385404</v>
      </c>
      <c r="M592" s="258">
        <f t="shared" si="118"/>
        <v>8.757126567844935</v>
      </c>
      <c r="N592" s="258">
        <f t="shared" si="118"/>
        <v>9.6009122006841494</v>
      </c>
      <c r="O592" s="258">
        <f t="shared" si="118"/>
        <v>14.914481185860893</v>
      </c>
      <c r="P592" s="259">
        <f t="shared" si="118"/>
        <v>13.933865450399097</v>
      </c>
      <c r="Q592" s="257">
        <f t="shared" si="118"/>
        <v>3.4435575826681912</v>
      </c>
      <c r="R592" s="258">
        <f t="shared" si="118"/>
        <v>7.1835803876852964</v>
      </c>
      <c r="S592" s="258">
        <f t="shared" si="118"/>
        <v>-2.8962371721778908</v>
      </c>
      <c r="T592" s="258">
        <f t="shared" si="118"/>
        <v>11.858608893956671</v>
      </c>
      <c r="U592" s="259">
        <f t="shared" si="118"/>
        <v>11.49372862029648</v>
      </c>
      <c r="V592" s="390">
        <f>V589/V588*100-100</f>
        <v>9.555302166476622</v>
      </c>
      <c r="W592" s="878"/>
      <c r="X592" s="1028"/>
      <c r="Y592" s="1028"/>
    </row>
    <row r="593" spans="1:25" ht="13.5" thickBot="1" x14ac:dyDescent="0.25">
      <c r="A593" s="261" t="s">
        <v>27</v>
      </c>
      <c r="B593" s="262">
        <f t="shared" ref="B593:V593" si="119">B589-B576</f>
        <v>-40</v>
      </c>
      <c r="C593" s="263">
        <f t="shared" si="119"/>
        <v>25</v>
      </c>
      <c r="D593" s="263">
        <f t="shared" si="119"/>
        <v>-199</v>
      </c>
      <c r="E593" s="263">
        <f t="shared" si="119"/>
        <v>109</v>
      </c>
      <c r="F593" s="264">
        <f t="shared" si="119"/>
        <v>1</v>
      </c>
      <c r="G593" s="262">
        <f t="shared" si="119"/>
        <v>-28</v>
      </c>
      <c r="H593" s="263">
        <f t="shared" si="119"/>
        <v>140</v>
      </c>
      <c r="I593" s="263">
        <f t="shared" si="119"/>
        <v>-197</v>
      </c>
      <c r="J593" s="263">
        <f t="shared" si="119"/>
        <v>75</v>
      </c>
      <c r="K593" s="264">
        <f t="shared" si="119"/>
        <v>65</v>
      </c>
      <c r="L593" s="262">
        <f t="shared" si="119"/>
        <v>-52</v>
      </c>
      <c r="M593" s="263">
        <f t="shared" si="119"/>
        <v>-112</v>
      </c>
      <c r="N593" s="263">
        <f t="shared" si="119"/>
        <v>-150</v>
      </c>
      <c r="O593" s="263">
        <f t="shared" si="119"/>
        <v>-31</v>
      </c>
      <c r="P593" s="264">
        <f t="shared" si="119"/>
        <v>-41</v>
      </c>
      <c r="Q593" s="262">
        <f t="shared" si="119"/>
        <v>-7</v>
      </c>
      <c r="R593" s="263">
        <f t="shared" si="119"/>
        <v>38</v>
      </c>
      <c r="S593" s="263">
        <f t="shared" si="119"/>
        <v>-99</v>
      </c>
      <c r="T593" s="263">
        <f t="shared" si="119"/>
        <v>-16</v>
      </c>
      <c r="U593" s="264">
        <f t="shared" si="119"/>
        <v>-206</v>
      </c>
      <c r="V593" s="400">
        <f t="shared" si="119"/>
        <v>-17</v>
      </c>
      <c r="W593" s="527"/>
      <c r="X593" s="1028"/>
      <c r="Y593" s="1028"/>
    </row>
    <row r="594" spans="1:25" x14ac:dyDescent="0.2">
      <c r="A594" s="273" t="s">
        <v>52</v>
      </c>
      <c r="B594" s="567">
        <v>47</v>
      </c>
      <c r="C594" s="556">
        <v>47</v>
      </c>
      <c r="D594" s="556">
        <v>10</v>
      </c>
      <c r="E594" s="556">
        <v>48</v>
      </c>
      <c r="F594" s="568">
        <v>47</v>
      </c>
      <c r="G594" s="567">
        <v>47</v>
      </c>
      <c r="H594" s="556">
        <v>48</v>
      </c>
      <c r="I594" s="556">
        <v>12</v>
      </c>
      <c r="J594" s="556">
        <v>47</v>
      </c>
      <c r="K594" s="568">
        <v>48</v>
      </c>
      <c r="L594" s="567">
        <v>39</v>
      </c>
      <c r="M594" s="556">
        <v>39</v>
      </c>
      <c r="N594" s="556">
        <v>12</v>
      </c>
      <c r="O594" s="556">
        <v>38</v>
      </c>
      <c r="P594" s="568">
        <v>39</v>
      </c>
      <c r="Q594" s="567">
        <v>40</v>
      </c>
      <c r="R594" s="556">
        <v>41</v>
      </c>
      <c r="S594" s="556">
        <v>13</v>
      </c>
      <c r="T594" s="556">
        <v>41</v>
      </c>
      <c r="U594" s="568">
        <v>41</v>
      </c>
      <c r="V594" s="393">
        <f>SUM(B594:U594)</f>
        <v>744</v>
      </c>
      <c r="W594" s="1028" t="s">
        <v>56</v>
      </c>
      <c r="X594" s="271">
        <f>V581-V594</f>
        <v>1</v>
      </c>
      <c r="Y594" s="292">
        <f>X594/V581</f>
        <v>1.3422818791946308E-3</v>
      </c>
    </row>
    <row r="595" spans="1:25" x14ac:dyDescent="0.2">
      <c r="A595" s="273" t="s">
        <v>28</v>
      </c>
      <c r="B595" s="218">
        <v>161</v>
      </c>
      <c r="C595" s="1029">
        <v>161</v>
      </c>
      <c r="D595" s="1029">
        <v>161</v>
      </c>
      <c r="E595" s="1029">
        <v>160.5</v>
      </c>
      <c r="F595" s="219">
        <v>161</v>
      </c>
      <c r="G595" s="218">
        <v>160</v>
      </c>
      <c r="H595" s="1029">
        <v>160.5</v>
      </c>
      <c r="I595" s="1029">
        <v>162</v>
      </c>
      <c r="J595" s="1029">
        <v>161</v>
      </c>
      <c r="K595" s="219">
        <v>159.5</v>
      </c>
      <c r="L595" s="218">
        <v>158</v>
      </c>
      <c r="M595" s="1029">
        <v>160.5</v>
      </c>
      <c r="N595" s="1029">
        <v>157</v>
      </c>
      <c r="O595" s="1029">
        <v>160.5</v>
      </c>
      <c r="P595" s="219">
        <v>161</v>
      </c>
      <c r="Q595" s="218">
        <v>161.5</v>
      </c>
      <c r="R595" s="1029">
        <v>161</v>
      </c>
      <c r="S595" s="1029">
        <v>162</v>
      </c>
      <c r="T595" s="1029">
        <v>161.5</v>
      </c>
      <c r="U595" s="219">
        <v>161</v>
      </c>
      <c r="V595" s="394"/>
      <c r="W595" s="1028" t="s">
        <v>57</v>
      </c>
      <c r="X595" s="1028">
        <v>159.49</v>
      </c>
      <c r="Y595" s="527"/>
    </row>
    <row r="596" spans="1:25" ht="13.5" thickBot="1" x14ac:dyDescent="0.25">
      <c r="A596" s="274" t="s">
        <v>26</v>
      </c>
      <c r="B596" s="574">
        <f t="shared" ref="B596:U596" si="120">(B595-B582)</f>
        <v>1</v>
      </c>
      <c r="C596" s="575">
        <f t="shared" si="120"/>
        <v>0.5</v>
      </c>
      <c r="D596" s="575">
        <f t="shared" si="120"/>
        <v>1</v>
      </c>
      <c r="E596" s="575">
        <f t="shared" si="120"/>
        <v>1</v>
      </c>
      <c r="F596" s="576">
        <f t="shared" si="120"/>
        <v>0.5</v>
      </c>
      <c r="G596" s="574">
        <f t="shared" si="120"/>
        <v>1</v>
      </c>
      <c r="H596" s="575">
        <f t="shared" si="120"/>
        <v>0.5</v>
      </c>
      <c r="I596" s="575">
        <f t="shared" si="120"/>
        <v>1</v>
      </c>
      <c r="J596" s="575">
        <f t="shared" si="120"/>
        <v>0.5</v>
      </c>
      <c r="K596" s="576">
        <f t="shared" si="120"/>
        <v>0.5</v>
      </c>
      <c r="L596" s="574">
        <f t="shared" si="120"/>
        <v>0.5</v>
      </c>
      <c r="M596" s="575">
        <f t="shared" si="120"/>
        <v>0.5</v>
      </c>
      <c r="N596" s="575">
        <f t="shared" si="120"/>
        <v>0.5</v>
      </c>
      <c r="O596" s="575">
        <f t="shared" si="120"/>
        <v>0.5</v>
      </c>
      <c r="P596" s="576">
        <f t="shared" si="120"/>
        <v>1</v>
      </c>
      <c r="Q596" s="574">
        <f t="shared" si="120"/>
        <v>1</v>
      </c>
      <c r="R596" s="575">
        <f t="shared" si="120"/>
        <v>0.5</v>
      </c>
      <c r="S596" s="575">
        <f t="shared" si="120"/>
        <v>1</v>
      </c>
      <c r="T596" s="575">
        <f t="shared" si="120"/>
        <v>0.5</v>
      </c>
      <c r="U596" s="576">
        <f t="shared" si="120"/>
        <v>0.5</v>
      </c>
      <c r="V596" s="395"/>
      <c r="W596" s="1028" t="s">
        <v>26</v>
      </c>
      <c r="X596" s="880">
        <f>X595-X582</f>
        <v>0.21999999999999886</v>
      </c>
      <c r="Y596" s="1028"/>
    </row>
    <row r="598" spans="1:25" ht="13.5" thickBot="1" x14ac:dyDescent="0.25"/>
    <row r="599" spans="1:25" ht="13.5" thickBot="1" x14ac:dyDescent="0.25">
      <c r="A599" s="278" t="s">
        <v>365</v>
      </c>
      <c r="B599" s="1103" t="s">
        <v>53</v>
      </c>
      <c r="C599" s="1104"/>
      <c r="D599" s="1104"/>
      <c r="E599" s="1104"/>
      <c r="F599" s="1105"/>
      <c r="G599" s="1103" t="s">
        <v>140</v>
      </c>
      <c r="H599" s="1104"/>
      <c r="I599" s="1104"/>
      <c r="J599" s="1104"/>
      <c r="K599" s="1105"/>
      <c r="L599" s="1103" t="s">
        <v>63</v>
      </c>
      <c r="M599" s="1104"/>
      <c r="N599" s="1104"/>
      <c r="O599" s="1104"/>
      <c r="P599" s="1105"/>
      <c r="Q599" s="1103" t="s">
        <v>64</v>
      </c>
      <c r="R599" s="1104"/>
      <c r="S599" s="1104"/>
      <c r="T599" s="1104"/>
      <c r="U599" s="1105"/>
      <c r="V599" s="1131" t="s">
        <v>0</v>
      </c>
      <c r="W599" s="1033"/>
      <c r="X599" s="1033"/>
      <c r="Y599" s="1033"/>
    </row>
    <row r="600" spans="1:25" ht="13.5" thickBot="1" x14ac:dyDescent="0.25">
      <c r="A600" s="231" t="s">
        <v>2</v>
      </c>
      <c r="B600" s="401">
        <v>1</v>
      </c>
      <c r="C600" s="402">
        <v>2</v>
      </c>
      <c r="D600" s="402">
        <v>3</v>
      </c>
      <c r="E600" s="402">
        <v>4</v>
      </c>
      <c r="F600" s="479">
        <v>5</v>
      </c>
      <c r="G600" s="401">
        <v>1</v>
      </c>
      <c r="H600" s="402">
        <v>2</v>
      </c>
      <c r="I600" s="402">
        <v>3</v>
      </c>
      <c r="J600" s="402">
        <v>4</v>
      </c>
      <c r="K600" s="479">
        <v>5</v>
      </c>
      <c r="L600" s="401">
        <v>1</v>
      </c>
      <c r="M600" s="402">
        <v>2</v>
      </c>
      <c r="N600" s="402">
        <v>3</v>
      </c>
      <c r="O600" s="402">
        <v>4</v>
      </c>
      <c r="P600" s="479">
        <v>5</v>
      </c>
      <c r="Q600" s="401">
        <v>1</v>
      </c>
      <c r="R600" s="402">
        <v>2</v>
      </c>
      <c r="S600" s="402">
        <v>3</v>
      </c>
      <c r="T600" s="402">
        <v>4</v>
      </c>
      <c r="U600" s="479">
        <v>5</v>
      </c>
      <c r="V600" s="1133"/>
      <c r="W600" s="1033"/>
      <c r="X600" s="1033"/>
      <c r="Y600" s="1033"/>
    </row>
    <row r="601" spans="1:25" x14ac:dyDescent="0.2">
      <c r="A601" s="236" t="s">
        <v>3</v>
      </c>
      <c r="B601" s="740">
        <v>4400</v>
      </c>
      <c r="C601" s="741">
        <v>4400</v>
      </c>
      <c r="D601" s="405">
        <v>4400</v>
      </c>
      <c r="E601" s="405">
        <v>4400</v>
      </c>
      <c r="F601" s="406">
        <v>4400</v>
      </c>
      <c r="G601" s="740">
        <v>4400</v>
      </c>
      <c r="H601" s="741">
        <v>4400</v>
      </c>
      <c r="I601" s="405">
        <v>4400</v>
      </c>
      <c r="J601" s="405">
        <v>4400</v>
      </c>
      <c r="K601" s="406">
        <v>4400</v>
      </c>
      <c r="L601" s="740">
        <v>4400</v>
      </c>
      <c r="M601" s="741">
        <v>4400</v>
      </c>
      <c r="N601" s="741">
        <v>4400</v>
      </c>
      <c r="O601" s="405">
        <v>4400</v>
      </c>
      <c r="P601" s="406">
        <v>4400</v>
      </c>
      <c r="Q601" s="740">
        <v>4400</v>
      </c>
      <c r="R601" s="741">
        <v>4400</v>
      </c>
      <c r="S601" s="405">
        <v>4400</v>
      </c>
      <c r="T601" s="405">
        <v>4400</v>
      </c>
      <c r="U601" s="406">
        <v>4400</v>
      </c>
      <c r="V601" s="411">
        <v>4400</v>
      </c>
      <c r="W601" s="1033"/>
      <c r="X601" s="1033"/>
      <c r="Y601" s="1033"/>
    </row>
    <row r="602" spans="1:25" x14ac:dyDescent="0.2">
      <c r="A602" s="242" t="s">
        <v>6</v>
      </c>
      <c r="B602" s="306">
        <v>4650</v>
      </c>
      <c r="C602" s="307">
        <v>4957</v>
      </c>
      <c r="D602" s="307">
        <v>4386</v>
      </c>
      <c r="E602" s="307">
        <v>4982</v>
      </c>
      <c r="F602" s="407">
        <v>5076</v>
      </c>
      <c r="G602" s="306">
        <v>4655</v>
      </c>
      <c r="H602" s="307">
        <v>4856</v>
      </c>
      <c r="I602" s="307">
        <v>4759</v>
      </c>
      <c r="J602" s="307">
        <v>4931</v>
      </c>
      <c r="K602" s="407">
        <v>4969</v>
      </c>
      <c r="L602" s="306">
        <v>4665</v>
      </c>
      <c r="M602" s="307">
        <v>4849</v>
      </c>
      <c r="N602" s="307">
        <v>4738</v>
      </c>
      <c r="O602" s="307">
        <v>5049</v>
      </c>
      <c r="P602" s="407">
        <v>5158</v>
      </c>
      <c r="Q602" s="306">
        <v>4641</v>
      </c>
      <c r="R602" s="307">
        <v>4671</v>
      </c>
      <c r="S602" s="307">
        <v>4342</v>
      </c>
      <c r="T602" s="307">
        <v>4931</v>
      </c>
      <c r="U602" s="407">
        <v>4935</v>
      </c>
      <c r="V602" s="397">
        <v>4849</v>
      </c>
      <c r="W602" s="527"/>
      <c r="X602" s="475"/>
      <c r="Y602" s="1033"/>
    </row>
    <row r="603" spans="1:25" ht="21" customHeight="1" x14ac:dyDescent="0.2">
      <c r="A603" s="231" t="s">
        <v>7</v>
      </c>
      <c r="B603" s="480">
        <v>100</v>
      </c>
      <c r="C603" s="310">
        <v>100</v>
      </c>
      <c r="D603" s="310">
        <v>100</v>
      </c>
      <c r="E603" s="309">
        <v>86.78</v>
      </c>
      <c r="F603" s="638">
        <v>100</v>
      </c>
      <c r="G603" s="480">
        <v>100</v>
      </c>
      <c r="H603" s="310">
        <v>100</v>
      </c>
      <c r="I603" s="310">
        <v>100</v>
      </c>
      <c r="J603" s="309">
        <v>100</v>
      </c>
      <c r="K603" s="638">
        <v>93.3</v>
      </c>
      <c r="L603" s="480">
        <v>93.3</v>
      </c>
      <c r="M603" s="310">
        <v>93.3</v>
      </c>
      <c r="N603" s="310">
        <v>100</v>
      </c>
      <c r="O603" s="309">
        <v>86.7</v>
      </c>
      <c r="P603" s="638">
        <v>100</v>
      </c>
      <c r="Q603" s="480">
        <v>86.7</v>
      </c>
      <c r="R603" s="310">
        <v>100</v>
      </c>
      <c r="S603" s="310">
        <v>80</v>
      </c>
      <c r="T603" s="309">
        <v>93.3</v>
      </c>
      <c r="U603" s="638">
        <v>86.7</v>
      </c>
      <c r="V603" s="398">
        <v>91.2</v>
      </c>
      <c r="W603" s="1033"/>
      <c r="X603" s="1033"/>
      <c r="Y603" s="1033"/>
    </row>
    <row r="604" spans="1:25" x14ac:dyDescent="0.2">
      <c r="A604" s="231" t="s">
        <v>8</v>
      </c>
      <c r="B604" s="482">
        <v>3.9E-2</v>
      </c>
      <c r="C604" s="311">
        <v>4.3999999999999997E-2</v>
      </c>
      <c r="D604" s="311">
        <v>5.6000000000000001E-2</v>
      </c>
      <c r="E604" s="253">
        <v>5.7000000000000002E-2</v>
      </c>
      <c r="F604" s="254">
        <v>3.2000000000000001E-2</v>
      </c>
      <c r="G604" s="482">
        <v>3.5000000000000003E-2</v>
      </c>
      <c r="H604" s="311">
        <v>3.2000000000000001E-2</v>
      </c>
      <c r="I604" s="311">
        <v>3.5999999999999997E-2</v>
      </c>
      <c r="J604" s="253">
        <v>0.05</v>
      </c>
      <c r="K604" s="254">
        <v>6.0999999999999999E-2</v>
      </c>
      <c r="L604" s="482">
        <v>4.7E-2</v>
      </c>
      <c r="M604" s="311">
        <v>5.8000000000000003E-2</v>
      </c>
      <c r="N604" s="311">
        <v>6.8000000000000005E-2</v>
      </c>
      <c r="O604" s="253">
        <v>5.1999999999999998E-2</v>
      </c>
      <c r="P604" s="254">
        <v>3.6999999999999998E-2</v>
      </c>
      <c r="Q604" s="482">
        <v>6.9000000000000006E-2</v>
      </c>
      <c r="R604" s="311">
        <v>0.05</v>
      </c>
      <c r="S604" s="311">
        <v>8.2000000000000003E-2</v>
      </c>
      <c r="T604" s="253">
        <v>5.1999999999999998E-2</v>
      </c>
      <c r="U604" s="254">
        <v>5.8000000000000003E-2</v>
      </c>
      <c r="V604" s="399">
        <v>6.2E-2</v>
      </c>
      <c r="W604" s="1033"/>
      <c r="X604" s="475"/>
      <c r="Y604" s="1033"/>
    </row>
    <row r="605" spans="1:25" x14ac:dyDescent="0.2">
      <c r="A605" s="242" t="s">
        <v>1</v>
      </c>
      <c r="B605" s="257">
        <f t="shared" ref="B605:U605" si="121">B602/B601*100-100</f>
        <v>5.681818181818187</v>
      </c>
      <c r="C605" s="258">
        <f t="shared" si="121"/>
        <v>12.659090909090921</v>
      </c>
      <c r="D605" s="258">
        <f t="shared" si="121"/>
        <v>-0.31818181818181301</v>
      </c>
      <c r="E605" s="258">
        <f t="shared" si="121"/>
        <v>13.227272727272734</v>
      </c>
      <c r="F605" s="259">
        <f t="shared" si="121"/>
        <v>15.36363636363636</v>
      </c>
      <c r="G605" s="257">
        <f t="shared" si="121"/>
        <v>5.7954545454545325</v>
      </c>
      <c r="H605" s="258">
        <f t="shared" si="121"/>
        <v>10.363636363636346</v>
      </c>
      <c r="I605" s="258">
        <f t="shared" si="121"/>
        <v>8.1590909090909065</v>
      </c>
      <c r="J605" s="258">
        <f t="shared" si="121"/>
        <v>12.068181818181813</v>
      </c>
      <c r="K605" s="259">
        <f t="shared" si="121"/>
        <v>12.931818181818187</v>
      </c>
      <c r="L605" s="257">
        <f t="shared" si="121"/>
        <v>6.0227272727272805</v>
      </c>
      <c r="M605" s="258">
        <f t="shared" si="121"/>
        <v>10.204545454545453</v>
      </c>
      <c r="N605" s="258">
        <f t="shared" si="121"/>
        <v>7.681818181818187</v>
      </c>
      <c r="O605" s="258">
        <f t="shared" si="121"/>
        <v>14.75</v>
      </c>
      <c r="P605" s="259">
        <f t="shared" si="121"/>
        <v>17.227272727272734</v>
      </c>
      <c r="Q605" s="257">
        <f t="shared" si="121"/>
        <v>5.4772727272727195</v>
      </c>
      <c r="R605" s="258">
        <f t="shared" si="121"/>
        <v>6.1590909090909065</v>
      </c>
      <c r="S605" s="258">
        <f t="shared" si="121"/>
        <v>-1.318181818181813</v>
      </c>
      <c r="T605" s="258">
        <f t="shared" si="121"/>
        <v>12.068181818181813</v>
      </c>
      <c r="U605" s="259">
        <f t="shared" si="121"/>
        <v>12.159090909090907</v>
      </c>
      <c r="V605" s="390">
        <f>V602/V601*100-100</f>
        <v>10.204545454545453</v>
      </c>
      <c r="W605" s="878"/>
      <c r="X605" s="1033"/>
      <c r="Y605" s="1033"/>
    </row>
    <row r="606" spans="1:25" ht="13.5" thickBot="1" x14ac:dyDescent="0.25">
      <c r="A606" s="261" t="s">
        <v>27</v>
      </c>
      <c r="B606" s="262">
        <f t="shared" ref="B606:V606" si="122">B602-B589</f>
        <v>99</v>
      </c>
      <c r="C606" s="263">
        <f t="shared" si="122"/>
        <v>32</v>
      </c>
      <c r="D606" s="263">
        <f t="shared" si="122"/>
        <v>259</v>
      </c>
      <c r="E606" s="263">
        <f t="shared" si="122"/>
        <v>-99</v>
      </c>
      <c r="F606" s="264">
        <f t="shared" si="122"/>
        <v>59</v>
      </c>
      <c r="G606" s="262">
        <f t="shared" si="122"/>
        <v>149</v>
      </c>
      <c r="H606" s="263">
        <f t="shared" si="122"/>
        <v>-27</v>
      </c>
      <c r="I606" s="263">
        <f t="shared" si="122"/>
        <v>219</v>
      </c>
      <c r="J606" s="263">
        <f t="shared" si="122"/>
        <v>62</v>
      </c>
      <c r="K606" s="264">
        <f t="shared" si="122"/>
        <v>-67</v>
      </c>
      <c r="L606" s="262">
        <f t="shared" si="122"/>
        <v>4</v>
      </c>
      <c r="M606" s="263">
        <f t="shared" si="122"/>
        <v>80</v>
      </c>
      <c r="N606" s="263">
        <f t="shared" si="122"/>
        <v>-68</v>
      </c>
      <c r="O606" s="263">
        <f t="shared" si="122"/>
        <v>10</v>
      </c>
      <c r="P606" s="264">
        <f t="shared" si="122"/>
        <v>162</v>
      </c>
      <c r="Q606" s="262">
        <f t="shared" si="122"/>
        <v>105</v>
      </c>
      <c r="R606" s="263">
        <f t="shared" si="122"/>
        <v>-29</v>
      </c>
      <c r="S606" s="263">
        <f t="shared" si="122"/>
        <v>84</v>
      </c>
      <c r="T606" s="263">
        <f t="shared" si="122"/>
        <v>26</v>
      </c>
      <c r="U606" s="264">
        <f t="shared" si="122"/>
        <v>46</v>
      </c>
      <c r="V606" s="400">
        <f t="shared" si="122"/>
        <v>45</v>
      </c>
      <c r="W606" s="527"/>
      <c r="X606" s="1033"/>
      <c r="Y606" s="1033"/>
    </row>
    <row r="607" spans="1:25" x14ac:dyDescent="0.2">
      <c r="A607" s="273" t="s">
        <v>52</v>
      </c>
      <c r="B607" s="567">
        <v>47</v>
      </c>
      <c r="C607" s="556">
        <v>47</v>
      </c>
      <c r="D607" s="556">
        <v>10</v>
      </c>
      <c r="E607" s="556">
        <v>48</v>
      </c>
      <c r="F607" s="568">
        <v>47</v>
      </c>
      <c r="G607" s="567">
        <v>47</v>
      </c>
      <c r="H607" s="556">
        <v>48</v>
      </c>
      <c r="I607" s="556">
        <v>10</v>
      </c>
      <c r="J607" s="556">
        <v>47</v>
      </c>
      <c r="K607" s="568">
        <v>48</v>
      </c>
      <c r="L607" s="567">
        <v>39</v>
      </c>
      <c r="M607" s="556">
        <v>39</v>
      </c>
      <c r="N607" s="556">
        <v>12</v>
      </c>
      <c r="O607" s="556">
        <v>38</v>
      </c>
      <c r="P607" s="568">
        <v>39</v>
      </c>
      <c r="Q607" s="567">
        <v>40</v>
      </c>
      <c r="R607" s="556">
        <v>41</v>
      </c>
      <c r="S607" s="556">
        <v>13</v>
      </c>
      <c r="T607" s="556">
        <v>41</v>
      </c>
      <c r="U607" s="568">
        <v>40</v>
      </c>
      <c r="V607" s="393">
        <f>SUM(B607:U607)</f>
        <v>741</v>
      </c>
      <c r="W607" s="1033" t="s">
        <v>56</v>
      </c>
      <c r="X607" s="271">
        <f>V594-V607</f>
        <v>3</v>
      </c>
      <c r="Y607" s="292">
        <f>X607/V594</f>
        <v>4.0322580645161289E-3</v>
      </c>
    </row>
    <row r="608" spans="1:25" x14ac:dyDescent="0.2">
      <c r="A608" s="273" t="s">
        <v>28</v>
      </c>
      <c r="B608" s="218"/>
      <c r="C608" s="1034"/>
      <c r="D608" s="1034"/>
      <c r="E608" s="1034"/>
      <c r="F608" s="219"/>
      <c r="G608" s="218"/>
      <c r="H608" s="1034"/>
      <c r="I608" s="1034"/>
      <c r="J608" s="1034"/>
      <c r="K608" s="219"/>
      <c r="L608" s="218"/>
      <c r="M608" s="1034"/>
      <c r="N608" s="1034"/>
      <c r="O608" s="1034"/>
      <c r="P608" s="219"/>
      <c r="Q608" s="218"/>
      <c r="R608" s="1034"/>
      <c r="S608" s="1034"/>
      <c r="T608" s="1034"/>
      <c r="U608" s="219"/>
      <c r="V608" s="394"/>
      <c r="W608" s="1033" t="s">
        <v>57</v>
      </c>
      <c r="X608" s="1033">
        <v>160.65</v>
      </c>
      <c r="Y608" s="527"/>
    </row>
    <row r="609" spans="1:25" ht="13.5" thickBot="1" x14ac:dyDescent="0.25">
      <c r="A609" s="274" t="s">
        <v>26</v>
      </c>
      <c r="B609" s="574">
        <f t="shared" ref="B609:U609" si="123">(B608-B595)</f>
        <v>-161</v>
      </c>
      <c r="C609" s="575">
        <f t="shared" si="123"/>
        <v>-161</v>
      </c>
      <c r="D609" s="575">
        <f t="shared" si="123"/>
        <v>-161</v>
      </c>
      <c r="E609" s="575">
        <f t="shared" si="123"/>
        <v>-160.5</v>
      </c>
      <c r="F609" s="576">
        <f t="shared" si="123"/>
        <v>-161</v>
      </c>
      <c r="G609" s="574">
        <f t="shared" si="123"/>
        <v>-160</v>
      </c>
      <c r="H609" s="575">
        <f t="shared" si="123"/>
        <v>-160.5</v>
      </c>
      <c r="I609" s="575">
        <f t="shared" si="123"/>
        <v>-162</v>
      </c>
      <c r="J609" s="575">
        <f t="shared" si="123"/>
        <v>-161</v>
      </c>
      <c r="K609" s="576">
        <f t="shared" si="123"/>
        <v>-159.5</v>
      </c>
      <c r="L609" s="574">
        <f t="shared" si="123"/>
        <v>-158</v>
      </c>
      <c r="M609" s="575">
        <f t="shared" si="123"/>
        <v>-160.5</v>
      </c>
      <c r="N609" s="575">
        <f t="shared" si="123"/>
        <v>-157</v>
      </c>
      <c r="O609" s="575">
        <f t="shared" si="123"/>
        <v>-160.5</v>
      </c>
      <c r="P609" s="576">
        <f t="shared" si="123"/>
        <v>-161</v>
      </c>
      <c r="Q609" s="574">
        <f t="shared" si="123"/>
        <v>-161.5</v>
      </c>
      <c r="R609" s="575">
        <f t="shared" si="123"/>
        <v>-161</v>
      </c>
      <c r="S609" s="575">
        <f t="shared" si="123"/>
        <v>-162</v>
      </c>
      <c r="T609" s="575">
        <f t="shared" si="123"/>
        <v>-161.5</v>
      </c>
      <c r="U609" s="576">
        <f t="shared" si="123"/>
        <v>-161</v>
      </c>
      <c r="V609" s="395"/>
      <c r="W609" s="1033" t="s">
        <v>26</v>
      </c>
      <c r="X609" s="880">
        <f>X608-X595</f>
        <v>1.1599999999999966</v>
      </c>
      <c r="Y609" s="1033"/>
    </row>
    <row r="611" spans="1:25" ht="13.5" thickBot="1" x14ac:dyDescent="0.25"/>
    <row r="612" spans="1:25" ht="13.5" thickBot="1" x14ac:dyDescent="0.25">
      <c r="A612" s="278" t="s">
        <v>366</v>
      </c>
      <c r="B612" s="1103" t="s">
        <v>53</v>
      </c>
      <c r="C612" s="1104"/>
      <c r="D612" s="1104"/>
      <c r="E612" s="1104"/>
      <c r="F612" s="1105"/>
      <c r="G612" s="1103" t="s">
        <v>140</v>
      </c>
      <c r="H612" s="1104"/>
      <c r="I612" s="1104"/>
      <c r="J612" s="1104"/>
      <c r="K612" s="1105"/>
      <c r="L612" s="1103" t="s">
        <v>63</v>
      </c>
      <c r="M612" s="1104"/>
      <c r="N612" s="1104"/>
      <c r="O612" s="1104"/>
      <c r="P612" s="1105"/>
      <c r="Q612" s="1103" t="s">
        <v>64</v>
      </c>
      <c r="R612" s="1104"/>
      <c r="S612" s="1104"/>
      <c r="T612" s="1104"/>
      <c r="U612" s="1105"/>
      <c r="V612" s="1131" t="s">
        <v>0</v>
      </c>
      <c r="W612" s="1035">
        <v>260</v>
      </c>
      <c r="X612" s="1035"/>
      <c r="Y612" s="1035"/>
    </row>
    <row r="613" spans="1:25" ht="13.5" thickBot="1" x14ac:dyDescent="0.25">
      <c r="A613" s="231" t="s">
        <v>2</v>
      </c>
      <c r="B613" s="401">
        <v>1</v>
      </c>
      <c r="C613" s="402">
        <v>2</v>
      </c>
      <c r="D613" s="402">
        <v>3</v>
      </c>
      <c r="E613" s="402">
        <v>4</v>
      </c>
      <c r="F613" s="479">
        <v>5</v>
      </c>
      <c r="G613" s="401">
        <v>1</v>
      </c>
      <c r="H613" s="402">
        <v>2</v>
      </c>
      <c r="I613" s="402">
        <v>3</v>
      </c>
      <c r="J613" s="402">
        <v>4</v>
      </c>
      <c r="K613" s="479">
        <v>5</v>
      </c>
      <c r="L613" s="401">
        <v>1</v>
      </c>
      <c r="M613" s="402">
        <v>2</v>
      </c>
      <c r="N613" s="402">
        <v>3</v>
      </c>
      <c r="O613" s="402">
        <v>4</v>
      </c>
      <c r="P613" s="479">
        <v>5</v>
      </c>
      <c r="Q613" s="401">
        <v>1</v>
      </c>
      <c r="R613" s="402">
        <v>2</v>
      </c>
      <c r="S613" s="402">
        <v>3</v>
      </c>
      <c r="T613" s="402">
        <v>4</v>
      </c>
      <c r="U613" s="479">
        <v>5</v>
      </c>
      <c r="V613" s="1133"/>
      <c r="W613" s="1035"/>
      <c r="X613" s="1035"/>
      <c r="Y613" s="1035"/>
    </row>
    <row r="614" spans="1:25" x14ac:dyDescent="0.2">
      <c r="A614" s="236" t="s">
        <v>3</v>
      </c>
      <c r="B614" s="740">
        <v>4415</v>
      </c>
      <c r="C614" s="741">
        <v>4415</v>
      </c>
      <c r="D614" s="405">
        <v>4415</v>
      </c>
      <c r="E614" s="405">
        <v>4415</v>
      </c>
      <c r="F614" s="406">
        <v>4415</v>
      </c>
      <c r="G614" s="740">
        <v>4415</v>
      </c>
      <c r="H614" s="741">
        <v>4415</v>
      </c>
      <c r="I614" s="405">
        <v>4415</v>
      </c>
      <c r="J614" s="405">
        <v>4415</v>
      </c>
      <c r="K614" s="406">
        <v>4415</v>
      </c>
      <c r="L614" s="740">
        <v>4415</v>
      </c>
      <c r="M614" s="741">
        <v>4415</v>
      </c>
      <c r="N614" s="741">
        <v>4415</v>
      </c>
      <c r="O614" s="405">
        <v>4415</v>
      </c>
      <c r="P614" s="406">
        <v>4415</v>
      </c>
      <c r="Q614" s="740">
        <v>4415</v>
      </c>
      <c r="R614" s="741">
        <v>4415</v>
      </c>
      <c r="S614" s="405">
        <v>4415</v>
      </c>
      <c r="T614" s="405">
        <v>4415</v>
      </c>
      <c r="U614" s="406">
        <v>4415</v>
      </c>
      <c r="V614" s="411">
        <v>4415</v>
      </c>
      <c r="W614" s="1035"/>
      <c r="X614" s="1035"/>
      <c r="Y614" s="1035"/>
    </row>
    <row r="615" spans="1:25" x14ac:dyDescent="0.2">
      <c r="A615" s="242" t="s">
        <v>6</v>
      </c>
      <c r="B615" s="306">
        <v>4703</v>
      </c>
      <c r="C615" s="307">
        <v>4937</v>
      </c>
      <c r="D615" s="307">
        <v>4984</v>
      </c>
      <c r="E615" s="307">
        <v>5057</v>
      </c>
      <c r="F615" s="407">
        <v>5270</v>
      </c>
      <c r="G615" s="306">
        <v>4714</v>
      </c>
      <c r="H615" s="307">
        <v>4902</v>
      </c>
      <c r="I615" s="307">
        <v>4689</v>
      </c>
      <c r="J615" s="307">
        <v>5075</v>
      </c>
      <c r="K615" s="407">
        <v>5064</v>
      </c>
      <c r="L615" s="306">
        <v>4739</v>
      </c>
      <c r="M615" s="307">
        <v>4935</v>
      </c>
      <c r="N615" s="307">
        <v>4884</v>
      </c>
      <c r="O615" s="307">
        <v>5160</v>
      </c>
      <c r="P615" s="407">
        <v>5069</v>
      </c>
      <c r="Q615" s="306">
        <v>4780</v>
      </c>
      <c r="R615" s="307">
        <v>4707</v>
      </c>
      <c r="S615" s="307">
        <v>4240</v>
      </c>
      <c r="T615" s="307">
        <v>4882</v>
      </c>
      <c r="U615" s="407">
        <v>4991</v>
      </c>
      <c r="V615" s="397">
        <v>4916</v>
      </c>
      <c r="W615" s="527"/>
      <c r="X615" s="475"/>
      <c r="Y615" s="1035"/>
    </row>
    <row r="616" spans="1:25" x14ac:dyDescent="0.2">
      <c r="A616" s="231" t="s">
        <v>7</v>
      </c>
      <c r="B616" s="480">
        <v>100</v>
      </c>
      <c r="C616" s="310">
        <v>100</v>
      </c>
      <c r="D616" s="310">
        <v>60</v>
      </c>
      <c r="E616" s="309">
        <v>93.3</v>
      </c>
      <c r="F616" s="638">
        <v>86.7</v>
      </c>
      <c r="G616" s="480">
        <v>100</v>
      </c>
      <c r="H616" s="310">
        <v>86.7</v>
      </c>
      <c r="I616" s="310">
        <v>60</v>
      </c>
      <c r="J616" s="309">
        <v>93.3</v>
      </c>
      <c r="K616" s="638">
        <v>100</v>
      </c>
      <c r="L616" s="480">
        <v>86.7</v>
      </c>
      <c r="M616" s="310">
        <v>100</v>
      </c>
      <c r="N616" s="310">
        <v>100</v>
      </c>
      <c r="O616" s="309">
        <v>100</v>
      </c>
      <c r="P616" s="638">
        <v>86.7</v>
      </c>
      <c r="Q616" s="480">
        <v>80</v>
      </c>
      <c r="R616" s="310">
        <v>86.7</v>
      </c>
      <c r="S616" s="310">
        <v>80</v>
      </c>
      <c r="T616" s="309">
        <v>86.7</v>
      </c>
      <c r="U616" s="638">
        <v>93.3</v>
      </c>
      <c r="V616" s="398">
        <v>85.8</v>
      </c>
      <c r="W616" s="1035"/>
      <c r="X616" s="1035"/>
      <c r="Y616" s="1035"/>
    </row>
    <row r="617" spans="1:25" x14ac:dyDescent="0.2">
      <c r="A617" s="231" t="s">
        <v>8</v>
      </c>
      <c r="B617" s="482">
        <v>4.3999999999999997E-2</v>
      </c>
      <c r="C617" s="311">
        <v>4.7E-2</v>
      </c>
      <c r="D617" s="311">
        <v>0.13600000000000001</v>
      </c>
      <c r="E617" s="253">
        <v>4.9000000000000002E-2</v>
      </c>
      <c r="F617" s="254">
        <v>7.1999999999999995E-2</v>
      </c>
      <c r="G617" s="482">
        <v>3.5999999999999997E-2</v>
      </c>
      <c r="H617" s="311">
        <v>6.6000000000000003E-2</v>
      </c>
      <c r="I617" s="311">
        <v>0.13600000000000001</v>
      </c>
      <c r="J617" s="253">
        <v>5.6</v>
      </c>
      <c r="K617" s="254">
        <v>4</v>
      </c>
      <c r="L617" s="482">
        <v>5.5E-2</v>
      </c>
      <c r="M617" s="311">
        <v>5.5E-2</v>
      </c>
      <c r="N617" s="311">
        <v>5.8000000000000003E-2</v>
      </c>
      <c r="O617" s="253">
        <v>5.2999999999999999E-2</v>
      </c>
      <c r="P617" s="254">
        <v>8.3000000000000004E-2</v>
      </c>
      <c r="Q617" s="482">
        <v>7.0000000000000007E-2</v>
      </c>
      <c r="R617" s="311">
        <v>8.2000000000000003E-2</v>
      </c>
      <c r="S617" s="311">
        <v>7.5999999999999998E-2</v>
      </c>
      <c r="T617" s="253">
        <v>7.2999999999999995E-2</v>
      </c>
      <c r="U617" s="254">
        <v>4.8000000000000001E-2</v>
      </c>
      <c r="V617" s="399">
        <v>7.2999999999999995E-2</v>
      </c>
      <c r="W617" s="1035"/>
      <c r="X617" s="475"/>
      <c r="Y617" s="1035"/>
    </row>
    <row r="618" spans="1:25" x14ac:dyDescent="0.2">
      <c r="A618" s="242" t="s">
        <v>1</v>
      </c>
      <c r="B618" s="257">
        <f t="shared" ref="B618:U618" si="124">B615/B614*100-100</f>
        <v>6.5232163080407872</v>
      </c>
      <c r="C618" s="258">
        <f t="shared" si="124"/>
        <v>11.823329558323906</v>
      </c>
      <c r="D618" s="258">
        <f t="shared" si="124"/>
        <v>12.88788221970556</v>
      </c>
      <c r="E618" s="258">
        <f t="shared" si="124"/>
        <v>14.541336353340867</v>
      </c>
      <c r="F618" s="259">
        <f t="shared" si="124"/>
        <v>19.365798414496041</v>
      </c>
      <c r="G618" s="257">
        <f t="shared" si="124"/>
        <v>6.7723669309173147</v>
      </c>
      <c r="H618" s="258">
        <f t="shared" si="124"/>
        <v>11.030577576443946</v>
      </c>
      <c r="I618" s="258">
        <f t="shared" si="124"/>
        <v>6.2061155152887864</v>
      </c>
      <c r="J618" s="258">
        <f t="shared" si="124"/>
        <v>14.949037372593438</v>
      </c>
      <c r="K618" s="259">
        <f t="shared" si="124"/>
        <v>14.699886749716867</v>
      </c>
      <c r="L618" s="257">
        <f t="shared" si="124"/>
        <v>7.3386183465458572</v>
      </c>
      <c r="M618" s="258">
        <f t="shared" si="124"/>
        <v>11.778029445073628</v>
      </c>
      <c r="N618" s="258">
        <f t="shared" si="124"/>
        <v>10.62287655719139</v>
      </c>
      <c r="O618" s="258">
        <f t="shared" si="124"/>
        <v>16.874292185730468</v>
      </c>
      <c r="P618" s="259">
        <f t="shared" si="124"/>
        <v>14.813137032842576</v>
      </c>
      <c r="Q618" s="257">
        <f t="shared" si="124"/>
        <v>8.2672706681766783</v>
      </c>
      <c r="R618" s="258">
        <f t="shared" si="124"/>
        <v>6.6138165345413427</v>
      </c>
      <c r="S618" s="258">
        <f t="shared" si="124"/>
        <v>-3.9637599093997835</v>
      </c>
      <c r="T618" s="258">
        <f t="shared" si="124"/>
        <v>10.577576443941112</v>
      </c>
      <c r="U618" s="259">
        <f t="shared" si="124"/>
        <v>13.046432616081532</v>
      </c>
      <c r="V618" s="390">
        <f>V615/V614*100-100</f>
        <v>11.347678369195918</v>
      </c>
      <c r="W618" s="878"/>
      <c r="X618" s="1035"/>
      <c r="Y618" s="1035"/>
    </row>
    <row r="619" spans="1:25" ht="13.5" thickBot="1" x14ac:dyDescent="0.25">
      <c r="A619" s="261" t="s">
        <v>27</v>
      </c>
      <c r="B619" s="262">
        <f t="shared" ref="B619:V619" si="125">B615-B602</f>
        <v>53</v>
      </c>
      <c r="C619" s="263">
        <f t="shared" si="125"/>
        <v>-20</v>
      </c>
      <c r="D619" s="263">
        <f t="shared" si="125"/>
        <v>598</v>
      </c>
      <c r="E619" s="263">
        <f t="shared" si="125"/>
        <v>75</v>
      </c>
      <c r="F619" s="264">
        <f t="shared" si="125"/>
        <v>194</v>
      </c>
      <c r="G619" s="262">
        <f t="shared" si="125"/>
        <v>59</v>
      </c>
      <c r="H619" s="263">
        <f t="shared" si="125"/>
        <v>46</v>
      </c>
      <c r="I619" s="263">
        <f t="shared" si="125"/>
        <v>-70</v>
      </c>
      <c r="J619" s="263">
        <f t="shared" si="125"/>
        <v>144</v>
      </c>
      <c r="K619" s="264">
        <f t="shared" si="125"/>
        <v>95</v>
      </c>
      <c r="L619" s="262">
        <f t="shared" si="125"/>
        <v>74</v>
      </c>
      <c r="M619" s="263">
        <f t="shared" si="125"/>
        <v>86</v>
      </c>
      <c r="N619" s="263">
        <f t="shared" si="125"/>
        <v>146</v>
      </c>
      <c r="O619" s="263">
        <f t="shared" si="125"/>
        <v>111</v>
      </c>
      <c r="P619" s="264">
        <f t="shared" si="125"/>
        <v>-89</v>
      </c>
      <c r="Q619" s="262">
        <f t="shared" si="125"/>
        <v>139</v>
      </c>
      <c r="R619" s="263">
        <f t="shared" si="125"/>
        <v>36</v>
      </c>
      <c r="S619" s="263">
        <f t="shared" si="125"/>
        <v>-102</v>
      </c>
      <c r="T619" s="263">
        <f t="shared" si="125"/>
        <v>-49</v>
      </c>
      <c r="U619" s="264">
        <f t="shared" si="125"/>
        <v>56</v>
      </c>
      <c r="V619" s="400">
        <f t="shared" si="125"/>
        <v>67</v>
      </c>
      <c r="W619" s="527"/>
      <c r="X619" s="1035"/>
      <c r="Y619" s="1035"/>
    </row>
    <row r="620" spans="1:25" x14ac:dyDescent="0.2">
      <c r="A620" s="273" t="s">
        <v>52</v>
      </c>
      <c r="B620" s="567">
        <v>47</v>
      </c>
      <c r="C620" s="556">
        <v>47</v>
      </c>
      <c r="D620" s="556">
        <v>10</v>
      </c>
      <c r="E620" s="556">
        <v>48</v>
      </c>
      <c r="F620" s="568">
        <v>47</v>
      </c>
      <c r="G620" s="567">
        <v>47</v>
      </c>
      <c r="H620" s="556">
        <v>48</v>
      </c>
      <c r="I620" s="556">
        <v>10</v>
      </c>
      <c r="J620" s="556">
        <v>47</v>
      </c>
      <c r="K620" s="568">
        <v>48</v>
      </c>
      <c r="L620" s="567">
        <v>39</v>
      </c>
      <c r="M620" s="556">
        <v>39</v>
      </c>
      <c r="N620" s="556">
        <v>12</v>
      </c>
      <c r="O620" s="556">
        <v>37</v>
      </c>
      <c r="P620" s="568">
        <v>39</v>
      </c>
      <c r="Q620" s="567">
        <v>40</v>
      </c>
      <c r="R620" s="556">
        <v>41</v>
      </c>
      <c r="S620" s="556">
        <v>13</v>
      </c>
      <c r="T620" s="556">
        <v>41</v>
      </c>
      <c r="U620" s="568">
        <v>40</v>
      </c>
      <c r="V620" s="393">
        <f>SUM(B620:U620)</f>
        <v>740</v>
      </c>
      <c r="W620" s="1035" t="s">
        <v>56</v>
      </c>
      <c r="X620" s="271">
        <f>V607-V620</f>
        <v>1</v>
      </c>
      <c r="Y620" s="292">
        <f>X620/V607</f>
        <v>1.3495276653171389E-3</v>
      </c>
    </row>
    <row r="621" spans="1:25" x14ac:dyDescent="0.2">
      <c r="A621" s="273" t="s">
        <v>28</v>
      </c>
      <c r="B621" s="218">
        <v>161</v>
      </c>
      <c r="C621" s="1043">
        <v>161</v>
      </c>
      <c r="D621" s="1043">
        <v>161</v>
      </c>
      <c r="E621" s="1043">
        <v>160.5</v>
      </c>
      <c r="F621" s="219">
        <v>161</v>
      </c>
      <c r="G621" s="218">
        <v>160</v>
      </c>
      <c r="H621" s="1043">
        <v>160.5</v>
      </c>
      <c r="I621" s="1043">
        <v>162</v>
      </c>
      <c r="J621" s="1043">
        <v>161</v>
      </c>
      <c r="K621" s="219">
        <v>159.5</v>
      </c>
      <c r="L621" s="218">
        <v>158</v>
      </c>
      <c r="M621" s="1043">
        <v>160.5</v>
      </c>
      <c r="N621" s="1043">
        <v>157</v>
      </c>
      <c r="O621" s="1043">
        <v>160.5</v>
      </c>
      <c r="P621" s="219">
        <v>161</v>
      </c>
      <c r="Q621" s="218">
        <v>161.5</v>
      </c>
      <c r="R621" s="1043">
        <v>161</v>
      </c>
      <c r="S621" s="1043">
        <v>162</v>
      </c>
      <c r="T621" s="1043">
        <v>161.5</v>
      </c>
      <c r="U621" s="219">
        <v>161</v>
      </c>
      <c r="V621" s="394"/>
      <c r="W621" s="1035" t="s">
        <v>57</v>
      </c>
      <c r="X621" s="1035">
        <v>160.81</v>
      </c>
      <c r="Y621" s="527"/>
    </row>
    <row r="622" spans="1:25" ht="13.5" thickBot="1" x14ac:dyDescent="0.25">
      <c r="A622" s="274" t="s">
        <v>26</v>
      </c>
      <c r="B622" s="574">
        <f t="shared" ref="B622:U622" si="126">(B621-B608)</f>
        <v>161</v>
      </c>
      <c r="C622" s="575">
        <f t="shared" si="126"/>
        <v>161</v>
      </c>
      <c r="D622" s="575">
        <f t="shared" si="126"/>
        <v>161</v>
      </c>
      <c r="E622" s="575">
        <f t="shared" si="126"/>
        <v>160.5</v>
      </c>
      <c r="F622" s="576">
        <f t="shared" si="126"/>
        <v>161</v>
      </c>
      <c r="G622" s="574">
        <f t="shared" si="126"/>
        <v>160</v>
      </c>
      <c r="H622" s="575">
        <f t="shared" si="126"/>
        <v>160.5</v>
      </c>
      <c r="I622" s="575">
        <f t="shared" si="126"/>
        <v>162</v>
      </c>
      <c r="J622" s="575">
        <f t="shared" si="126"/>
        <v>161</v>
      </c>
      <c r="K622" s="576">
        <f t="shared" si="126"/>
        <v>159.5</v>
      </c>
      <c r="L622" s="574">
        <f t="shared" si="126"/>
        <v>158</v>
      </c>
      <c r="M622" s="575">
        <f t="shared" si="126"/>
        <v>160.5</v>
      </c>
      <c r="N622" s="575">
        <f t="shared" si="126"/>
        <v>157</v>
      </c>
      <c r="O622" s="575">
        <f t="shared" si="126"/>
        <v>160.5</v>
      </c>
      <c r="P622" s="576">
        <f t="shared" si="126"/>
        <v>161</v>
      </c>
      <c r="Q622" s="574">
        <f t="shared" si="126"/>
        <v>161.5</v>
      </c>
      <c r="R622" s="575">
        <f t="shared" si="126"/>
        <v>161</v>
      </c>
      <c r="S622" s="575">
        <f t="shared" si="126"/>
        <v>162</v>
      </c>
      <c r="T622" s="575">
        <f t="shared" si="126"/>
        <v>161.5</v>
      </c>
      <c r="U622" s="576">
        <f t="shared" si="126"/>
        <v>161</v>
      </c>
      <c r="V622" s="395"/>
      <c r="W622" s="1035" t="s">
        <v>26</v>
      </c>
      <c r="X622" s="880">
        <f>X621-X608</f>
        <v>0.15999999999999659</v>
      </c>
      <c r="Y622" s="1035"/>
    </row>
    <row r="624" spans="1:25" ht="13.5" thickBot="1" x14ac:dyDescent="0.25"/>
    <row r="625" spans="1:25" ht="13.5" thickBot="1" x14ac:dyDescent="0.25">
      <c r="A625" s="278" t="s">
        <v>367</v>
      </c>
      <c r="B625" s="1103" t="s">
        <v>53</v>
      </c>
      <c r="C625" s="1104"/>
      <c r="D625" s="1104"/>
      <c r="E625" s="1104"/>
      <c r="F625" s="1105"/>
      <c r="G625" s="1103" t="s">
        <v>140</v>
      </c>
      <c r="H625" s="1104"/>
      <c r="I625" s="1104"/>
      <c r="J625" s="1104"/>
      <c r="K625" s="1105"/>
      <c r="L625" s="1103" t="s">
        <v>63</v>
      </c>
      <c r="M625" s="1104"/>
      <c r="N625" s="1104"/>
      <c r="O625" s="1104"/>
      <c r="P625" s="1105"/>
      <c r="Q625" s="1103" t="s">
        <v>64</v>
      </c>
      <c r="R625" s="1104"/>
      <c r="S625" s="1104"/>
      <c r="T625" s="1104"/>
      <c r="U625" s="1105"/>
      <c r="V625" s="1131" t="s">
        <v>0</v>
      </c>
      <c r="W625" s="1039">
        <v>260</v>
      </c>
      <c r="X625" s="1039"/>
      <c r="Y625" s="1039"/>
    </row>
    <row r="626" spans="1:25" ht="13.5" thickBot="1" x14ac:dyDescent="0.25">
      <c r="A626" s="231" t="s">
        <v>2</v>
      </c>
      <c r="B626" s="401">
        <v>1</v>
      </c>
      <c r="C626" s="402">
        <v>2</v>
      </c>
      <c r="D626" s="402">
        <v>3</v>
      </c>
      <c r="E626" s="402">
        <v>4</v>
      </c>
      <c r="F626" s="479">
        <v>5</v>
      </c>
      <c r="G626" s="401">
        <v>1</v>
      </c>
      <c r="H626" s="402">
        <v>2</v>
      </c>
      <c r="I626" s="402">
        <v>3</v>
      </c>
      <c r="J626" s="402">
        <v>4</v>
      </c>
      <c r="K626" s="479">
        <v>5</v>
      </c>
      <c r="L626" s="401">
        <v>1</v>
      </c>
      <c r="M626" s="402">
        <v>2</v>
      </c>
      <c r="N626" s="402">
        <v>3</v>
      </c>
      <c r="O626" s="402">
        <v>4</v>
      </c>
      <c r="P626" s="479">
        <v>5</v>
      </c>
      <c r="Q626" s="401">
        <v>1</v>
      </c>
      <c r="R626" s="402">
        <v>2</v>
      </c>
      <c r="S626" s="402">
        <v>3</v>
      </c>
      <c r="T626" s="402">
        <v>4</v>
      </c>
      <c r="U626" s="479">
        <v>5</v>
      </c>
      <c r="V626" s="1133"/>
      <c r="W626" s="1039"/>
      <c r="X626" s="1039"/>
      <c r="Y626" s="1039"/>
    </row>
    <row r="627" spans="1:25" x14ac:dyDescent="0.2">
      <c r="A627" s="236" t="s">
        <v>3</v>
      </c>
      <c r="B627" s="740">
        <v>4430</v>
      </c>
      <c r="C627" s="741">
        <v>4430</v>
      </c>
      <c r="D627" s="405">
        <v>4430</v>
      </c>
      <c r="E627" s="405">
        <v>4430</v>
      </c>
      <c r="F627" s="406">
        <v>4430</v>
      </c>
      <c r="G627" s="740">
        <v>4430</v>
      </c>
      <c r="H627" s="741">
        <v>4430</v>
      </c>
      <c r="I627" s="405">
        <v>4430</v>
      </c>
      <c r="J627" s="405">
        <v>4430</v>
      </c>
      <c r="K627" s="406">
        <v>4430</v>
      </c>
      <c r="L627" s="740">
        <v>4430</v>
      </c>
      <c r="M627" s="741">
        <v>4430</v>
      </c>
      <c r="N627" s="741">
        <v>4430</v>
      </c>
      <c r="O627" s="405">
        <v>4430</v>
      </c>
      <c r="P627" s="406">
        <v>4430</v>
      </c>
      <c r="Q627" s="740">
        <v>4430</v>
      </c>
      <c r="R627" s="741">
        <v>4430</v>
      </c>
      <c r="S627" s="405">
        <v>4430</v>
      </c>
      <c r="T627" s="405">
        <v>4430</v>
      </c>
      <c r="U627" s="406">
        <v>4430</v>
      </c>
      <c r="V627" s="411">
        <v>4430</v>
      </c>
      <c r="W627" s="1039"/>
      <c r="X627" s="1039"/>
      <c r="Y627" s="1039"/>
    </row>
    <row r="628" spans="1:25" x14ac:dyDescent="0.2">
      <c r="A628" s="242" t="s">
        <v>6</v>
      </c>
      <c r="B628" s="306">
        <v>4642</v>
      </c>
      <c r="C628" s="307">
        <v>4974</v>
      </c>
      <c r="D628" s="307">
        <v>4705</v>
      </c>
      <c r="E628" s="307">
        <v>5196</v>
      </c>
      <c r="F628" s="407">
        <v>5081</v>
      </c>
      <c r="G628" s="306">
        <v>4709</v>
      </c>
      <c r="H628" s="307">
        <v>4969</v>
      </c>
      <c r="I628" s="307">
        <v>4993</v>
      </c>
      <c r="J628" s="307">
        <v>5003</v>
      </c>
      <c r="K628" s="407">
        <v>5037</v>
      </c>
      <c r="L628" s="306">
        <v>4707</v>
      </c>
      <c r="M628" s="307">
        <v>4866</v>
      </c>
      <c r="N628" s="307">
        <v>4732</v>
      </c>
      <c r="O628" s="307">
        <v>5159</v>
      </c>
      <c r="P628" s="407">
        <v>5069</v>
      </c>
      <c r="Q628" s="306">
        <v>5122</v>
      </c>
      <c r="R628" s="307">
        <v>4886</v>
      </c>
      <c r="S628" s="307">
        <v>4287</v>
      </c>
      <c r="T628" s="307">
        <v>4753</v>
      </c>
      <c r="U628" s="407">
        <v>4757</v>
      </c>
      <c r="V628" s="397">
        <v>4914</v>
      </c>
      <c r="W628" s="527"/>
      <c r="X628" s="475"/>
      <c r="Y628" s="1039"/>
    </row>
    <row r="629" spans="1:25" x14ac:dyDescent="0.2">
      <c r="A629" s="231" t="s">
        <v>7</v>
      </c>
      <c r="B629" s="480">
        <v>93.3</v>
      </c>
      <c r="C629" s="310">
        <v>100</v>
      </c>
      <c r="D629" s="310">
        <v>40</v>
      </c>
      <c r="E629" s="309">
        <v>100</v>
      </c>
      <c r="F629" s="638">
        <v>66.7</v>
      </c>
      <c r="G629" s="480">
        <v>93.3</v>
      </c>
      <c r="H629" s="310">
        <v>93.3</v>
      </c>
      <c r="I629" s="310">
        <v>100</v>
      </c>
      <c r="J629" s="309">
        <v>86.7</v>
      </c>
      <c r="K629" s="638">
        <v>86.7</v>
      </c>
      <c r="L629" s="480">
        <v>93.3</v>
      </c>
      <c r="M629" s="310">
        <v>93.3</v>
      </c>
      <c r="N629" s="310">
        <v>60</v>
      </c>
      <c r="O629" s="309">
        <v>100</v>
      </c>
      <c r="P629" s="638">
        <v>86.7</v>
      </c>
      <c r="Q629" s="480">
        <v>100</v>
      </c>
      <c r="R629" s="310">
        <v>80</v>
      </c>
      <c r="S629" s="310">
        <v>60</v>
      </c>
      <c r="T629" s="309">
        <v>86.7</v>
      </c>
      <c r="U629" s="638">
        <v>86.7</v>
      </c>
      <c r="V629" s="398">
        <v>85.4</v>
      </c>
      <c r="W629" s="1039"/>
      <c r="X629" s="1039"/>
      <c r="Y629" s="1039"/>
    </row>
    <row r="630" spans="1:25" x14ac:dyDescent="0.2">
      <c r="A630" s="231" t="s">
        <v>8</v>
      </c>
      <c r="B630" s="482">
        <v>5.8000000000000003E-2</v>
      </c>
      <c r="C630" s="311">
        <v>3.3000000000000002E-2</v>
      </c>
      <c r="D630" s="311">
        <v>0.17100000000000001</v>
      </c>
      <c r="E630" s="253">
        <v>3.4000000000000002E-2</v>
      </c>
      <c r="F630" s="254">
        <v>0.109</v>
      </c>
      <c r="G630" s="482">
        <v>5.8000000000000003E-2</v>
      </c>
      <c r="H630" s="311">
        <v>4.2999999999999997E-2</v>
      </c>
      <c r="I630" s="311">
        <v>3.9E-2</v>
      </c>
      <c r="J630" s="253">
        <v>5.8999999999999997E-2</v>
      </c>
      <c r="K630" s="254">
        <v>6.8000000000000005E-2</v>
      </c>
      <c r="L630" s="482">
        <v>4.4999999999999998E-2</v>
      </c>
      <c r="M630" s="311">
        <v>0.05</v>
      </c>
      <c r="N630" s="311">
        <v>9.9000000000000005E-2</v>
      </c>
      <c r="O630" s="253">
        <v>5.3999999999999999E-2</v>
      </c>
      <c r="P630" s="254">
        <v>0.06</v>
      </c>
      <c r="Q630" s="482">
        <v>3.5000000000000003E-2</v>
      </c>
      <c r="R630" s="311">
        <v>6.8000000000000005E-2</v>
      </c>
      <c r="S630" s="311">
        <v>9.2999999999999999E-2</v>
      </c>
      <c r="T630" s="253">
        <v>7.8E-2</v>
      </c>
      <c r="U630" s="254">
        <v>5.8000000000000003E-2</v>
      </c>
      <c r="V630" s="399">
        <v>7.2999999999999995E-2</v>
      </c>
      <c r="W630" s="1039"/>
      <c r="X630" s="475"/>
      <c r="Y630" s="1039"/>
    </row>
    <row r="631" spans="1:25" x14ac:dyDescent="0.2">
      <c r="A631" s="242" t="s">
        <v>1</v>
      </c>
      <c r="B631" s="257">
        <f t="shared" ref="B631:U631" si="127">B628/B627*100-100</f>
        <v>4.7855530474040648</v>
      </c>
      <c r="C631" s="258">
        <f t="shared" si="127"/>
        <v>12.279909706546263</v>
      </c>
      <c r="D631" s="258">
        <f t="shared" si="127"/>
        <v>6.2076749435666017</v>
      </c>
      <c r="E631" s="258">
        <f t="shared" si="127"/>
        <v>17.291196388261838</v>
      </c>
      <c r="F631" s="259">
        <f t="shared" si="127"/>
        <v>14.695259593679452</v>
      </c>
      <c r="G631" s="257">
        <f t="shared" si="127"/>
        <v>6.2979683972911999</v>
      </c>
      <c r="H631" s="258">
        <f t="shared" si="127"/>
        <v>12.16704288939053</v>
      </c>
      <c r="I631" s="258">
        <f t="shared" si="127"/>
        <v>12.708803611738134</v>
      </c>
      <c r="J631" s="258">
        <f t="shared" si="127"/>
        <v>12.934537246049672</v>
      </c>
      <c r="K631" s="259">
        <f t="shared" si="127"/>
        <v>13.7020316027088</v>
      </c>
      <c r="L631" s="257">
        <f t="shared" si="127"/>
        <v>6.2528216704288866</v>
      </c>
      <c r="M631" s="258">
        <f t="shared" si="127"/>
        <v>9.8419864559819388</v>
      </c>
      <c r="N631" s="258">
        <f t="shared" si="127"/>
        <v>6.8171557562076686</v>
      </c>
      <c r="O631" s="258">
        <f t="shared" si="127"/>
        <v>16.455981941309261</v>
      </c>
      <c r="P631" s="259">
        <f t="shared" si="127"/>
        <v>14.424379232505629</v>
      </c>
      <c r="Q631" s="257">
        <f t="shared" si="127"/>
        <v>15.620767494356656</v>
      </c>
      <c r="R631" s="258">
        <f t="shared" si="127"/>
        <v>10.293453724604973</v>
      </c>
      <c r="S631" s="258">
        <f t="shared" si="127"/>
        <v>-3.2279909706546306</v>
      </c>
      <c r="T631" s="258">
        <f t="shared" si="127"/>
        <v>7.2911963882618522</v>
      </c>
      <c r="U631" s="259">
        <f t="shared" si="127"/>
        <v>7.3814898419864505</v>
      </c>
      <c r="V631" s="390">
        <f>V628/V627*100-100</f>
        <v>10.925507900677218</v>
      </c>
      <c r="W631" s="878"/>
      <c r="X631" s="1039"/>
      <c r="Y631" s="1039"/>
    </row>
    <row r="632" spans="1:25" ht="13.5" thickBot="1" x14ac:dyDescent="0.25">
      <c r="A632" s="261" t="s">
        <v>27</v>
      </c>
      <c r="B632" s="262">
        <f t="shared" ref="B632:V632" si="128">B628-B615</f>
        <v>-61</v>
      </c>
      <c r="C632" s="263">
        <f t="shared" si="128"/>
        <v>37</v>
      </c>
      <c r="D632" s="263">
        <f t="shared" si="128"/>
        <v>-279</v>
      </c>
      <c r="E632" s="263">
        <f t="shared" si="128"/>
        <v>139</v>
      </c>
      <c r="F632" s="264">
        <f t="shared" si="128"/>
        <v>-189</v>
      </c>
      <c r="G632" s="262">
        <f t="shared" si="128"/>
        <v>-5</v>
      </c>
      <c r="H632" s="263">
        <f t="shared" si="128"/>
        <v>67</v>
      </c>
      <c r="I632" s="263">
        <f t="shared" si="128"/>
        <v>304</v>
      </c>
      <c r="J632" s="263">
        <f t="shared" si="128"/>
        <v>-72</v>
      </c>
      <c r="K632" s="264">
        <f t="shared" si="128"/>
        <v>-27</v>
      </c>
      <c r="L632" s="262">
        <f t="shared" si="128"/>
        <v>-32</v>
      </c>
      <c r="M632" s="263">
        <f t="shared" si="128"/>
        <v>-69</v>
      </c>
      <c r="N632" s="263">
        <f t="shared" si="128"/>
        <v>-152</v>
      </c>
      <c r="O632" s="263">
        <f t="shared" si="128"/>
        <v>-1</v>
      </c>
      <c r="P632" s="264">
        <f t="shared" si="128"/>
        <v>0</v>
      </c>
      <c r="Q632" s="262">
        <f t="shared" si="128"/>
        <v>342</v>
      </c>
      <c r="R632" s="263">
        <f t="shared" si="128"/>
        <v>179</v>
      </c>
      <c r="S632" s="263">
        <f t="shared" si="128"/>
        <v>47</v>
      </c>
      <c r="T632" s="263">
        <f t="shared" si="128"/>
        <v>-129</v>
      </c>
      <c r="U632" s="264">
        <f t="shared" si="128"/>
        <v>-234</v>
      </c>
      <c r="V632" s="400">
        <f t="shared" si="128"/>
        <v>-2</v>
      </c>
      <c r="W632" s="527"/>
      <c r="X632" s="1039"/>
      <c r="Y632" s="1039"/>
    </row>
    <row r="633" spans="1:25" x14ac:dyDescent="0.2">
      <c r="A633" s="273" t="s">
        <v>52</v>
      </c>
      <c r="B633" s="567">
        <v>47</v>
      </c>
      <c r="C633" s="556">
        <v>47</v>
      </c>
      <c r="D633" s="556">
        <v>10</v>
      </c>
      <c r="E633" s="556">
        <v>48</v>
      </c>
      <c r="F633" s="568">
        <v>46</v>
      </c>
      <c r="G633" s="567">
        <v>47</v>
      </c>
      <c r="H633" s="556">
        <v>48</v>
      </c>
      <c r="I633" s="556">
        <v>10</v>
      </c>
      <c r="J633" s="556">
        <v>47</v>
      </c>
      <c r="K633" s="568">
        <v>48</v>
      </c>
      <c r="L633" s="567">
        <v>39</v>
      </c>
      <c r="M633" s="556">
        <v>39</v>
      </c>
      <c r="N633" s="556">
        <v>12</v>
      </c>
      <c r="O633" s="556">
        <v>37</v>
      </c>
      <c r="P633" s="568">
        <v>39</v>
      </c>
      <c r="Q633" s="567">
        <v>40</v>
      </c>
      <c r="R633" s="556">
        <v>41</v>
      </c>
      <c r="S633" s="556">
        <v>13</v>
      </c>
      <c r="T633" s="556">
        <v>41</v>
      </c>
      <c r="U633" s="568">
        <v>40</v>
      </c>
      <c r="V633" s="393">
        <f>SUM(B633:U633)</f>
        <v>739</v>
      </c>
      <c r="W633" s="1039" t="s">
        <v>56</v>
      </c>
      <c r="X633" s="271">
        <f>V620-V633</f>
        <v>1</v>
      </c>
      <c r="Y633" s="292">
        <f>X633/V620</f>
        <v>1.3513513513513514E-3</v>
      </c>
    </row>
    <row r="634" spans="1:25" x14ac:dyDescent="0.2">
      <c r="A634" s="273" t="s">
        <v>28</v>
      </c>
      <c r="B634" s="218">
        <v>161</v>
      </c>
      <c r="C634" s="1040">
        <v>161.5</v>
      </c>
      <c r="D634" s="1040">
        <v>161.5</v>
      </c>
      <c r="E634" s="1040">
        <v>161</v>
      </c>
      <c r="F634" s="219">
        <v>161.5</v>
      </c>
      <c r="G634" s="218">
        <v>160.5</v>
      </c>
      <c r="H634" s="1040">
        <v>161</v>
      </c>
      <c r="I634" s="1040">
        <v>162.5</v>
      </c>
      <c r="J634" s="1040">
        <v>161.5</v>
      </c>
      <c r="K634" s="219">
        <v>160</v>
      </c>
      <c r="L634" s="218">
        <v>158.5</v>
      </c>
      <c r="M634" s="1040">
        <v>161</v>
      </c>
      <c r="N634" s="1040">
        <v>157.5</v>
      </c>
      <c r="O634" s="1040">
        <v>161</v>
      </c>
      <c r="P634" s="219">
        <v>161.5</v>
      </c>
      <c r="Q634" s="218">
        <v>162</v>
      </c>
      <c r="R634" s="1040">
        <v>161.5</v>
      </c>
      <c r="S634" s="1040">
        <v>162.5</v>
      </c>
      <c r="T634" s="1040">
        <v>162</v>
      </c>
      <c r="U634" s="219">
        <v>161.5</v>
      </c>
      <c r="V634" s="394"/>
      <c r="W634" s="1039" t="s">
        <v>57</v>
      </c>
      <c r="X634" s="1039">
        <v>161.05000000000001</v>
      </c>
      <c r="Y634" s="527"/>
    </row>
    <row r="635" spans="1:25" ht="13.5" thickBot="1" x14ac:dyDescent="0.25">
      <c r="A635" s="274" t="s">
        <v>26</v>
      </c>
      <c r="B635" s="574">
        <f>(B634-B621)</f>
        <v>0</v>
      </c>
      <c r="C635" s="575">
        <f t="shared" ref="C635:U635" si="129">(C634-C621)</f>
        <v>0.5</v>
      </c>
      <c r="D635" s="575">
        <f t="shared" si="129"/>
        <v>0.5</v>
      </c>
      <c r="E635" s="575">
        <f t="shared" si="129"/>
        <v>0.5</v>
      </c>
      <c r="F635" s="576">
        <f t="shared" si="129"/>
        <v>0.5</v>
      </c>
      <c r="G635" s="574">
        <f t="shared" si="129"/>
        <v>0.5</v>
      </c>
      <c r="H635" s="575">
        <f t="shared" si="129"/>
        <v>0.5</v>
      </c>
      <c r="I635" s="575">
        <f t="shared" si="129"/>
        <v>0.5</v>
      </c>
      <c r="J635" s="575">
        <f t="shared" si="129"/>
        <v>0.5</v>
      </c>
      <c r="K635" s="576">
        <f t="shared" si="129"/>
        <v>0.5</v>
      </c>
      <c r="L635" s="574">
        <f t="shared" si="129"/>
        <v>0.5</v>
      </c>
      <c r="M635" s="575">
        <f t="shared" si="129"/>
        <v>0.5</v>
      </c>
      <c r="N635" s="575">
        <f t="shared" si="129"/>
        <v>0.5</v>
      </c>
      <c r="O635" s="575">
        <f t="shared" si="129"/>
        <v>0.5</v>
      </c>
      <c r="P635" s="576">
        <f t="shared" si="129"/>
        <v>0.5</v>
      </c>
      <c r="Q635" s="574">
        <f t="shared" si="129"/>
        <v>0.5</v>
      </c>
      <c r="R635" s="575">
        <f t="shared" si="129"/>
        <v>0.5</v>
      </c>
      <c r="S635" s="575">
        <f t="shared" si="129"/>
        <v>0.5</v>
      </c>
      <c r="T635" s="575">
        <f t="shared" si="129"/>
        <v>0.5</v>
      </c>
      <c r="U635" s="576">
        <f t="shared" si="129"/>
        <v>0.5</v>
      </c>
      <c r="V635" s="395"/>
      <c r="W635" s="1039" t="s">
        <v>26</v>
      </c>
      <c r="X635" s="880">
        <f>X634-X621</f>
        <v>0.24000000000000909</v>
      </c>
      <c r="Y635" s="1039"/>
    </row>
    <row r="637" spans="1:25" ht="13.5" thickBot="1" x14ac:dyDescent="0.25"/>
    <row r="638" spans="1:25" ht="13.5" thickBot="1" x14ac:dyDescent="0.25">
      <c r="A638" s="278" t="s">
        <v>368</v>
      </c>
      <c r="B638" s="1103" t="s">
        <v>53</v>
      </c>
      <c r="C638" s="1104"/>
      <c r="D638" s="1104"/>
      <c r="E638" s="1104"/>
      <c r="F638" s="1105"/>
      <c r="G638" s="1103" t="s">
        <v>140</v>
      </c>
      <c r="H638" s="1104"/>
      <c r="I638" s="1104"/>
      <c r="J638" s="1104"/>
      <c r="K638" s="1105"/>
      <c r="L638" s="1103" t="s">
        <v>63</v>
      </c>
      <c r="M638" s="1104"/>
      <c r="N638" s="1104"/>
      <c r="O638" s="1104"/>
      <c r="P638" s="1105"/>
      <c r="Q638" s="1103" t="s">
        <v>64</v>
      </c>
      <c r="R638" s="1104"/>
      <c r="S638" s="1104"/>
      <c r="T638" s="1104"/>
      <c r="U638" s="1105"/>
      <c r="V638" s="1131" t="s">
        <v>0</v>
      </c>
      <c r="W638" s="1044">
        <v>260</v>
      </c>
      <c r="X638" s="1044"/>
      <c r="Y638" s="1044"/>
    </row>
    <row r="639" spans="1:25" ht="13.5" thickBot="1" x14ac:dyDescent="0.25">
      <c r="A639" s="231" t="s">
        <v>2</v>
      </c>
      <c r="B639" s="401">
        <v>1</v>
      </c>
      <c r="C639" s="402">
        <v>2</v>
      </c>
      <c r="D639" s="402">
        <v>3</v>
      </c>
      <c r="E639" s="402">
        <v>4</v>
      </c>
      <c r="F639" s="479">
        <v>5</v>
      </c>
      <c r="G639" s="401">
        <v>1</v>
      </c>
      <c r="H639" s="402">
        <v>2</v>
      </c>
      <c r="I639" s="402">
        <v>3</v>
      </c>
      <c r="J639" s="402">
        <v>4</v>
      </c>
      <c r="K639" s="479">
        <v>5</v>
      </c>
      <c r="L639" s="401">
        <v>1</v>
      </c>
      <c r="M639" s="402">
        <v>2</v>
      </c>
      <c r="N639" s="402">
        <v>3</v>
      </c>
      <c r="O639" s="402">
        <v>4</v>
      </c>
      <c r="P639" s="479">
        <v>5</v>
      </c>
      <c r="Q639" s="401">
        <v>1</v>
      </c>
      <c r="R639" s="402">
        <v>2</v>
      </c>
      <c r="S639" s="402">
        <v>3</v>
      </c>
      <c r="T639" s="402">
        <v>4</v>
      </c>
      <c r="U639" s="479">
        <v>5</v>
      </c>
      <c r="V639" s="1133"/>
      <c r="W639" s="1044"/>
      <c r="X639" s="1044"/>
      <c r="Y639" s="1044"/>
    </row>
    <row r="640" spans="1:25" x14ac:dyDescent="0.2">
      <c r="A640" s="236" t="s">
        <v>3</v>
      </c>
      <c r="B640" s="740">
        <v>4445</v>
      </c>
      <c r="C640" s="741">
        <v>4445</v>
      </c>
      <c r="D640" s="405">
        <v>4445</v>
      </c>
      <c r="E640" s="405">
        <v>4445</v>
      </c>
      <c r="F640" s="406">
        <v>4445</v>
      </c>
      <c r="G640" s="740">
        <v>4445</v>
      </c>
      <c r="H640" s="741">
        <v>4445</v>
      </c>
      <c r="I640" s="405">
        <v>4445</v>
      </c>
      <c r="J640" s="405">
        <v>4445</v>
      </c>
      <c r="K640" s="406">
        <v>4445</v>
      </c>
      <c r="L640" s="740">
        <v>4445</v>
      </c>
      <c r="M640" s="741">
        <v>4445</v>
      </c>
      <c r="N640" s="741">
        <v>4445</v>
      </c>
      <c r="O640" s="405">
        <v>4445</v>
      </c>
      <c r="P640" s="406">
        <v>4445</v>
      </c>
      <c r="Q640" s="740">
        <v>4445</v>
      </c>
      <c r="R640" s="741">
        <v>4445</v>
      </c>
      <c r="S640" s="405">
        <v>4445</v>
      </c>
      <c r="T640" s="405">
        <v>4445</v>
      </c>
      <c r="U640" s="406">
        <v>4445</v>
      </c>
      <c r="V640" s="411">
        <v>4445</v>
      </c>
      <c r="W640" s="1044"/>
      <c r="X640" s="1044"/>
      <c r="Y640" s="1044"/>
    </row>
    <row r="641" spans="1:25" x14ac:dyDescent="0.2">
      <c r="A641" s="242" t="s">
        <v>6</v>
      </c>
      <c r="B641" s="306">
        <v>4791</v>
      </c>
      <c r="C641" s="307">
        <v>5097</v>
      </c>
      <c r="D641" s="307">
        <v>4487</v>
      </c>
      <c r="E641" s="307">
        <v>5134</v>
      </c>
      <c r="F641" s="407">
        <v>5148</v>
      </c>
      <c r="G641" s="306">
        <v>4799</v>
      </c>
      <c r="H641" s="307">
        <v>5090</v>
      </c>
      <c r="I641" s="307">
        <v>4720</v>
      </c>
      <c r="J641" s="307">
        <v>5189</v>
      </c>
      <c r="K641" s="407">
        <v>5106</v>
      </c>
      <c r="L641" s="306">
        <v>4829</v>
      </c>
      <c r="M641" s="307">
        <v>5008</v>
      </c>
      <c r="N641" s="307">
        <v>4462</v>
      </c>
      <c r="O641" s="307">
        <v>5231</v>
      </c>
      <c r="P641" s="407">
        <v>5069</v>
      </c>
      <c r="Q641" s="306">
        <v>4746</v>
      </c>
      <c r="R641" s="307">
        <v>4717</v>
      </c>
      <c r="S641" s="307">
        <v>4279</v>
      </c>
      <c r="T641" s="307">
        <v>5024</v>
      </c>
      <c r="U641" s="407">
        <v>5151</v>
      </c>
      <c r="V641" s="397">
        <v>4968</v>
      </c>
      <c r="W641" s="527"/>
      <c r="X641" s="475"/>
      <c r="Y641" s="1044"/>
    </row>
    <row r="642" spans="1:25" x14ac:dyDescent="0.2">
      <c r="A642" s="231" t="s">
        <v>7</v>
      </c>
      <c r="B642" s="480">
        <v>86.7</v>
      </c>
      <c r="C642" s="310">
        <v>93.3</v>
      </c>
      <c r="D642" s="310">
        <v>80</v>
      </c>
      <c r="E642" s="309">
        <v>93.3</v>
      </c>
      <c r="F642" s="638">
        <v>93.3</v>
      </c>
      <c r="G642" s="480">
        <v>100</v>
      </c>
      <c r="H642" s="310">
        <v>93.3</v>
      </c>
      <c r="I642" s="310">
        <v>60</v>
      </c>
      <c r="J642" s="309">
        <v>100</v>
      </c>
      <c r="K642" s="638">
        <v>93.3</v>
      </c>
      <c r="L642" s="480">
        <v>93.3</v>
      </c>
      <c r="M642" s="310">
        <v>100</v>
      </c>
      <c r="N642" s="310">
        <v>100</v>
      </c>
      <c r="O642" s="309">
        <v>100</v>
      </c>
      <c r="P642" s="638">
        <v>93.3</v>
      </c>
      <c r="Q642" s="480">
        <v>100</v>
      </c>
      <c r="R642" s="310">
        <v>93.3</v>
      </c>
      <c r="S642" s="310">
        <v>60</v>
      </c>
      <c r="T642" s="309">
        <v>93.3</v>
      </c>
      <c r="U642" s="638">
        <v>100</v>
      </c>
      <c r="V642" s="398">
        <v>85.8</v>
      </c>
      <c r="W642" s="1044"/>
      <c r="X642" s="1044"/>
      <c r="Y642" s="1044"/>
    </row>
    <row r="643" spans="1:25" x14ac:dyDescent="0.2">
      <c r="A643" s="231" t="s">
        <v>8</v>
      </c>
      <c r="B643" s="482">
        <v>5.5E-2</v>
      </c>
      <c r="C643" s="311">
        <v>5.3999999999999999E-2</v>
      </c>
      <c r="D643" s="311">
        <v>7.8E-2</v>
      </c>
      <c r="E643" s="253">
        <v>5.3999999999999999E-2</v>
      </c>
      <c r="F643" s="254">
        <v>5.2999999999999999E-2</v>
      </c>
      <c r="G643" s="482">
        <v>3.7999999999999999E-2</v>
      </c>
      <c r="H643" s="311">
        <v>4.2000000000000003E-2</v>
      </c>
      <c r="I643" s="311">
        <v>0.1</v>
      </c>
      <c r="J643" s="253">
        <v>4.5999999999999999E-2</v>
      </c>
      <c r="K643" s="254">
        <v>5.8999999999999997E-2</v>
      </c>
      <c r="L643" s="482">
        <v>6.2E-2</v>
      </c>
      <c r="M643" s="311">
        <v>5.0999999999999997E-2</v>
      </c>
      <c r="N643" s="311">
        <v>4.8000000000000001E-2</v>
      </c>
      <c r="O643" s="253">
        <v>5.3999999999999999E-2</v>
      </c>
      <c r="P643" s="254">
        <v>6.2E-2</v>
      </c>
      <c r="Q643" s="482">
        <v>4.4999999999999998E-2</v>
      </c>
      <c r="R643" s="311">
        <v>6.8000000000000005E-2</v>
      </c>
      <c r="S643" s="311">
        <v>0.10100000000000001</v>
      </c>
      <c r="T643" s="253">
        <v>7.4999999999999997E-2</v>
      </c>
      <c r="U643" s="254">
        <v>3.3000000000000002E-2</v>
      </c>
      <c r="V643" s="399">
        <v>7.0000000000000007E-2</v>
      </c>
      <c r="W643" s="1044"/>
      <c r="X643" s="475"/>
      <c r="Y643" s="1044"/>
    </row>
    <row r="644" spans="1:25" x14ac:dyDescent="0.2">
      <c r="A644" s="242" t="s">
        <v>1</v>
      </c>
      <c r="B644" s="257">
        <f t="shared" ref="B644:U644" si="130">B641/B640*100-100</f>
        <v>7.7840269966254141</v>
      </c>
      <c r="C644" s="258">
        <f t="shared" si="130"/>
        <v>14.668166479190091</v>
      </c>
      <c r="D644" s="258">
        <f t="shared" si="130"/>
        <v>0.94488188976377785</v>
      </c>
      <c r="E644" s="258">
        <f t="shared" si="130"/>
        <v>15.500562429696288</v>
      </c>
      <c r="F644" s="259">
        <f t="shared" si="130"/>
        <v>15.815523059617547</v>
      </c>
      <c r="G644" s="257">
        <f t="shared" si="130"/>
        <v>7.9640044994375785</v>
      </c>
      <c r="H644" s="258">
        <f t="shared" si="130"/>
        <v>14.510686164229483</v>
      </c>
      <c r="I644" s="258">
        <f t="shared" si="130"/>
        <v>6.18672665916759</v>
      </c>
      <c r="J644" s="258">
        <f t="shared" si="130"/>
        <v>16.737907761529812</v>
      </c>
      <c r="K644" s="259">
        <f t="shared" si="130"/>
        <v>14.870641169853769</v>
      </c>
      <c r="L644" s="257">
        <f t="shared" si="130"/>
        <v>8.6389201349831239</v>
      </c>
      <c r="M644" s="258">
        <f t="shared" si="130"/>
        <v>12.66591676040494</v>
      </c>
      <c r="N644" s="258">
        <f t="shared" si="130"/>
        <v>0.38245219347581383</v>
      </c>
      <c r="O644" s="258">
        <f t="shared" si="130"/>
        <v>17.682789651293589</v>
      </c>
      <c r="P644" s="259">
        <f t="shared" si="130"/>
        <v>14.038245219347573</v>
      </c>
      <c r="Q644" s="257">
        <f t="shared" si="130"/>
        <v>6.7716535433070817</v>
      </c>
      <c r="R644" s="258">
        <f t="shared" si="130"/>
        <v>6.1192350956130497</v>
      </c>
      <c r="S644" s="258">
        <f t="shared" si="130"/>
        <v>-3.7345331833520845</v>
      </c>
      <c r="T644" s="258">
        <f t="shared" si="130"/>
        <v>13.025871766029255</v>
      </c>
      <c r="U644" s="259">
        <f t="shared" si="130"/>
        <v>15.883014623172102</v>
      </c>
      <c r="V644" s="390">
        <f>V641/V640*100-100</f>
        <v>11.766029246344203</v>
      </c>
      <c r="W644" s="878"/>
      <c r="X644" s="1044"/>
      <c r="Y644" s="1044"/>
    </row>
    <row r="645" spans="1:25" ht="13.5" thickBot="1" x14ac:dyDescent="0.25">
      <c r="A645" s="261" t="s">
        <v>27</v>
      </c>
      <c r="B645" s="262">
        <f t="shared" ref="B645:V645" si="131">B641-B628</f>
        <v>149</v>
      </c>
      <c r="C645" s="263">
        <f t="shared" si="131"/>
        <v>123</v>
      </c>
      <c r="D645" s="263">
        <f t="shared" si="131"/>
        <v>-218</v>
      </c>
      <c r="E645" s="263">
        <f t="shared" si="131"/>
        <v>-62</v>
      </c>
      <c r="F645" s="264">
        <f t="shared" si="131"/>
        <v>67</v>
      </c>
      <c r="G645" s="262">
        <f t="shared" si="131"/>
        <v>90</v>
      </c>
      <c r="H645" s="263">
        <f t="shared" si="131"/>
        <v>121</v>
      </c>
      <c r="I645" s="263">
        <f t="shared" si="131"/>
        <v>-273</v>
      </c>
      <c r="J645" s="263">
        <f t="shared" si="131"/>
        <v>186</v>
      </c>
      <c r="K645" s="264">
        <f t="shared" si="131"/>
        <v>69</v>
      </c>
      <c r="L645" s="262">
        <f t="shared" si="131"/>
        <v>122</v>
      </c>
      <c r="M645" s="263">
        <f t="shared" si="131"/>
        <v>142</v>
      </c>
      <c r="N645" s="263">
        <f t="shared" si="131"/>
        <v>-270</v>
      </c>
      <c r="O645" s="263">
        <f t="shared" si="131"/>
        <v>72</v>
      </c>
      <c r="P645" s="264">
        <f t="shared" si="131"/>
        <v>0</v>
      </c>
      <c r="Q645" s="262">
        <f t="shared" si="131"/>
        <v>-376</v>
      </c>
      <c r="R645" s="263">
        <f t="shared" si="131"/>
        <v>-169</v>
      </c>
      <c r="S645" s="263">
        <f t="shared" si="131"/>
        <v>-8</v>
      </c>
      <c r="T645" s="263">
        <f t="shared" si="131"/>
        <v>271</v>
      </c>
      <c r="U645" s="264">
        <f t="shared" si="131"/>
        <v>394</v>
      </c>
      <c r="V645" s="400">
        <f t="shared" si="131"/>
        <v>54</v>
      </c>
      <c r="W645" s="527"/>
      <c r="X645" s="1044"/>
      <c r="Y645" s="1044"/>
    </row>
    <row r="646" spans="1:25" x14ac:dyDescent="0.2">
      <c r="A646" s="273" t="s">
        <v>52</v>
      </c>
      <c r="B646" s="567">
        <v>47</v>
      </c>
      <c r="C646" s="556">
        <v>47</v>
      </c>
      <c r="D646" s="556">
        <v>10</v>
      </c>
      <c r="E646" s="556">
        <v>48</v>
      </c>
      <c r="F646" s="568">
        <v>46</v>
      </c>
      <c r="G646" s="567">
        <v>47</v>
      </c>
      <c r="H646" s="556">
        <v>48</v>
      </c>
      <c r="I646" s="556">
        <v>9</v>
      </c>
      <c r="J646" s="556">
        <v>47</v>
      </c>
      <c r="K646" s="568">
        <v>48</v>
      </c>
      <c r="L646" s="567">
        <v>39</v>
      </c>
      <c r="M646" s="556">
        <v>39</v>
      </c>
      <c r="N646" s="556">
        <v>12</v>
      </c>
      <c r="O646" s="556">
        <v>37</v>
      </c>
      <c r="P646" s="568">
        <v>39</v>
      </c>
      <c r="Q646" s="567">
        <v>40</v>
      </c>
      <c r="R646" s="556">
        <v>41</v>
      </c>
      <c r="S646" s="556">
        <v>13</v>
      </c>
      <c r="T646" s="556">
        <v>41</v>
      </c>
      <c r="U646" s="568">
        <v>40</v>
      </c>
      <c r="V646" s="393">
        <f>SUM(B646:U646)</f>
        <v>738</v>
      </c>
      <c r="W646" s="1044" t="s">
        <v>56</v>
      </c>
      <c r="X646" s="271">
        <f>V633-V646</f>
        <v>1</v>
      </c>
      <c r="Y646" s="292">
        <f>X646/V633</f>
        <v>1.3531799729364006E-3</v>
      </c>
    </row>
    <row r="647" spans="1:25" x14ac:dyDescent="0.2">
      <c r="A647" s="273" t="s">
        <v>28</v>
      </c>
      <c r="B647" s="218"/>
      <c r="C647" s="1046"/>
      <c r="D647" s="1046"/>
      <c r="E647" s="1046"/>
      <c r="F647" s="219"/>
      <c r="G647" s="218"/>
      <c r="H647" s="1046"/>
      <c r="I647" s="1046"/>
      <c r="J647" s="1046"/>
      <c r="K647" s="219"/>
      <c r="L647" s="218"/>
      <c r="M647" s="1046"/>
      <c r="N647" s="1046"/>
      <c r="O647" s="1046"/>
      <c r="P647" s="219"/>
      <c r="Q647" s="218"/>
      <c r="R647" s="1046"/>
      <c r="S647" s="1046"/>
      <c r="T647" s="1046"/>
      <c r="U647" s="219"/>
      <c r="V647" s="394"/>
      <c r="W647" s="1044" t="s">
        <v>57</v>
      </c>
      <c r="X647" s="1044">
        <v>160.80000000000001</v>
      </c>
      <c r="Y647" s="527"/>
    </row>
    <row r="648" spans="1:25" ht="13.5" thickBot="1" x14ac:dyDescent="0.25">
      <c r="A648" s="274" t="s">
        <v>26</v>
      </c>
      <c r="B648" s="574">
        <f>(B647-B634)</f>
        <v>-161</v>
      </c>
      <c r="C648" s="575">
        <f t="shared" ref="C648:U648" si="132">(C647-C634)</f>
        <v>-161.5</v>
      </c>
      <c r="D648" s="575">
        <f t="shared" si="132"/>
        <v>-161.5</v>
      </c>
      <c r="E648" s="575">
        <f t="shared" si="132"/>
        <v>-161</v>
      </c>
      <c r="F648" s="576">
        <f t="shared" si="132"/>
        <v>-161.5</v>
      </c>
      <c r="G648" s="574">
        <f t="shared" si="132"/>
        <v>-160.5</v>
      </c>
      <c r="H648" s="575">
        <f t="shared" si="132"/>
        <v>-161</v>
      </c>
      <c r="I648" s="575">
        <f t="shared" si="132"/>
        <v>-162.5</v>
      </c>
      <c r="J648" s="575">
        <f t="shared" si="132"/>
        <v>-161.5</v>
      </c>
      <c r="K648" s="576">
        <f t="shared" si="132"/>
        <v>-160</v>
      </c>
      <c r="L648" s="574">
        <f t="shared" si="132"/>
        <v>-158.5</v>
      </c>
      <c r="M648" s="575">
        <f t="shared" si="132"/>
        <v>-161</v>
      </c>
      <c r="N648" s="575">
        <f t="shared" si="132"/>
        <v>-157.5</v>
      </c>
      <c r="O648" s="575">
        <f t="shared" si="132"/>
        <v>-161</v>
      </c>
      <c r="P648" s="576">
        <f t="shared" si="132"/>
        <v>-161.5</v>
      </c>
      <c r="Q648" s="574">
        <f t="shared" si="132"/>
        <v>-162</v>
      </c>
      <c r="R648" s="575">
        <f t="shared" si="132"/>
        <v>-161.5</v>
      </c>
      <c r="S648" s="575">
        <f t="shared" si="132"/>
        <v>-162.5</v>
      </c>
      <c r="T648" s="575">
        <f t="shared" si="132"/>
        <v>-162</v>
      </c>
      <c r="U648" s="576">
        <f t="shared" si="132"/>
        <v>-161.5</v>
      </c>
      <c r="V648" s="395"/>
      <c r="W648" s="1044" t="s">
        <v>26</v>
      </c>
      <c r="X648" s="880">
        <f>X647-X634</f>
        <v>-0.25</v>
      </c>
      <c r="Y648" s="1044"/>
    </row>
    <row r="650" spans="1:25" ht="13.5" thickBot="1" x14ac:dyDescent="0.25"/>
    <row r="651" spans="1:25" ht="13.5" thickBot="1" x14ac:dyDescent="0.25">
      <c r="A651" s="278" t="s">
        <v>369</v>
      </c>
      <c r="B651" s="1103" t="s">
        <v>53</v>
      </c>
      <c r="C651" s="1104"/>
      <c r="D651" s="1104"/>
      <c r="E651" s="1104"/>
      <c r="F651" s="1105"/>
      <c r="G651" s="1103" t="s">
        <v>140</v>
      </c>
      <c r="H651" s="1104"/>
      <c r="I651" s="1104"/>
      <c r="J651" s="1104"/>
      <c r="K651" s="1105"/>
      <c r="L651" s="1103" t="s">
        <v>63</v>
      </c>
      <c r="M651" s="1104"/>
      <c r="N651" s="1104"/>
      <c r="O651" s="1104"/>
      <c r="P651" s="1105"/>
      <c r="Q651" s="1103" t="s">
        <v>64</v>
      </c>
      <c r="R651" s="1104"/>
      <c r="S651" s="1104"/>
      <c r="T651" s="1104"/>
      <c r="U651" s="1105"/>
      <c r="V651" s="1131" t="s">
        <v>0</v>
      </c>
      <c r="W651" s="1048">
        <v>260</v>
      </c>
      <c r="X651" s="1048"/>
      <c r="Y651" s="1048"/>
    </row>
    <row r="652" spans="1:25" ht="13.5" thickBot="1" x14ac:dyDescent="0.25">
      <c r="A652" s="231" t="s">
        <v>2</v>
      </c>
      <c r="B652" s="401">
        <v>1</v>
      </c>
      <c r="C652" s="402">
        <v>2</v>
      </c>
      <c r="D652" s="402">
        <v>3</v>
      </c>
      <c r="E652" s="402">
        <v>4</v>
      </c>
      <c r="F652" s="479">
        <v>5</v>
      </c>
      <c r="G652" s="401">
        <v>1</v>
      </c>
      <c r="H652" s="402">
        <v>2</v>
      </c>
      <c r="I652" s="402">
        <v>3</v>
      </c>
      <c r="J652" s="402">
        <v>4</v>
      </c>
      <c r="K652" s="479">
        <v>5</v>
      </c>
      <c r="L652" s="401">
        <v>1</v>
      </c>
      <c r="M652" s="402">
        <v>2</v>
      </c>
      <c r="N652" s="402">
        <v>3</v>
      </c>
      <c r="O652" s="402">
        <v>4</v>
      </c>
      <c r="P652" s="479">
        <v>5</v>
      </c>
      <c r="Q652" s="401">
        <v>1</v>
      </c>
      <c r="R652" s="402">
        <v>2</v>
      </c>
      <c r="S652" s="402">
        <v>3</v>
      </c>
      <c r="T652" s="402">
        <v>4</v>
      </c>
      <c r="U652" s="479">
        <v>5</v>
      </c>
      <c r="V652" s="1133"/>
      <c r="W652" s="1048"/>
      <c r="X652" s="1048"/>
      <c r="Y652" s="1048"/>
    </row>
    <row r="653" spans="1:25" x14ac:dyDescent="0.2">
      <c r="A653" s="236" t="s">
        <v>3</v>
      </c>
      <c r="B653" s="740">
        <v>4460</v>
      </c>
      <c r="C653" s="741">
        <v>4460</v>
      </c>
      <c r="D653" s="405">
        <v>4460</v>
      </c>
      <c r="E653" s="405">
        <v>4460</v>
      </c>
      <c r="F653" s="406">
        <v>4460</v>
      </c>
      <c r="G653" s="740">
        <v>4460</v>
      </c>
      <c r="H653" s="741">
        <v>4460</v>
      </c>
      <c r="I653" s="405">
        <v>4460</v>
      </c>
      <c r="J653" s="405">
        <v>4460</v>
      </c>
      <c r="K653" s="406">
        <v>4460</v>
      </c>
      <c r="L653" s="740">
        <v>4460</v>
      </c>
      <c r="M653" s="741">
        <v>4460</v>
      </c>
      <c r="N653" s="741">
        <v>4460</v>
      </c>
      <c r="O653" s="405">
        <v>4460</v>
      </c>
      <c r="P653" s="406">
        <v>4460</v>
      </c>
      <c r="Q653" s="740">
        <v>4460</v>
      </c>
      <c r="R653" s="741">
        <v>4460</v>
      </c>
      <c r="S653" s="405">
        <v>4460</v>
      </c>
      <c r="T653" s="405">
        <v>4460</v>
      </c>
      <c r="U653" s="406">
        <v>4460</v>
      </c>
      <c r="V653" s="411">
        <v>4460</v>
      </c>
      <c r="W653" s="1048"/>
      <c r="X653" s="1048"/>
      <c r="Y653" s="1048"/>
    </row>
    <row r="654" spans="1:25" x14ac:dyDescent="0.2">
      <c r="A654" s="242" t="s">
        <v>6</v>
      </c>
      <c r="B654" s="306">
        <v>4816</v>
      </c>
      <c r="C654" s="307">
        <v>5147</v>
      </c>
      <c r="D654" s="307">
        <v>4696</v>
      </c>
      <c r="E654" s="307">
        <v>5289</v>
      </c>
      <c r="F654" s="407">
        <v>5164</v>
      </c>
      <c r="G654" s="306">
        <v>4855</v>
      </c>
      <c r="H654" s="307">
        <v>5125</v>
      </c>
      <c r="I654" s="307">
        <v>4831</v>
      </c>
      <c r="J654" s="307">
        <v>5119</v>
      </c>
      <c r="K654" s="407">
        <v>5231</v>
      </c>
      <c r="L654" s="306">
        <v>4840</v>
      </c>
      <c r="M654" s="307">
        <v>5046</v>
      </c>
      <c r="N654" s="307">
        <v>5062</v>
      </c>
      <c r="O654" s="307">
        <v>5276</v>
      </c>
      <c r="P654" s="407">
        <v>5066</v>
      </c>
      <c r="Q654" s="306">
        <v>4807</v>
      </c>
      <c r="R654" s="307">
        <v>4869</v>
      </c>
      <c r="S654" s="307">
        <v>4354</v>
      </c>
      <c r="T654" s="307">
        <v>5032</v>
      </c>
      <c r="U654" s="407">
        <v>5136</v>
      </c>
      <c r="V654" s="397">
        <v>5027</v>
      </c>
      <c r="W654" s="527"/>
      <c r="X654" s="475"/>
      <c r="Y654" s="1048"/>
    </row>
    <row r="655" spans="1:25" x14ac:dyDescent="0.2">
      <c r="A655" s="231" t="s">
        <v>7</v>
      </c>
      <c r="B655" s="480">
        <v>100</v>
      </c>
      <c r="C655" s="310">
        <v>100</v>
      </c>
      <c r="D655" s="310">
        <v>60</v>
      </c>
      <c r="E655" s="309">
        <v>86.7</v>
      </c>
      <c r="F655" s="638">
        <v>100</v>
      </c>
      <c r="G655" s="480">
        <v>100</v>
      </c>
      <c r="H655" s="310">
        <v>100</v>
      </c>
      <c r="I655" s="310">
        <v>100</v>
      </c>
      <c r="J655" s="309">
        <v>93.3</v>
      </c>
      <c r="K655" s="638">
        <v>100</v>
      </c>
      <c r="L655" s="480">
        <v>86.7</v>
      </c>
      <c r="M655" s="310">
        <v>100</v>
      </c>
      <c r="N655" s="310">
        <v>80</v>
      </c>
      <c r="O655" s="309">
        <v>100</v>
      </c>
      <c r="P655" s="638">
        <v>93.3</v>
      </c>
      <c r="Q655" s="480">
        <v>80</v>
      </c>
      <c r="R655" s="310">
        <v>86.7</v>
      </c>
      <c r="S655" s="310">
        <v>60</v>
      </c>
      <c r="T655" s="309">
        <v>73.3</v>
      </c>
      <c r="U655" s="638">
        <v>86.7</v>
      </c>
      <c r="V655" s="398">
        <v>86.9</v>
      </c>
      <c r="W655" s="1048"/>
      <c r="X655" s="1048"/>
      <c r="Y655" s="1048"/>
    </row>
    <row r="656" spans="1:25" x14ac:dyDescent="0.2">
      <c r="A656" s="231" t="s">
        <v>8</v>
      </c>
      <c r="B656" s="482">
        <v>4.5999999999999999E-2</v>
      </c>
      <c r="C656" s="311">
        <v>4.3999999999999997E-2</v>
      </c>
      <c r="D656" s="311">
        <v>9.6000000000000002E-2</v>
      </c>
      <c r="E656" s="253">
        <v>7.4999999999999997E-2</v>
      </c>
      <c r="F656" s="254">
        <v>4.2999999999999997E-2</v>
      </c>
      <c r="G656" s="482">
        <v>4.2999999999999997E-2</v>
      </c>
      <c r="H656" s="311">
        <v>2.5999999999999999E-2</v>
      </c>
      <c r="I656" s="311">
        <v>3.5999999999999997E-2</v>
      </c>
      <c r="J656" s="253">
        <v>5.0999999999999997E-2</v>
      </c>
      <c r="K656" s="254">
        <v>0.05</v>
      </c>
      <c r="L656" s="482">
        <v>6.2E-2</v>
      </c>
      <c r="M656" s="311">
        <v>4.7E-2</v>
      </c>
      <c r="N656" s="311">
        <v>7.4999999999999997E-2</v>
      </c>
      <c r="O656" s="253">
        <v>4.2999999999999997E-2</v>
      </c>
      <c r="P656" s="254">
        <v>6.6000000000000003E-2</v>
      </c>
      <c r="Q656" s="482">
        <v>6.4000000000000001E-2</v>
      </c>
      <c r="R656" s="311">
        <v>7.0999999999999994E-2</v>
      </c>
      <c r="S656" s="311">
        <v>0.106</v>
      </c>
      <c r="T656" s="253">
        <v>7.4999999999999997E-2</v>
      </c>
      <c r="U656" s="254">
        <v>6.7000000000000004E-2</v>
      </c>
      <c r="V656" s="399">
        <v>5.9299999999999999E-2</v>
      </c>
      <c r="W656" s="1048"/>
      <c r="X656" s="475"/>
      <c r="Y656" s="1048"/>
    </row>
    <row r="657" spans="1:25" x14ac:dyDescent="0.2">
      <c r="A657" s="242" t="s">
        <v>1</v>
      </c>
      <c r="B657" s="257">
        <f t="shared" ref="B657:U657" si="133">B654/B653*100-100</f>
        <v>7.9820627802690467</v>
      </c>
      <c r="C657" s="258">
        <f t="shared" si="133"/>
        <v>15.403587443946194</v>
      </c>
      <c r="D657" s="258">
        <f t="shared" si="133"/>
        <v>5.2914798206278135</v>
      </c>
      <c r="E657" s="258">
        <f t="shared" si="133"/>
        <v>18.587443946188344</v>
      </c>
      <c r="F657" s="259">
        <f t="shared" si="133"/>
        <v>15.784753363228702</v>
      </c>
      <c r="G657" s="257">
        <f t="shared" si="133"/>
        <v>8.8565022421524588</v>
      </c>
      <c r="H657" s="258">
        <f t="shared" si="133"/>
        <v>14.91031390134529</v>
      </c>
      <c r="I657" s="258">
        <f t="shared" si="133"/>
        <v>8.3183856502242293</v>
      </c>
      <c r="J657" s="258">
        <f t="shared" si="133"/>
        <v>14.775784753363226</v>
      </c>
      <c r="K657" s="259">
        <f t="shared" si="133"/>
        <v>17.286995515695054</v>
      </c>
      <c r="L657" s="257">
        <f t="shared" si="133"/>
        <v>8.5201793721973047</v>
      </c>
      <c r="M657" s="258">
        <f t="shared" si="133"/>
        <v>13.139013452914796</v>
      </c>
      <c r="N657" s="258">
        <f t="shared" si="133"/>
        <v>13.497757847533649</v>
      </c>
      <c r="O657" s="258">
        <f t="shared" si="133"/>
        <v>18.295964125560545</v>
      </c>
      <c r="P657" s="259">
        <f t="shared" si="133"/>
        <v>13.587443946188344</v>
      </c>
      <c r="Q657" s="257">
        <f t="shared" si="133"/>
        <v>7.7802690582959571</v>
      </c>
      <c r="R657" s="258">
        <f t="shared" si="133"/>
        <v>9.1704035874439427</v>
      </c>
      <c r="S657" s="258">
        <f t="shared" si="133"/>
        <v>-2.3766816143497778</v>
      </c>
      <c r="T657" s="258">
        <f t="shared" si="133"/>
        <v>12.825112107623312</v>
      </c>
      <c r="U657" s="259">
        <f t="shared" si="133"/>
        <v>15.156950672645735</v>
      </c>
      <c r="V657" s="390">
        <f>V654/V653*100-100</f>
        <v>12.713004484304918</v>
      </c>
      <c r="W657" s="878"/>
      <c r="X657" s="1048"/>
      <c r="Y657" s="1048"/>
    </row>
    <row r="658" spans="1:25" ht="13.5" thickBot="1" x14ac:dyDescent="0.25">
      <c r="A658" s="261" t="s">
        <v>27</v>
      </c>
      <c r="B658" s="262">
        <f t="shared" ref="B658:V658" si="134">B654-B641</f>
        <v>25</v>
      </c>
      <c r="C658" s="263">
        <f t="shared" si="134"/>
        <v>50</v>
      </c>
      <c r="D658" s="263">
        <f t="shared" si="134"/>
        <v>209</v>
      </c>
      <c r="E658" s="263">
        <f t="shared" si="134"/>
        <v>155</v>
      </c>
      <c r="F658" s="264">
        <f t="shared" si="134"/>
        <v>16</v>
      </c>
      <c r="G658" s="262">
        <f t="shared" si="134"/>
        <v>56</v>
      </c>
      <c r="H658" s="263">
        <f t="shared" si="134"/>
        <v>35</v>
      </c>
      <c r="I658" s="263">
        <f t="shared" si="134"/>
        <v>111</v>
      </c>
      <c r="J658" s="263">
        <f t="shared" si="134"/>
        <v>-70</v>
      </c>
      <c r="K658" s="264">
        <f t="shared" si="134"/>
        <v>125</v>
      </c>
      <c r="L658" s="262">
        <f t="shared" si="134"/>
        <v>11</v>
      </c>
      <c r="M658" s="263">
        <f t="shared" si="134"/>
        <v>38</v>
      </c>
      <c r="N658" s="263">
        <f t="shared" si="134"/>
        <v>600</v>
      </c>
      <c r="O658" s="263">
        <f t="shared" si="134"/>
        <v>45</v>
      </c>
      <c r="P658" s="264">
        <f t="shared" si="134"/>
        <v>-3</v>
      </c>
      <c r="Q658" s="262">
        <f t="shared" si="134"/>
        <v>61</v>
      </c>
      <c r="R658" s="263">
        <f t="shared" si="134"/>
        <v>152</v>
      </c>
      <c r="S658" s="263">
        <f t="shared" si="134"/>
        <v>75</v>
      </c>
      <c r="T658" s="263">
        <f t="shared" si="134"/>
        <v>8</v>
      </c>
      <c r="U658" s="264">
        <f t="shared" si="134"/>
        <v>-15</v>
      </c>
      <c r="V658" s="400">
        <f t="shared" si="134"/>
        <v>59</v>
      </c>
      <c r="W658" s="527"/>
      <c r="X658" s="1048"/>
      <c r="Y658" s="1048"/>
    </row>
    <row r="659" spans="1:25" x14ac:dyDescent="0.2">
      <c r="A659" s="273" t="s">
        <v>52</v>
      </c>
      <c r="B659" s="567">
        <v>47</v>
      </c>
      <c r="C659" s="556">
        <v>47</v>
      </c>
      <c r="D659" s="556">
        <v>10</v>
      </c>
      <c r="E659" s="556">
        <v>48</v>
      </c>
      <c r="F659" s="568">
        <v>46</v>
      </c>
      <c r="G659" s="567">
        <v>47</v>
      </c>
      <c r="H659" s="556">
        <v>48</v>
      </c>
      <c r="I659" s="556">
        <v>9</v>
      </c>
      <c r="J659" s="556">
        <v>47</v>
      </c>
      <c r="K659" s="568">
        <v>47</v>
      </c>
      <c r="L659" s="567">
        <v>39</v>
      </c>
      <c r="M659" s="556">
        <v>39</v>
      </c>
      <c r="N659" s="556">
        <v>12</v>
      </c>
      <c r="O659" s="556">
        <v>37</v>
      </c>
      <c r="P659" s="568">
        <v>39</v>
      </c>
      <c r="Q659" s="567">
        <v>40</v>
      </c>
      <c r="R659" s="556">
        <v>41</v>
      </c>
      <c r="S659" s="556">
        <v>13</v>
      </c>
      <c r="T659" s="556">
        <v>41</v>
      </c>
      <c r="U659" s="568">
        <v>39</v>
      </c>
      <c r="V659" s="393">
        <f>SUM(B659:U659)</f>
        <v>736</v>
      </c>
      <c r="W659" s="1048" t="s">
        <v>56</v>
      </c>
      <c r="X659" s="271">
        <f>V646-V659</f>
        <v>2</v>
      </c>
      <c r="Y659" s="292">
        <f>X659/V646</f>
        <v>2.7100271002710027E-3</v>
      </c>
    </row>
    <row r="660" spans="1:25" x14ac:dyDescent="0.2">
      <c r="A660" s="273" t="s">
        <v>28</v>
      </c>
      <c r="B660" s="218">
        <v>162</v>
      </c>
      <c r="C660" s="1049">
        <v>161.5</v>
      </c>
      <c r="D660" s="1049">
        <v>162</v>
      </c>
      <c r="E660" s="1049">
        <v>161.5</v>
      </c>
      <c r="F660" s="219">
        <v>160</v>
      </c>
      <c r="G660" s="218">
        <v>162</v>
      </c>
      <c r="H660" s="1049">
        <v>161.5</v>
      </c>
      <c r="I660" s="1049">
        <v>162</v>
      </c>
      <c r="J660" s="1049">
        <v>161.5</v>
      </c>
      <c r="K660" s="219">
        <v>160</v>
      </c>
      <c r="L660" s="218">
        <v>162</v>
      </c>
      <c r="M660" s="1049">
        <v>161.5</v>
      </c>
      <c r="N660" s="1049">
        <v>162</v>
      </c>
      <c r="O660" s="1049">
        <v>161.5</v>
      </c>
      <c r="P660" s="219">
        <v>160</v>
      </c>
      <c r="Q660" s="218">
        <v>162</v>
      </c>
      <c r="R660" s="1049">
        <v>161.5</v>
      </c>
      <c r="S660" s="1049">
        <v>161</v>
      </c>
      <c r="T660" s="1049">
        <v>162</v>
      </c>
      <c r="U660" s="219">
        <v>161.5</v>
      </c>
      <c r="V660" s="394">
        <v>161</v>
      </c>
      <c r="W660" s="1048" t="s">
        <v>57</v>
      </c>
      <c r="X660" s="1048">
        <v>161.02000000000001</v>
      </c>
      <c r="Y660" s="527"/>
    </row>
    <row r="661" spans="1:25" ht="13.5" thickBot="1" x14ac:dyDescent="0.25">
      <c r="A661" s="274" t="s">
        <v>26</v>
      </c>
      <c r="B661" s="574">
        <f>(B660-B647)</f>
        <v>162</v>
      </c>
      <c r="C661" s="575">
        <f t="shared" ref="C661:U661" si="135">(C660-C647)</f>
        <v>161.5</v>
      </c>
      <c r="D661" s="575">
        <f t="shared" si="135"/>
        <v>162</v>
      </c>
      <c r="E661" s="575">
        <f t="shared" si="135"/>
        <v>161.5</v>
      </c>
      <c r="F661" s="576">
        <f t="shared" si="135"/>
        <v>160</v>
      </c>
      <c r="G661" s="574">
        <f t="shared" si="135"/>
        <v>162</v>
      </c>
      <c r="H661" s="575">
        <f t="shared" si="135"/>
        <v>161.5</v>
      </c>
      <c r="I661" s="575">
        <f t="shared" si="135"/>
        <v>162</v>
      </c>
      <c r="J661" s="575">
        <f t="shared" si="135"/>
        <v>161.5</v>
      </c>
      <c r="K661" s="576">
        <f t="shared" si="135"/>
        <v>160</v>
      </c>
      <c r="L661" s="574">
        <f t="shared" si="135"/>
        <v>162</v>
      </c>
      <c r="M661" s="575">
        <f t="shared" si="135"/>
        <v>161.5</v>
      </c>
      <c r="N661" s="575">
        <f t="shared" si="135"/>
        <v>162</v>
      </c>
      <c r="O661" s="575">
        <f t="shared" si="135"/>
        <v>161.5</v>
      </c>
      <c r="P661" s="576">
        <f t="shared" si="135"/>
        <v>160</v>
      </c>
      <c r="Q661" s="574">
        <f t="shared" si="135"/>
        <v>162</v>
      </c>
      <c r="R661" s="575">
        <f t="shared" si="135"/>
        <v>161.5</v>
      </c>
      <c r="S661" s="575">
        <f t="shared" si="135"/>
        <v>161</v>
      </c>
      <c r="T661" s="575">
        <f t="shared" si="135"/>
        <v>162</v>
      </c>
      <c r="U661" s="576">
        <f t="shared" si="135"/>
        <v>161.5</v>
      </c>
      <c r="V661" s="395"/>
      <c r="W661" s="1048" t="s">
        <v>26</v>
      </c>
      <c r="X661" s="880">
        <f>X660-X647</f>
        <v>0.21999999999999886</v>
      </c>
      <c r="Y661" s="1048"/>
    </row>
    <row r="663" spans="1:25" ht="13.5" thickBot="1" x14ac:dyDescent="0.25"/>
    <row r="664" spans="1:25" ht="13.5" thickBot="1" x14ac:dyDescent="0.25">
      <c r="A664" s="278" t="s">
        <v>370</v>
      </c>
      <c r="B664" s="1103" t="s">
        <v>53</v>
      </c>
      <c r="C664" s="1104"/>
      <c r="D664" s="1104"/>
      <c r="E664" s="1104"/>
      <c r="F664" s="1105"/>
      <c r="G664" s="1103" t="s">
        <v>140</v>
      </c>
      <c r="H664" s="1104"/>
      <c r="I664" s="1104"/>
      <c r="J664" s="1104"/>
      <c r="K664" s="1105"/>
      <c r="L664" s="1103" t="s">
        <v>63</v>
      </c>
      <c r="M664" s="1104"/>
      <c r="N664" s="1104"/>
      <c r="O664" s="1104"/>
      <c r="P664" s="1105"/>
      <c r="Q664" s="1103" t="s">
        <v>64</v>
      </c>
      <c r="R664" s="1104"/>
      <c r="S664" s="1104"/>
      <c r="T664" s="1104"/>
      <c r="U664" s="1105"/>
      <c r="V664" s="1131" t="s">
        <v>0</v>
      </c>
      <c r="W664" s="1052">
        <v>260</v>
      </c>
      <c r="X664" s="1052"/>
      <c r="Y664" s="1052"/>
    </row>
    <row r="665" spans="1:25" ht="13.5" thickBot="1" x14ac:dyDescent="0.25">
      <c r="A665" s="231" t="s">
        <v>2</v>
      </c>
      <c r="B665" s="401">
        <v>1</v>
      </c>
      <c r="C665" s="402">
        <v>2</v>
      </c>
      <c r="D665" s="402">
        <v>3</v>
      </c>
      <c r="E665" s="402">
        <v>4</v>
      </c>
      <c r="F665" s="479">
        <v>5</v>
      </c>
      <c r="G665" s="401">
        <v>1</v>
      </c>
      <c r="H665" s="402">
        <v>2</v>
      </c>
      <c r="I665" s="402">
        <v>3</v>
      </c>
      <c r="J665" s="402">
        <v>4</v>
      </c>
      <c r="K665" s="479">
        <v>5</v>
      </c>
      <c r="L665" s="401">
        <v>1</v>
      </c>
      <c r="M665" s="402">
        <v>2</v>
      </c>
      <c r="N665" s="402">
        <v>3</v>
      </c>
      <c r="O665" s="402">
        <v>4</v>
      </c>
      <c r="P665" s="479">
        <v>5</v>
      </c>
      <c r="Q665" s="401">
        <v>1</v>
      </c>
      <c r="R665" s="402">
        <v>2</v>
      </c>
      <c r="S665" s="402">
        <v>3</v>
      </c>
      <c r="T665" s="402">
        <v>4</v>
      </c>
      <c r="U665" s="479">
        <v>5</v>
      </c>
      <c r="V665" s="1133"/>
      <c r="W665" s="1052"/>
      <c r="X665" s="1052"/>
      <c r="Y665" s="1052"/>
    </row>
    <row r="666" spans="1:25" x14ac:dyDescent="0.2">
      <c r="A666" s="236" t="s">
        <v>3</v>
      </c>
      <c r="B666" s="740">
        <v>4475</v>
      </c>
      <c r="C666" s="741">
        <v>4475</v>
      </c>
      <c r="D666" s="405">
        <v>4475</v>
      </c>
      <c r="E666" s="405">
        <v>4475</v>
      </c>
      <c r="F666" s="406">
        <v>4475</v>
      </c>
      <c r="G666" s="740">
        <v>4475</v>
      </c>
      <c r="H666" s="741">
        <v>4475</v>
      </c>
      <c r="I666" s="405">
        <v>4475</v>
      </c>
      <c r="J666" s="405">
        <v>4475</v>
      </c>
      <c r="K666" s="406">
        <v>4475</v>
      </c>
      <c r="L666" s="740">
        <v>4475</v>
      </c>
      <c r="M666" s="741">
        <v>4475</v>
      </c>
      <c r="N666" s="741">
        <v>4475</v>
      </c>
      <c r="O666" s="405">
        <v>4475</v>
      </c>
      <c r="P666" s="406">
        <v>4475</v>
      </c>
      <c r="Q666" s="740">
        <v>4475</v>
      </c>
      <c r="R666" s="741">
        <v>4475</v>
      </c>
      <c r="S666" s="405">
        <v>4475</v>
      </c>
      <c r="T666" s="405">
        <v>4475</v>
      </c>
      <c r="U666" s="406">
        <v>4475</v>
      </c>
      <c r="V666" s="411">
        <v>4475</v>
      </c>
      <c r="W666" s="1052"/>
      <c r="X666" s="1052"/>
      <c r="Y666" s="1052"/>
    </row>
    <row r="667" spans="1:25" x14ac:dyDescent="0.2">
      <c r="A667" s="242" t="s">
        <v>6</v>
      </c>
      <c r="B667" s="306">
        <v>4755</v>
      </c>
      <c r="C667" s="307">
        <v>5208</v>
      </c>
      <c r="D667" s="307">
        <v>4577</v>
      </c>
      <c r="E667" s="307">
        <v>5227</v>
      </c>
      <c r="F667" s="407">
        <v>5643</v>
      </c>
      <c r="G667" s="306">
        <v>4839</v>
      </c>
      <c r="H667" s="307">
        <v>5034</v>
      </c>
      <c r="I667" s="307">
        <v>4319</v>
      </c>
      <c r="J667" s="307">
        <v>5169</v>
      </c>
      <c r="K667" s="407">
        <v>5349</v>
      </c>
      <c r="L667" s="306">
        <v>4740</v>
      </c>
      <c r="M667" s="307">
        <v>4914</v>
      </c>
      <c r="N667" s="307">
        <v>4618</v>
      </c>
      <c r="O667" s="307">
        <v>5088</v>
      </c>
      <c r="P667" s="407">
        <v>5385</v>
      </c>
      <c r="Q667" s="306">
        <v>4672</v>
      </c>
      <c r="R667" s="307">
        <v>4785</v>
      </c>
      <c r="S667" s="307">
        <v>4193</v>
      </c>
      <c r="T667" s="307">
        <v>5012</v>
      </c>
      <c r="U667" s="407">
        <v>5324</v>
      </c>
      <c r="V667" s="397">
        <v>5023</v>
      </c>
      <c r="W667" s="527"/>
      <c r="X667" s="475"/>
      <c r="Y667" s="1052"/>
    </row>
    <row r="668" spans="1:25" x14ac:dyDescent="0.2">
      <c r="A668" s="231" t="s">
        <v>7</v>
      </c>
      <c r="B668" s="480">
        <v>93.3</v>
      </c>
      <c r="C668" s="310">
        <v>93.3</v>
      </c>
      <c r="D668" s="310">
        <v>40</v>
      </c>
      <c r="E668" s="309">
        <v>100</v>
      </c>
      <c r="F668" s="638">
        <v>86.7</v>
      </c>
      <c r="G668" s="480">
        <v>100</v>
      </c>
      <c r="H668" s="310">
        <v>100</v>
      </c>
      <c r="I668" s="310">
        <v>100</v>
      </c>
      <c r="J668" s="309">
        <v>100</v>
      </c>
      <c r="K668" s="638">
        <v>100</v>
      </c>
      <c r="L668" s="480">
        <v>100</v>
      </c>
      <c r="M668" s="310">
        <v>100</v>
      </c>
      <c r="N668" s="310">
        <v>100</v>
      </c>
      <c r="O668" s="309">
        <v>93.3</v>
      </c>
      <c r="P668" s="638">
        <v>100</v>
      </c>
      <c r="Q668" s="480">
        <v>100</v>
      </c>
      <c r="R668" s="310">
        <v>100</v>
      </c>
      <c r="S668" s="310">
        <v>100</v>
      </c>
      <c r="T668" s="309">
        <v>100</v>
      </c>
      <c r="U668" s="638">
        <v>100</v>
      </c>
      <c r="V668" s="398">
        <v>84.7</v>
      </c>
      <c r="W668" s="1052"/>
      <c r="X668" s="1052"/>
      <c r="Y668" s="1052"/>
    </row>
    <row r="669" spans="1:25" x14ac:dyDescent="0.2">
      <c r="A669" s="231" t="s">
        <v>8</v>
      </c>
      <c r="B669" s="482">
        <v>3.9E-2</v>
      </c>
      <c r="C669" s="311">
        <v>4.5999999999999999E-2</v>
      </c>
      <c r="D669" s="311">
        <v>0.107</v>
      </c>
      <c r="E669" s="253">
        <v>0.04</v>
      </c>
      <c r="F669" s="254">
        <v>6.8000000000000005E-2</v>
      </c>
      <c r="G669" s="482">
        <v>2.5000000000000001E-2</v>
      </c>
      <c r="H669" s="311">
        <v>3.9E-2</v>
      </c>
      <c r="I669" s="311">
        <v>3.6999999999999998E-2</v>
      </c>
      <c r="J669" s="253">
        <v>2.5000000000000001E-2</v>
      </c>
      <c r="K669" s="254">
        <v>3.9E-2</v>
      </c>
      <c r="L669" s="482">
        <v>4.1000000000000002E-2</v>
      </c>
      <c r="M669" s="311">
        <v>0.04</v>
      </c>
      <c r="N669" s="311">
        <v>0.06</v>
      </c>
      <c r="O669" s="253">
        <v>4.2999999999999997E-2</v>
      </c>
      <c r="P669" s="254">
        <v>3.7999999999999999E-2</v>
      </c>
      <c r="Q669" s="482">
        <v>3.3000000000000002E-2</v>
      </c>
      <c r="R669" s="311">
        <v>5.3999999999999999E-2</v>
      </c>
      <c r="S669" s="311">
        <v>6.3E-2</v>
      </c>
      <c r="T669" s="253">
        <v>0.03</v>
      </c>
      <c r="U669" s="254">
        <v>3.6999999999999998E-2</v>
      </c>
      <c r="V669" s="399">
        <v>7.4999999999999997E-2</v>
      </c>
      <c r="W669" s="1052"/>
      <c r="X669" s="475"/>
      <c r="Y669" s="1052"/>
    </row>
    <row r="670" spans="1:25" x14ac:dyDescent="0.2">
      <c r="A670" s="242" t="s">
        <v>1</v>
      </c>
      <c r="B670" s="257">
        <f t="shared" ref="B670:U670" si="136">B667/B666*100-100</f>
        <v>6.2569832402234624</v>
      </c>
      <c r="C670" s="258">
        <f t="shared" si="136"/>
        <v>16.379888268156421</v>
      </c>
      <c r="D670" s="258">
        <f t="shared" si="136"/>
        <v>2.2793296089385535</v>
      </c>
      <c r="E670" s="258">
        <f t="shared" si="136"/>
        <v>16.804469273743024</v>
      </c>
      <c r="F670" s="259">
        <f t="shared" si="136"/>
        <v>26.100558659217882</v>
      </c>
      <c r="G670" s="257">
        <f t="shared" si="136"/>
        <v>8.134078212290504</v>
      </c>
      <c r="H670" s="258">
        <f t="shared" si="136"/>
        <v>12.491620111731834</v>
      </c>
      <c r="I670" s="258">
        <f t="shared" si="136"/>
        <v>-3.4860335195530752</v>
      </c>
      <c r="J670" s="258">
        <f t="shared" si="136"/>
        <v>15.508379888268166</v>
      </c>
      <c r="K670" s="259">
        <f t="shared" si="136"/>
        <v>19.530726256983243</v>
      </c>
      <c r="L670" s="257">
        <f t="shared" si="136"/>
        <v>5.9217877094972096</v>
      </c>
      <c r="M670" s="258">
        <f t="shared" si="136"/>
        <v>9.8100558659217825</v>
      </c>
      <c r="N670" s="258">
        <f t="shared" si="136"/>
        <v>3.1955307262569761</v>
      </c>
      <c r="O670" s="258">
        <f t="shared" si="136"/>
        <v>13.69832402234637</v>
      </c>
      <c r="P670" s="259">
        <f t="shared" si="136"/>
        <v>20.335195530726253</v>
      </c>
      <c r="Q670" s="257">
        <f t="shared" si="136"/>
        <v>4.4022346368714977</v>
      </c>
      <c r="R670" s="258">
        <f t="shared" si="136"/>
        <v>6.9273743016759823</v>
      </c>
      <c r="S670" s="258">
        <f t="shared" si="136"/>
        <v>-6.3016759776536304</v>
      </c>
      <c r="T670" s="258">
        <f t="shared" si="136"/>
        <v>12.000000000000014</v>
      </c>
      <c r="U670" s="259">
        <f t="shared" si="136"/>
        <v>18.97206703910615</v>
      </c>
      <c r="V670" s="390">
        <f>V667/V666*100-100</f>
        <v>12.245810055865917</v>
      </c>
      <c r="W670" s="878"/>
      <c r="X670" s="1052"/>
      <c r="Y670" s="1052"/>
    </row>
    <row r="671" spans="1:25" ht="13.5" thickBot="1" x14ac:dyDescent="0.25">
      <c r="A671" s="261" t="s">
        <v>27</v>
      </c>
      <c r="B671" s="262">
        <f t="shared" ref="B671:V671" si="137">B667-B654</f>
        <v>-61</v>
      </c>
      <c r="C671" s="263">
        <f t="shared" si="137"/>
        <v>61</v>
      </c>
      <c r="D671" s="263">
        <f t="shared" si="137"/>
        <v>-119</v>
      </c>
      <c r="E671" s="263">
        <f t="shared" si="137"/>
        <v>-62</v>
      </c>
      <c r="F671" s="264">
        <f t="shared" si="137"/>
        <v>479</v>
      </c>
      <c r="G671" s="262">
        <f t="shared" si="137"/>
        <v>-16</v>
      </c>
      <c r="H671" s="263">
        <f t="shared" si="137"/>
        <v>-91</v>
      </c>
      <c r="I671" s="263">
        <f t="shared" si="137"/>
        <v>-512</v>
      </c>
      <c r="J671" s="263">
        <f t="shared" si="137"/>
        <v>50</v>
      </c>
      <c r="K671" s="264">
        <f t="shared" si="137"/>
        <v>118</v>
      </c>
      <c r="L671" s="262">
        <f t="shared" si="137"/>
        <v>-100</v>
      </c>
      <c r="M671" s="263">
        <f t="shared" si="137"/>
        <v>-132</v>
      </c>
      <c r="N671" s="263">
        <f t="shared" si="137"/>
        <v>-444</v>
      </c>
      <c r="O671" s="263">
        <f t="shared" si="137"/>
        <v>-188</v>
      </c>
      <c r="P671" s="264">
        <f t="shared" si="137"/>
        <v>319</v>
      </c>
      <c r="Q671" s="262">
        <f t="shared" si="137"/>
        <v>-135</v>
      </c>
      <c r="R671" s="263">
        <f t="shared" si="137"/>
        <v>-84</v>
      </c>
      <c r="S671" s="263">
        <f t="shared" si="137"/>
        <v>-161</v>
      </c>
      <c r="T671" s="263">
        <f t="shared" si="137"/>
        <v>-20</v>
      </c>
      <c r="U671" s="264">
        <f t="shared" si="137"/>
        <v>188</v>
      </c>
      <c r="V671" s="400">
        <f t="shared" si="137"/>
        <v>-4</v>
      </c>
      <c r="W671" s="527"/>
      <c r="X671" s="1052"/>
      <c r="Y671" s="1052"/>
    </row>
    <row r="672" spans="1:25" x14ac:dyDescent="0.2">
      <c r="A672" s="273" t="s">
        <v>52</v>
      </c>
      <c r="B672" s="567">
        <v>43</v>
      </c>
      <c r="C672" s="556">
        <v>46</v>
      </c>
      <c r="D672" s="556">
        <v>7</v>
      </c>
      <c r="E672" s="556">
        <v>46</v>
      </c>
      <c r="F672" s="568">
        <v>46</v>
      </c>
      <c r="G672" s="567">
        <v>46</v>
      </c>
      <c r="H672" s="556">
        <v>46</v>
      </c>
      <c r="I672" s="556">
        <v>7</v>
      </c>
      <c r="J672" s="556">
        <v>46</v>
      </c>
      <c r="K672" s="568">
        <v>45</v>
      </c>
      <c r="L672" s="567">
        <v>37</v>
      </c>
      <c r="M672" s="556">
        <v>37</v>
      </c>
      <c r="N672" s="556">
        <v>10</v>
      </c>
      <c r="O672" s="556">
        <v>36</v>
      </c>
      <c r="P672" s="568">
        <v>36</v>
      </c>
      <c r="Q672" s="567">
        <v>38</v>
      </c>
      <c r="R672" s="556">
        <v>39</v>
      </c>
      <c r="S672" s="556">
        <v>10</v>
      </c>
      <c r="T672" s="556">
        <v>38</v>
      </c>
      <c r="U672" s="568">
        <v>38</v>
      </c>
      <c r="V672" s="393">
        <f>SUM(B672:U672)</f>
        <v>697</v>
      </c>
      <c r="W672" s="1052" t="s">
        <v>56</v>
      </c>
      <c r="X672" s="271">
        <f>V659-V672</f>
        <v>39</v>
      </c>
      <c r="Y672" s="292">
        <f>X672/V659</f>
        <v>5.2989130434782608E-2</v>
      </c>
    </row>
    <row r="673" spans="1:25" x14ac:dyDescent="0.2">
      <c r="A673" s="273" t="s">
        <v>28</v>
      </c>
      <c r="B673" s="218">
        <v>162.5</v>
      </c>
      <c r="C673" s="1053">
        <v>162</v>
      </c>
      <c r="D673" s="1053">
        <v>162.5</v>
      </c>
      <c r="E673" s="1053">
        <v>162</v>
      </c>
      <c r="F673" s="219">
        <v>160.5</v>
      </c>
      <c r="G673" s="218">
        <v>162.5</v>
      </c>
      <c r="H673" s="1056">
        <v>162</v>
      </c>
      <c r="I673" s="1056">
        <v>162.5</v>
      </c>
      <c r="J673" s="1056">
        <v>162</v>
      </c>
      <c r="K673" s="219">
        <v>160.5</v>
      </c>
      <c r="L673" s="218">
        <v>162.5</v>
      </c>
      <c r="M673" s="1056">
        <v>162</v>
      </c>
      <c r="N673" s="1056">
        <v>162.5</v>
      </c>
      <c r="O673" s="1056">
        <v>162</v>
      </c>
      <c r="P673" s="219">
        <v>160.5</v>
      </c>
      <c r="Q673" s="218">
        <v>162.5</v>
      </c>
      <c r="R673" s="1056">
        <v>162</v>
      </c>
      <c r="S673" s="1056">
        <v>162.5</v>
      </c>
      <c r="T673" s="1056">
        <v>162</v>
      </c>
      <c r="U673" s="219">
        <v>160.5</v>
      </c>
      <c r="V673" s="394"/>
      <c r="W673" s="1052" t="s">
        <v>57</v>
      </c>
      <c r="X673" s="1052">
        <v>161.28</v>
      </c>
      <c r="Y673" s="527"/>
    </row>
    <row r="674" spans="1:25" ht="13.5" thickBot="1" x14ac:dyDescent="0.25">
      <c r="A674" s="274" t="s">
        <v>26</v>
      </c>
      <c r="B674" s="574">
        <f>(B673-B660)</f>
        <v>0.5</v>
      </c>
      <c r="C674" s="575">
        <f t="shared" ref="C674:U674" si="138">(C673-C660)</f>
        <v>0.5</v>
      </c>
      <c r="D674" s="575">
        <f t="shared" si="138"/>
        <v>0.5</v>
      </c>
      <c r="E674" s="575">
        <f t="shared" si="138"/>
        <v>0.5</v>
      </c>
      <c r="F674" s="576">
        <f t="shared" si="138"/>
        <v>0.5</v>
      </c>
      <c r="G674" s="574">
        <f t="shared" si="138"/>
        <v>0.5</v>
      </c>
      <c r="H674" s="575">
        <f t="shared" si="138"/>
        <v>0.5</v>
      </c>
      <c r="I674" s="575">
        <f t="shared" si="138"/>
        <v>0.5</v>
      </c>
      <c r="J674" s="575">
        <f t="shared" si="138"/>
        <v>0.5</v>
      </c>
      <c r="K674" s="576">
        <f t="shared" si="138"/>
        <v>0.5</v>
      </c>
      <c r="L674" s="574">
        <f t="shared" si="138"/>
        <v>0.5</v>
      </c>
      <c r="M674" s="575">
        <f t="shared" si="138"/>
        <v>0.5</v>
      </c>
      <c r="N674" s="575">
        <f t="shared" si="138"/>
        <v>0.5</v>
      </c>
      <c r="O674" s="575">
        <f t="shared" si="138"/>
        <v>0.5</v>
      </c>
      <c r="P674" s="576">
        <f t="shared" si="138"/>
        <v>0.5</v>
      </c>
      <c r="Q674" s="574">
        <f t="shared" si="138"/>
        <v>0.5</v>
      </c>
      <c r="R674" s="575">
        <f t="shared" si="138"/>
        <v>0.5</v>
      </c>
      <c r="S674" s="575">
        <f t="shared" si="138"/>
        <v>1.5</v>
      </c>
      <c r="T674" s="575">
        <f t="shared" si="138"/>
        <v>0</v>
      </c>
      <c r="U674" s="576">
        <f t="shared" si="138"/>
        <v>-1</v>
      </c>
      <c r="V674" s="395"/>
      <c r="W674" s="1052" t="s">
        <v>26</v>
      </c>
      <c r="X674" s="880">
        <f>X673-X660</f>
        <v>0.25999999999999091</v>
      </c>
      <c r="Y674" s="1052"/>
    </row>
    <row r="676" spans="1:25" ht="13.5" thickBot="1" x14ac:dyDescent="0.25"/>
    <row r="677" spans="1:25" ht="13.5" thickBot="1" x14ac:dyDescent="0.25">
      <c r="A677" s="278" t="s">
        <v>371</v>
      </c>
      <c r="B677" s="1103" t="s">
        <v>53</v>
      </c>
      <c r="C677" s="1104"/>
      <c r="D677" s="1104"/>
      <c r="E677" s="1104"/>
      <c r="F677" s="1105"/>
      <c r="G677" s="1103" t="s">
        <v>140</v>
      </c>
      <c r="H677" s="1104"/>
      <c r="I677" s="1104"/>
      <c r="J677" s="1104"/>
      <c r="K677" s="1105"/>
      <c r="L677" s="1103" t="s">
        <v>63</v>
      </c>
      <c r="M677" s="1104"/>
      <c r="N677" s="1104"/>
      <c r="O677" s="1104"/>
      <c r="P677" s="1105"/>
      <c r="Q677" s="1103" t="s">
        <v>64</v>
      </c>
      <c r="R677" s="1104"/>
      <c r="S677" s="1104"/>
      <c r="T677" s="1104"/>
      <c r="U677" s="1105"/>
      <c r="V677" s="1131" t="s">
        <v>0</v>
      </c>
      <c r="W677" s="1057">
        <v>260</v>
      </c>
      <c r="X677" s="1057"/>
      <c r="Y677" s="1057"/>
    </row>
    <row r="678" spans="1:25" ht="13.5" thickBot="1" x14ac:dyDescent="0.25">
      <c r="A678" s="231" t="s">
        <v>2</v>
      </c>
      <c r="B678" s="401">
        <v>1</v>
      </c>
      <c r="C678" s="402">
        <v>2</v>
      </c>
      <c r="D678" s="402">
        <v>3</v>
      </c>
      <c r="E678" s="402">
        <v>4</v>
      </c>
      <c r="F678" s="479">
        <v>5</v>
      </c>
      <c r="G678" s="401">
        <v>1</v>
      </c>
      <c r="H678" s="402">
        <v>2</v>
      </c>
      <c r="I678" s="402">
        <v>3</v>
      </c>
      <c r="J678" s="402">
        <v>4</v>
      </c>
      <c r="K678" s="479">
        <v>5</v>
      </c>
      <c r="L678" s="401">
        <v>1</v>
      </c>
      <c r="M678" s="402">
        <v>2</v>
      </c>
      <c r="N678" s="402">
        <v>3</v>
      </c>
      <c r="O678" s="402">
        <v>4</v>
      </c>
      <c r="P678" s="479">
        <v>5</v>
      </c>
      <c r="Q678" s="401">
        <v>1</v>
      </c>
      <c r="R678" s="402">
        <v>2</v>
      </c>
      <c r="S678" s="402">
        <v>3</v>
      </c>
      <c r="T678" s="402">
        <v>4</v>
      </c>
      <c r="U678" s="479">
        <v>5</v>
      </c>
      <c r="V678" s="1133"/>
      <c r="W678" s="1057"/>
      <c r="X678" s="1057"/>
      <c r="Y678" s="1057"/>
    </row>
    <row r="679" spans="1:25" x14ac:dyDescent="0.2">
      <c r="A679" s="236" t="s">
        <v>3</v>
      </c>
      <c r="B679" s="740">
        <v>4490</v>
      </c>
      <c r="C679" s="741">
        <v>4490</v>
      </c>
      <c r="D679" s="405">
        <v>4490</v>
      </c>
      <c r="E679" s="405">
        <v>4490</v>
      </c>
      <c r="F679" s="406">
        <v>4490</v>
      </c>
      <c r="G679" s="740">
        <v>4490</v>
      </c>
      <c r="H679" s="741">
        <v>4490</v>
      </c>
      <c r="I679" s="405">
        <v>4490</v>
      </c>
      <c r="J679" s="405">
        <v>4490</v>
      </c>
      <c r="K679" s="406">
        <v>4490</v>
      </c>
      <c r="L679" s="740">
        <v>4490</v>
      </c>
      <c r="M679" s="741">
        <v>4490</v>
      </c>
      <c r="N679" s="741">
        <v>4490</v>
      </c>
      <c r="O679" s="405">
        <v>4490</v>
      </c>
      <c r="P679" s="406">
        <v>4490</v>
      </c>
      <c r="Q679" s="740">
        <v>4490</v>
      </c>
      <c r="R679" s="741">
        <v>4490</v>
      </c>
      <c r="S679" s="405">
        <v>4490</v>
      </c>
      <c r="T679" s="405">
        <v>4490</v>
      </c>
      <c r="U679" s="406">
        <v>4490</v>
      </c>
      <c r="V679" s="411">
        <v>4490</v>
      </c>
      <c r="W679" s="1057"/>
      <c r="X679" s="1057"/>
      <c r="Y679" s="1057"/>
    </row>
    <row r="680" spans="1:25" x14ac:dyDescent="0.2">
      <c r="A680" s="242" t="s">
        <v>6</v>
      </c>
      <c r="B680" s="306">
        <v>4848</v>
      </c>
      <c r="C680" s="307">
        <v>5276</v>
      </c>
      <c r="D680" s="307">
        <v>4361</v>
      </c>
      <c r="E680" s="307">
        <v>5147</v>
      </c>
      <c r="F680" s="407">
        <v>5492</v>
      </c>
      <c r="G680" s="306">
        <v>4895</v>
      </c>
      <c r="H680" s="307">
        <v>5156</v>
      </c>
      <c r="I680" s="307">
        <v>4419</v>
      </c>
      <c r="J680" s="307">
        <v>5213</v>
      </c>
      <c r="K680" s="407">
        <v>5385</v>
      </c>
      <c r="L680" s="306">
        <v>4779</v>
      </c>
      <c r="M680" s="307">
        <v>5011</v>
      </c>
      <c r="N680" s="307">
        <v>4744</v>
      </c>
      <c r="O680" s="307">
        <v>5102</v>
      </c>
      <c r="P680" s="407">
        <v>5456</v>
      </c>
      <c r="Q680" s="306">
        <v>4667</v>
      </c>
      <c r="R680" s="307">
        <v>4856</v>
      </c>
      <c r="S680" s="307">
        <v>4152</v>
      </c>
      <c r="T680" s="307">
        <v>5168</v>
      </c>
      <c r="U680" s="407">
        <v>5288</v>
      </c>
      <c r="V680" s="397">
        <v>5056</v>
      </c>
      <c r="W680" s="527"/>
      <c r="X680" s="475"/>
      <c r="Y680" s="1057"/>
    </row>
    <row r="681" spans="1:25" x14ac:dyDescent="0.2">
      <c r="A681" s="231" t="s">
        <v>7</v>
      </c>
      <c r="B681" s="480">
        <v>93.3</v>
      </c>
      <c r="C681" s="310">
        <v>93.3</v>
      </c>
      <c r="D681" s="310">
        <v>100</v>
      </c>
      <c r="E681" s="309">
        <v>93.3</v>
      </c>
      <c r="F681" s="638">
        <v>100</v>
      </c>
      <c r="G681" s="480">
        <v>100</v>
      </c>
      <c r="H681" s="310">
        <v>100</v>
      </c>
      <c r="I681" s="310">
        <v>100</v>
      </c>
      <c r="J681" s="309">
        <v>100</v>
      </c>
      <c r="K681" s="638">
        <v>100</v>
      </c>
      <c r="L681" s="480">
        <v>100</v>
      </c>
      <c r="M681" s="310">
        <v>100</v>
      </c>
      <c r="N681" s="310">
        <v>100</v>
      </c>
      <c r="O681" s="309">
        <v>100</v>
      </c>
      <c r="P681" s="638">
        <v>100</v>
      </c>
      <c r="Q681" s="480">
        <v>100</v>
      </c>
      <c r="R681" s="310">
        <v>93.3</v>
      </c>
      <c r="S681" s="310">
        <v>60</v>
      </c>
      <c r="T681" s="309">
        <v>100</v>
      </c>
      <c r="U681" s="638">
        <v>93.3</v>
      </c>
      <c r="V681" s="398">
        <v>85.4</v>
      </c>
      <c r="W681" s="1057"/>
      <c r="X681" s="1057"/>
      <c r="Y681" s="1057"/>
    </row>
    <row r="682" spans="1:25" x14ac:dyDescent="0.2">
      <c r="A682" s="231" t="s">
        <v>8</v>
      </c>
      <c r="B682" s="482">
        <v>5.0999999999999997E-2</v>
      </c>
      <c r="C682" s="311">
        <v>6.5000000000000002E-2</v>
      </c>
      <c r="D682" s="311">
        <v>7.0999999999999994E-2</v>
      </c>
      <c r="E682" s="253">
        <v>5.6000000000000001E-2</v>
      </c>
      <c r="F682" s="254">
        <v>3.4000000000000002E-2</v>
      </c>
      <c r="G682" s="482">
        <v>4.1000000000000002E-2</v>
      </c>
      <c r="H682" s="311">
        <v>4.4999999999999998E-2</v>
      </c>
      <c r="I682" s="311">
        <v>4.7E-2</v>
      </c>
      <c r="J682" s="253">
        <v>3.3000000000000002E-2</v>
      </c>
      <c r="K682" s="254">
        <v>2.5999999999999999E-2</v>
      </c>
      <c r="L682" s="482">
        <v>4.5999999999999999E-2</v>
      </c>
      <c r="M682" s="311">
        <v>4.2000000000000003E-2</v>
      </c>
      <c r="N682" s="311">
        <v>7.2999999999999995E-2</v>
      </c>
      <c r="O682" s="253">
        <v>3.3000000000000002E-2</v>
      </c>
      <c r="P682" s="254">
        <v>3.3000000000000002E-2</v>
      </c>
      <c r="Q682" s="482">
        <v>4.8000000000000001E-2</v>
      </c>
      <c r="R682" s="311">
        <v>4.2999999999999997E-2</v>
      </c>
      <c r="S682" s="311">
        <v>7.5999999999999998E-2</v>
      </c>
      <c r="T682" s="253">
        <v>3.9E-2</v>
      </c>
      <c r="U682" s="254">
        <v>4.8000000000000001E-2</v>
      </c>
      <c r="V682" s="399">
        <v>7.3999999999999996E-2</v>
      </c>
      <c r="W682" s="1057"/>
      <c r="X682" s="475"/>
      <c r="Y682" s="1057"/>
    </row>
    <row r="683" spans="1:25" x14ac:dyDescent="0.2">
      <c r="A683" s="242" t="s">
        <v>1</v>
      </c>
      <c r="B683" s="257">
        <f t="shared" ref="B683:U683" si="139">B680/B679*100-100</f>
        <v>7.9732739420935559</v>
      </c>
      <c r="C683" s="258">
        <f t="shared" si="139"/>
        <v>17.5055679287305</v>
      </c>
      <c r="D683" s="258">
        <f t="shared" si="139"/>
        <v>-2.8730512249443194</v>
      </c>
      <c r="E683" s="258">
        <f t="shared" si="139"/>
        <v>14.632516703786209</v>
      </c>
      <c r="F683" s="259">
        <f t="shared" si="139"/>
        <v>22.316258351893097</v>
      </c>
      <c r="G683" s="257">
        <f t="shared" si="139"/>
        <v>9.0200445434298331</v>
      </c>
      <c r="H683" s="258">
        <f t="shared" si="139"/>
        <v>14.832962138084625</v>
      </c>
      <c r="I683" s="258">
        <f t="shared" si="139"/>
        <v>-1.5812917594654721</v>
      </c>
      <c r="J683" s="258">
        <f t="shared" si="139"/>
        <v>16.102449888641416</v>
      </c>
      <c r="K683" s="259">
        <f t="shared" si="139"/>
        <v>19.933184855233861</v>
      </c>
      <c r="L683" s="257">
        <f t="shared" si="139"/>
        <v>6.4365256124721668</v>
      </c>
      <c r="M683" s="258">
        <f t="shared" si="139"/>
        <v>11.603563474387528</v>
      </c>
      <c r="N683" s="258">
        <f t="shared" si="139"/>
        <v>5.6570155902004444</v>
      </c>
      <c r="O683" s="258">
        <f t="shared" si="139"/>
        <v>13.630289532294</v>
      </c>
      <c r="P683" s="259">
        <f t="shared" si="139"/>
        <v>21.514476614699333</v>
      </c>
      <c r="Q683" s="257">
        <f t="shared" si="139"/>
        <v>3.9420935412026665</v>
      </c>
      <c r="R683" s="258">
        <f t="shared" si="139"/>
        <v>8.1514476614699305</v>
      </c>
      <c r="S683" s="258">
        <f t="shared" si="139"/>
        <v>-7.5278396436525554</v>
      </c>
      <c r="T683" s="258">
        <f t="shared" si="139"/>
        <v>15.100222717149208</v>
      </c>
      <c r="U683" s="259">
        <f t="shared" si="139"/>
        <v>17.772828507795097</v>
      </c>
      <c r="V683" s="390">
        <f>V680/V679*100-100</f>
        <v>12.605790645879722</v>
      </c>
      <c r="W683" s="878"/>
      <c r="X683" s="1057"/>
      <c r="Y683" s="1057"/>
    </row>
    <row r="684" spans="1:25" ht="13.5" thickBot="1" x14ac:dyDescent="0.25">
      <c r="A684" s="261" t="s">
        <v>27</v>
      </c>
      <c r="B684" s="262">
        <f t="shared" ref="B684:V684" si="140">B680-B667</f>
        <v>93</v>
      </c>
      <c r="C684" s="263">
        <f t="shared" si="140"/>
        <v>68</v>
      </c>
      <c r="D684" s="263">
        <f t="shared" si="140"/>
        <v>-216</v>
      </c>
      <c r="E684" s="263">
        <f t="shared" si="140"/>
        <v>-80</v>
      </c>
      <c r="F684" s="264">
        <f t="shared" si="140"/>
        <v>-151</v>
      </c>
      <c r="G684" s="262">
        <f t="shared" si="140"/>
        <v>56</v>
      </c>
      <c r="H684" s="263">
        <f t="shared" si="140"/>
        <v>122</v>
      </c>
      <c r="I684" s="263">
        <f t="shared" si="140"/>
        <v>100</v>
      </c>
      <c r="J684" s="263">
        <f t="shared" si="140"/>
        <v>44</v>
      </c>
      <c r="K684" s="264">
        <f t="shared" si="140"/>
        <v>36</v>
      </c>
      <c r="L684" s="262">
        <f t="shared" si="140"/>
        <v>39</v>
      </c>
      <c r="M684" s="263">
        <f t="shared" si="140"/>
        <v>97</v>
      </c>
      <c r="N684" s="263">
        <f t="shared" si="140"/>
        <v>126</v>
      </c>
      <c r="O684" s="263">
        <f t="shared" si="140"/>
        <v>14</v>
      </c>
      <c r="P684" s="264">
        <f t="shared" si="140"/>
        <v>71</v>
      </c>
      <c r="Q684" s="262">
        <f t="shared" si="140"/>
        <v>-5</v>
      </c>
      <c r="R684" s="263">
        <f t="shared" si="140"/>
        <v>71</v>
      </c>
      <c r="S684" s="263">
        <f t="shared" si="140"/>
        <v>-41</v>
      </c>
      <c r="T684" s="263">
        <f t="shared" si="140"/>
        <v>156</v>
      </c>
      <c r="U684" s="264">
        <f t="shared" si="140"/>
        <v>-36</v>
      </c>
      <c r="V684" s="400">
        <f t="shared" si="140"/>
        <v>33</v>
      </c>
      <c r="W684" s="527"/>
      <c r="X684" s="1057"/>
      <c r="Y684" s="1057"/>
    </row>
    <row r="685" spans="1:25" x14ac:dyDescent="0.2">
      <c r="A685" s="273" t="s">
        <v>52</v>
      </c>
      <c r="B685" s="567">
        <v>43</v>
      </c>
      <c r="C685" s="556">
        <v>46</v>
      </c>
      <c r="D685" s="556">
        <v>7</v>
      </c>
      <c r="E685" s="556">
        <v>46</v>
      </c>
      <c r="F685" s="568">
        <v>46</v>
      </c>
      <c r="G685" s="567">
        <v>46</v>
      </c>
      <c r="H685" s="556">
        <v>46</v>
      </c>
      <c r="I685" s="556">
        <v>7</v>
      </c>
      <c r="J685" s="556">
        <v>46</v>
      </c>
      <c r="K685" s="568">
        <v>45</v>
      </c>
      <c r="L685" s="567">
        <v>37</v>
      </c>
      <c r="M685" s="556">
        <v>37</v>
      </c>
      <c r="N685" s="556">
        <v>10</v>
      </c>
      <c r="O685" s="556">
        <v>36</v>
      </c>
      <c r="P685" s="568">
        <v>36</v>
      </c>
      <c r="Q685" s="567">
        <v>38</v>
      </c>
      <c r="R685" s="556">
        <v>39</v>
      </c>
      <c r="S685" s="556">
        <v>10</v>
      </c>
      <c r="T685" s="556">
        <v>38</v>
      </c>
      <c r="U685" s="568">
        <v>38</v>
      </c>
      <c r="V685" s="393">
        <f>SUM(B685:U685)</f>
        <v>697</v>
      </c>
      <c r="W685" s="1057" t="s">
        <v>56</v>
      </c>
      <c r="X685" s="271">
        <f>V672-V685</f>
        <v>0</v>
      </c>
      <c r="Y685" s="292">
        <f>X685/V672</f>
        <v>0</v>
      </c>
    </row>
    <row r="686" spans="1:25" x14ac:dyDescent="0.2">
      <c r="A686" s="273" t="s">
        <v>28</v>
      </c>
      <c r="B686" s="218"/>
      <c r="C686" s="1058"/>
      <c r="D686" s="1058"/>
      <c r="E686" s="1058"/>
      <c r="F686" s="219"/>
      <c r="G686" s="218"/>
      <c r="H686" s="1058"/>
      <c r="I686" s="1058"/>
      <c r="J686" s="1058"/>
      <c r="K686" s="219"/>
      <c r="L686" s="218"/>
      <c r="M686" s="1058"/>
      <c r="N686" s="1058"/>
      <c r="O686" s="1058"/>
      <c r="P686" s="219"/>
      <c r="Q686" s="218"/>
      <c r="R686" s="1058"/>
      <c r="S686" s="1058"/>
      <c r="T686" s="1058"/>
      <c r="U686" s="219"/>
      <c r="V686" s="394"/>
      <c r="W686" s="1057" t="s">
        <v>57</v>
      </c>
      <c r="X686" s="1057">
        <v>161.82</v>
      </c>
      <c r="Y686" s="527"/>
    </row>
    <row r="687" spans="1:25" ht="13.5" thickBot="1" x14ac:dyDescent="0.25">
      <c r="A687" s="274" t="s">
        <v>26</v>
      </c>
      <c r="B687" s="574">
        <f>(B686-B673)</f>
        <v>-162.5</v>
      </c>
      <c r="C687" s="575">
        <f t="shared" ref="C687:U687" si="141">(C686-C673)</f>
        <v>-162</v>
      </c>
      <c r="D687" s="575">
        <f t="shared" si="141"/>
        <v>-162.5</v>
      </c>
      <c r="E687" s="575">
        <f t="shared" si="141"/>
        <v>-162</v>
      </c>
      <c r="F687" s="576">
        <f t="shared" si="141"/>
        <v>-160.5</v>
      </c>
      <c r="G687" s="574">
        <f t="shared" si="141"/>
        <v>-162.5</v>
      </c>
      <c r="H687" s="575">
        <f t="shared" si="141"/>
        <v>-162</v>
      </c>
      <c r="I687" s="575">
        <f t="shared" si="141"/>
        <v>-162.5</v>
      </c>
      <c r="J687" s="575">
        <f t="shared" si="141"/>
        <v>-162</v>
      </c>
      <c r="K687" s="576">
        <f t="shared" si="141"/>
        <v>-160.5</v>
      </c>
      <c r="L687" s="574">
        <f t="shared" si="141"/>
        <v>-162.5</v>
      </c>
      <c r="M687" s="575">
        <f t="shared" si="141"/>
        <v>-162</v>
      </c>
      <c r="N687" s="575">
        <f t="shared" si="141"/>
        <v>-162.5</v>
      </c>
      <c r="O687" s="575">
        <f t="shared" si="141"/>
        <v>-162</v>
      </c>
      <c r="P687" s="576">
        <f t="shared" si="141"/>
        <v>-160.5</v>
      </c>
      <c r="Q687" s="574">
        <f t="shared" si="141"/>
        <v>-162.5</v>
      </c>
      <c r="R687" s="575">
        <f t="shared" si="141"/>
        <v>-162</v>
      </c>
      <c r="S687" s="575">
        <f t="shared" si="141"/>
        <v>-162.5</v>
      </c>
      <c r="T687" s="575">
        <f t="shared" si="141"/>
        <v>-162</v>
      </c>
      <c r="U687" s="576">
        <f t="shared" si="141"/>
        <v>-160.5</v>
      </c>
      <c r="V687" s="395"/>
      <c r="W687" s="1057" t="s">
        <v>26</v>
      </c>
      <c r="X687" s="880">
        <f>X686-X673</f>
        <v>0.53999999999999204</v>
      </c>
      <c r="Y687" s="1057"/>
    </row>
    <row r="689" spans="1:25" ht="13.5" thickBot="1" x14ac:dyDescent="0.25"/>
    <row r="690" spans="1:25" ht="13.5" thickBot="1" x14ac:dyDescent="0.25">
      <c r="A690" s="278" t="s">
        <v>372</v>
      </c>
      <c r="B690" s="1103" t="s">
        <v>53</v>
      </c>
      <c r="C690" s="1104"/>
      <c r="D690" s="1104"/>
      <c r="E690" s="1104"/>
      <c r="F690" s="1105"/>
      <c r="G690" s="1103" t="s">
        <v>140</v>
      </c>
      <c r="H690" s="1104"/>
      <c r="I690" s="1104"/>
      <c r="J690" s="1104"/>
      <c r="K690" s="1105"/>
      <c r="L690" s="1103" t="s">
        <v>63</v>
      </c>
      <c r="M690" s="1104"/>
      <c r="N690" s="1104"/>
      <c r="O690" s="1104"/>
      <c r="P690" s="1105"/>
      <c r="Q690" s="1103" t="s">
        <v>64</v>
      </c>
      <c r="R690" s="1104"/>
      <c r="S690" s="1104"/>
      <c r="T690" s="1104"/>
      <c r="U690" s="1105"/>
      <c r="V690" s="1131" t="s">
        <v>0</v>
      </c>
      <c r="W690" s="1059">
        <v>260</v>
      </c>
      <c r="X690" s="1059"/>
      <c r="Y690" s="1059"/>
    </row>
    <row r="691" spans="1:25" ht="13.5" thickBot="1" x14ac:dyDescent="0.25">
      <c r="A691" s="231" t="s">
        <v>2</v>
      </c>
      <c r="B691" s="401">
        <v>1</v>
      </c>
      <c r="C691" s="402">
        <v>2</v>
      </c>
      <c r="D691" s="402">
        <v>3</v>
      </c>
      <c r="E691" s="402">
        <v>4</v>
      </c>
      <c r="F691" s="479">
        <v>5</v>
      </c>
      <c r="G691" s="401">
        <v>1</v>
      </c>
      <c r="H691" s="402">
        <v>2</v>
      </c>
      <c r="I691" s="402">
        <v>3</v>
      </c>
      <c r="J691" s="402">
        <v>4</v>
      </c>
      <c r="K691" s="479">
        <v>5</v>
      </c>
      <c r="L691" s="401">
        <v>1</v>
      </c>
      <c r="M691" s="402">
        <v>2</v>
      </c>
      <c r="N691" s="402">
        <v>3</v>
      </c>
      <c r="O691" s="402">
        <v>4</v>
      </c>
      <c r="P691" s="479">
        <v>5</v>
      </c>
      <c r="Q691" s="401">
        <v>1</v>
      </c>
      <c r="R691" s="402">
        <v>2</v>
      </c>
      <c r="S691" s="402">
        <v>3</v>
      </c>
      <c r="T691" s="402">
        <v>4</v>
      </c>
      <c r="U691" s="479">
        <v>5</v>
      </c>
      <c r="V691" s="1133"/>
      <c r="W691" s="1059"/>
      <c r="X691" s="1059"/>
      <c r="Y691" s="1059"/>
    </row>
    <row r="692" spans="1:25" x14ac:dyDescent="0.2">
      <c r="A692" s="236" t="s">
        <v>3</v>
      </c>
      <c r="B692" s="740">
        <v>4505</v>
      </c>
      <c r="C692" s="741">
        <v>4505</v>
      </c>
      <c r="D692" s="405">
        <v>4505</v>
      </c>
      <c r="E692" s="405">
        <v>4505</v>
      </c>
      <c r="F692" s="406">
        <v>4505</v>
      </c>
      <c r="G692" s="740">
        <v>4505</v>
      </c>
      <c r="H692" s="741">
        <v>4505</v>
      </c>
      <c r="I692" s="405">
        <v>4505</v>
      </c>
      <c r="J692" s="405">
        <v>4505</v>
      </c>
      <c r="K692" s="406">
        <v>4505</v>
      </c>
      <c r="L692" s="740">
        <v>4505</v>
      </c>
      <c r="M692" s="741">
        <v>4505</v>
      </c>
      <c r="N692" s="741">
        <v>4505</v>
      </c>
      <c r="O692" s="405">
        <v>4505</v>
      </c>
      <c r="P692" s="406">
        <v>4505</v>
      </c>
      <c r="Q692" s="740">
        <v>4505</v>
      </c>
      <c r="R692" s="741">
        <v>4505</v>
      </c>
      <c r="S692" s="405">
        <v>4505</v>
      </c>
      <c r="T692" s="405">
        <v>4505</v>
      </c>
      <c r="U692" s="406">
        <v>4505</v>
      </c>
      <c r="V692" s="411">
        <v>4505</v>
      </c>
      <c r="W692" s="1059"/>
      <c r="X692" s="1059"/>
      <c r="Y692" s="1059"/>
    </row>
    <row r="693" spans="1:25" x14ac:dyDescent="0.2">
      <c r="A693" s="242" t="s">
        <v>6</v>
      </c>
      <c r="B693" s="306">
        <v>4957</v>
      </c>
      <c r="C693" s="307">
        <v>5377</v>
      </c>
      <c r="D693" s="307">
        <v>4496</v>
      </c>
      <c r="E693" s="307">
        <v>5295</v>
      </c>
      <c r="F693" s="407">
        <v>5718</v>
      </c>
      <c r="G693" s="306">
        <v>4945</v>
      </c>
      <c r="H693" s="307">
        <v>5131</v>
      </c>
      <c r="I693" s="307">
        <v>4442</v>
      </c>
      <c r="J693" s="307">
        <v>5287</v>
      </c>
      <c r="K693" s="407">
        <v>5479</v>
      </c>
      <c r="L693" s="306">
        <v>4937</v>
      </c>
      <c r="M693" s="307">
        <v>5033</v>
      </c>
      <c r="N693" s="307">
        <v>4721</v>
      </c>
      <c r="O693" s="307">
        <v>5205</v>
      </c>
      <c r="P693" s="407">
        <v>5445</v>
      </c>
      <c r="Q693" s="306">
        <v>4728</v>
      </c>
      <c r="R693" s="307">
        <v>4808</v>
      </c>
      <c r="S693" s="307">
        <v>4319</v>
      </c>
      <c r="T693" s="307">
        <v>5160</v>
      </c>
      <c r="U693" s="407">
        <v>5435</v>
      </c>
      <c r="V693" s="397">
        <v>5131</v>
      </c>
      <c r="W693" s="527"/>
      <c r="X693" s="475"/>
      <c r="Y693" s="1059"/>
    </row>
    <row r="694" spans="1:25" x14ac:dyDescent="0.2">
      <c r="A694" s="231" t="s">
        <v>7</v>
      </c>
      <c r="B694" s="480">
        <v>93.3</v>
      </c>
      <c r="C694" s="310">
        <v>93.3</v>
      </c>
      <c r="D694" s="310">
        <v>60</v>
      </c>
      <c r="E694" s="309">
        <v>93.3</v>
      </c>
      <c r="F694" s="638">
        <v>86.7</v>
      </c>
      <c r="G694" s="480">
        <v>100</v>
      </c>
      <c r="H694" s="310">
        <v>93.3</v>
      </c>
      <c r="I694" s="310">
        <v>100</v>
      </c>
      <c r="J694" s="309">
        <v>100</v>
      </c>
      <c r="K694" s="638">
        <v>93.3</v>
      </c>
      <c r="L694" s="480">
        <v>100</v>
      </c>
      <c r="M694" s="310">
        <v>100</v>
      </c>
      <c r="N694" s="310">
        <v>80</v>
      </c>
      <c r="O694" s="309">
        <v>100</v>
      </c>
      <c r="P694" s="638">
        <v>100</v>
      </c>
      <c r="Q694" s="480">
        <v>100</v>
      </c>
      <c r="R694" s="310">
        <v>86.7</v>
      </c>
      <c r="S694" s="310">
        <v>80</v>
      </c>
      <c r="T694" s="309">
        <v>100</v>
      </c>
      <c r="U694" s="638">
        <v>100</v>
      </c>
      <c r="V694" s="398">
        <v>81.900000000000006</v>
      </c>
      <c r="W694" s="1059"/>
      <c r="X694" s="1059"/>
      <c r="Y694" s="1059"/>
    </row>
    <row r="695" spans="1:25" x14ac:dyDescent="0.2">
      <c r="A695" s="231" t="s">
        <v>8</v>
      </c>
      <c r="B695" s="482">
        <v>5.2999999999999999E-2</v>
      </c>
      <c r="C695" s="311">
        <v>5.7000000000000002E-2</v>
      </c>
      <c r="D695" s="311">
        <v>0.113</v>
      </c>
      <c r="E695" s="253">
        <v>4.7E-2</v>
      </c>
      <c r="F695" s="254">
        <v>6.3E-2</v>
      </c>
      <c r="G695" s="482">
        <v>3.4000000000000002E-2</v>
      </c>
      <c r="H695" s="311">
        <v>5.3999999999999999E-2</v>
      </c>
      <c r="I695" s="311">
        <v>3.5999999999999997E-2</v>
      </c>
      <c r="J695" s="253">
        <v>3.5999999999999997E-2</v>
      </c>
      <c r="K695" s="254">
        <v>5.6000000000000001E-2</v>
      </c>
      <c r="L695" s="482">
        <v>4.2999999999999997E-2</v>
      </c>
      <c r="M695" s="311">
        <v>4.2999999999999997E-2</v>
      </c>
      <c r="N695" s="311">
        <v>8.2000000000000003E-2</v>
      </c>
      <c r="O695" s="253">
        <v>3.5000000000000003E-2</v>
      </c>
      <c r="P695" s="254">
        <v>3.9E-2</v>
      </c>
      <c r="Q695" s="482">
        <v>3.4000000000000002E-2</v>
      </c>
      <c r="R695" s="311">
        <v>5.8999999999999997E-2</v>
      </c>
      <c r="S695" s="311">
        <v>6.9000000000000006E-2</v>
      </c>
      <c r="T695" s="253">
        <v>3.9E-2</v>
      </c>
      <c r="U695" s="254">
        <v>2.9000000000000001E-2</v>
      </c>
      <c r="V695" s="399">
        <v>7.8E-2</v>
      </c>
      <c r="W695" s="1059"/>
      <c r="X695" s="475"/>
      <c r="Y695" s="1059"/>
    </row>
    <row r="696" spans="1:25" x14ac:dyDescent="0.2">
      <c r="A696" s="242" t="s">
        <v>1</v>
      </c>
      <c r="B696" s="257">
        <f t="shared" ref="B696:U696" si="142">B693/B692*100-100</f>
        <v>10.033296337402888</v>
      </c>
      <c r="C696" s="258">
        <f t="shared" si="142"/>
        <v>19.356270810210873</v>
      </c>
      <c r="D696" s="258">
        <f t="shared" si="142"/>
        <v>-0.19977802441731285</v>
      </c>
      <c r="E696" s="258">
        <f t="shared" si="142"/>
        <v>17.536071032186456</v>
      </c>
      <c r="F696" s="259">
        <f t="shared" si="142"/>
        <v>26.925638179800231</v>
      </c>
      <c r="G696" s="257">
        <f t="shared" si="142"/>
        <v>9.7669256381797993</v>
      </c>
      <c r="H696" s="258">
        <f t="shared" si="142"/>
        <v>13.895671476137622</v>
      </c>
      <c r="I696" s="258">
        <f t="shared" si="142"/>
        <v>-1.3984461709212042</v>
      </c>
      <c r="J696" s="258">
        <f t="shared" si="142"/>
        <v>17.35849056603773</v>
      </c>
      <c r="K696" s="259">
        <f t="shared" si="142"/>
        <v>21.620421753607104</v>
      </c>
      <c r="L696" s="257">
        <f t="shared" si="142"/>
        <v>9.5893451720310736</v>
      </c>
      <c r="M696" s="258">
        <f t="shared" si="142"/>
        <v>11.720310765815768</v>
      </c>
      <c r="N696" s="258">
        <f t="shared" si="142"/>
        <v>4.7946725860155368</v>
      </c>
      <c r="O696" s="258">
        <f t="shared" si="142"/>
        <v>15.538290788013313</v>
      </c>
      <c r="P696" s="259">
        <f t="shared" si="142"/>
        <v>20.865704772475027</v>
      </c>
      <c r="Q696" s="257">
        <f t="shared" si="142"/>
        <v>4.9500554938956611</v>
      </c>
      <c r="R696" s="258">
        <f t="shared" si="142"/>
        <v>6.7258601553829038</v>
      </c>
      <c r="S696" s="258">
        <f t="shared" si="142"/>
        <v>-4.1287458379578226</v>
      </c>
      <c r="T696" s="258">
        <f t="shared" si="142"/>
        <v>14.539400665926735</v>
      </c>
      <c r="U696" s="259">
        <f t="shared" si="142"/>
        <v>20.643729189789113</v>
      </c>
      <c r="V696" s="390">
        <f>V693/V692*100-100</f>
        <v>13.895671476137622</v>
      </c>
      <c r="W696" s="878"/>
      <c r="X696" s="1059"/>
      <c r="Y696" s="1059"/>
    </row>
    <row r="697" spans="1:25" ht="13.5" thickBot="1" x14ac:dyDescent="0.25">
      <c r="A697" s="261" t="s">
        <v>27</v>
      </c>
      <c r="B697" s="262">
        <f t="shared" ref="B697:V697" si="143">B693-B680</f>
        <v>109</v>
      </c>
      <c r="C697" s="263">
        <f t="shared" si="143"/>
        <v>101</v>
      </c>
      <c r="D697" s="263">
        <f t="shared" si="143"/>
        <v>135</v>
      </c>
      <c r="E697" s="263">
        <f t="shared" si="143"/>
        <v>148</v>
      </c>
      <c r="F697" s="264">
        <f t="shared" si="143"/>
        <v>226</v>
      </c>
      <c r="G697" s="262">
        <f t="shared" si="143"/>
        <v>50</v>
      </c>
      <c r="H697" s="263">
        <f t="shared" si="143"/>
        <v>-25</v>
      </c>
      <c r="I697" s="263">
        <f t="shared" si="143"/>
        <v>23</v>
      </c>
      <c r="J697" s="263">
        <f t="shared" si="143"/>
        <v>74</v>
      </c>
      <c r="K697" s="264">
        <f t="shared" si="143"/>
        <v>94</v>
      </c>
      <c r="L697" s="262">
        <f t="shared" si="143"/>
        <v>158</v>
      </c>
      <c r="M697" s="263">
        <f t="shared" si="143"/>
        <v>22</v>
      </c>
      <c r="N697" s="263">
        <f t="shared" si="143"/>
        <v>-23</v>
      </c>
      <c r="O697" s="263">
        <f t="shared" si="143"/>
        <v>103</v>
      </c>
      <c r="P697" s="264">
        <f t="shared" si="143"/>
        <v>-11</v>
      </c>
      <c r="Q697" s="262">
        <f t="shared" si="143"/>
        <v>61</v>
      </c>
      <c r="R697" s="263">
        <f t="shared" si="143"/>
        <v>-48</v>
      </c>
      <c r="S697" s="263">
        <f t="shared" si="143"/>
        <v>167</v>
      </c>
      <c r="T697" s="263">
        <f t="shared" si="143"/>
        <v>-8</v>
      </c>
      <c r="U697" s="264">
        <f t="shared" si="143"/>
        <v>147</v>
      </c>
      <c r="V697" s="400">
        <f t="shared" si="143"/>
        <v>75</v>
      </c>
      <c r="W697" s="527"/>
      <c r="X697" s="1059"/>
      <c r="Y697" s="1059"/>
    </row>
    <row r="698" spans="1:25" x14ac:dyDescent="0.2">
      <c r="A698" s="273" t="s">
        <v>52</v>
      </c>
      <c r="B698" s="567">
        <v>43</v>
      </c>
      <c r="C698" s="556">
        <v>46</v>
      </c>
      <c r="D698" s="556">
        <v>7</v>
      </c>
      <c r="E698" s="556">
        <v>46</v>
      </c>
      <c r="F698" s="568">
        <v>46</v>
      </c>
      <c r="G698" s="567">
        <v>46</v>
      </c>
      <c r="H698" s="556">
        <v>46</v>
      </c>
      <c r="I698" s="556">
        <v>7</v>
      </c>
      <c r="J698" s="556">
        <v>46</v>
      </c>
      <c r="K698" s="568">
        <v>45</v>
      </c>
      <c r="L698" s="567">
        <v>37</v>
      </c>
      <c r="M698" s="556">
        <v>37</v>
      </c>
      <c r="N698" s="556">
        <v>10</v>
      </c>
      <c r="O698" s="556">
        <v>36</v>
      </c>
      <c r="P698" s="568">
        <v>36</v>
      </c>
      <c r="Q698" s="567">
        <v>38</v>
      </c>
      <c r="R698" s="556">
        <v>39</v>
      </c>
      <c r="S698" s="556">
        <v>10</v>
      </c>
      <c r="T698" s="556">
        <v>38</v>
      </c>
      <c r="U698" s="568">
        <v>38</v>
      </c>
      <c r="V698" s="393">
        <f>SUM(B698:U698)</f>
        <v>697</v>
      </c>
      <c r="W698" s="1059" t="s">
        <v>56</v>
      </c>
      <c r="X698" s="271">
        <f>V685-V698</f>
        <v>0</v>
      </c>
      <c r="Y698" s="292">
        <f>X698/V685</f>
        <v>0</v>
      </c>
    </row>
    <row r="699" spans="1:25" x14ac:dyDescent="0.2">
      <c r="A699" s="273" t="s">
        <v>28</v>
      </c>
      <c r="B699" s="218"/>
      <c r="C699" s="1061"/>
      <c r="D699" s="1061"/>
      <c r="E699" s="1061"/>
      <c r="F699" s="219"/>
      <c r="G699" s="218"/>
      <c r="H699" s="1061"/>
      <c r="I699" s="1061"/>
      <c r="J699" s="1061"/>
      <c r="K699" s="219"/>
      <c r="L699" s="218"/>
      <c r="M699" s="1061"/>
      <c r="N699" s="1061"/>
      <c r="O699" s="1061"/>
      <c r="P699" s="219"/>
      <c r="Q699" s="218"/>
      <c r="R699" s="1061"/>
      <c r="S699" s="1061"/>
      <c r="T699" s="1061"/>
      <c r="U699" s="219"/>
      <c r="V699" s="394"/>
      <c r="W699" s="1059" t="s">
        <v>57</v>
      </c>
      <c r="X699" s="1059">
        <v>161.82</v>
      </c>
      <c r="Y699" s="527"/>
    </row>
    <row r="700" spans="1:25" ht="13.5" thickBot="1" x14ac:dyDescent="0.25">
      <c r="A700" s="274" t="s">
        <v>26</v>
      </c>
      <c r="B700" s="574">
        <f>(B699-B686)</f>
        <v>0</v>
      </c>
      <c r="C700" s="575">
        <f t="shared" ref="C700:U700" si="144">(C699-C686)</f>
        <v>0</v>
      </c>
      <c r="D700" s="575">
        <f t="shared" si="144"/>
        <v>0</v>
      </c>
      <c r="E700" s="575">
        <f t="shared" si="144"/>
        <v>0</v>
      </c>
      <c r="F700" s="576">
        <f t="shared" si="144"/>
        <v>0</v>
      </c>
      <c r="G700" s="574">
        <f t="shared" si="144"/>
        <v>0</v>
      </c>
      <c r="H700" s="575">
        <f t="shared" si="144"/>
        <v>0</v>
      </c>
      <c r="I700" s="575">
        <f t="shared" si="144"/>
        <v>0</v>
      </c>
      <c r="J700" s="575">
        <f t="shared" si="144"/>
        <v>0</v>
      </c>
      <c r="K700" s="576">
        <f t="shared" si="144"/>
        <v>0</v>
      </c>
      <c r="L700" s="574">
        <f t="shared" si="144"/>
        <v>0</v>
      </c>
      <c r="M700" s="575">
        <f t="shared" si="144"/>
        <v>0</v>
      </c>
      <c r="N700" s="575">
        <f t="shared" si="144"/>
        <v>0</v>
      </c>
      <c r="O700" s="575">
        <f t="shared" si="144"/>
        <v>0</v>
      </c>
      <c r="P700" s="576">
        <f t="shared" si="144"/>
        <v>0</v>
      </c>
      <c r="Q700" s="574">
        <f t="shared" si="144"/>
        <v>0</v>
      </c>
      <c r="R700" s="575">
        <f t="shared" si="144"/>
        <v>0</v>
      </c>
      <c r="S700" s="575">
        <f t="shared" si="144"/>
        <v>0</v>
      </c>
      <c r="T700" s="575">
        <f t="shared" si="144"/>
        <v>0</v>
      </c>
      <c r="U700" s="576">
        <f t="shared" si="144"/>
        <v>0</v>
      </c>
      <c r="V700" s="395"/>
      <c r="W700" s="1059" t="s">
        <v>26</v>
      </c>
      <c r="X700" s="880">
        <f>X699-X686</f>
        <v>0</v>
      </c>
      <c r="Y700" s="1059"/>
    </row>
  </sheetData>
  <mergeCells count="187">
    <mergeCell ref="B690:F690"/>
    <mergeCell ref="G690:K690"/>
    <mergeCell ref="L690:P690"/>
    <mergeCell ref="Q690:U690"/>
    <mergeCell ref="V690:V691"/>
    <mergeCell ref="B677:F677"/>
    <mergeCell ref="G677:K677"/>
    <mergeCell ref="L677:P677"/>
    <mergeCell ref="Q677:U677"/>
    <mergeCell ref="V677:V678"/>
    <mergeCell ref="B651:F651"/>
    <mergeCell ref="G651:K651"/>
    <mergeCell ref="L651:P651"/>
    <mergeCell ref="Q651:U651"/>
    <mergeCell ref="V651:V652"/>
    <mergeCell ref="B664:F664"/>
    <mergeCell ref="G664:K664"/>
    <mergeCell ref="L664:P664"/>
    <mergeCell ref="Q664:U664"/>
    <mergeCell ref="V664:V665"/>
    <mergeCell ref="B638:F638"/>
    <mergeCell ref="G638:K638"/>
    <mergeCell ref="L638:P638"/>
    <mergeCell ref="Q638:U638"/>
    <mergeCell ref="V638:V639"/>
    <mergeCell ref="B625:F625"/>
    <mergeCell ref="G625:K625"/>
    <mergeCell ref="L625:P625"/>
    <mergeCell ref="Q625:U625"/>
    <mergeCell ref="V625:V626"/>
    <mergeCell ref="B599:F599"/>
    <mergeCell ref="G599:K599"/>
    <mergeCell ref="L599:P599"/>
    <mergeCell ref="Q599:U599"/>
    <mergeCell ref="V599:V600"/>
    <mergeCell ref="B612:F612"/>
    <mergeCell ref="G612:K612"/>
    <mergeCell ref="L612:P612"/>
    <mergeCell ref="Q612:U612"/>
    <mergeCell ref="V612:V613"/>
    <mergeCell ref="B560:F560"/>
    <mergeCell ref="G560:K560"/>
    <mergeCell ref="L560:P560"/>
    <mergeCell ref="Q560:U560"/>
    <mergeCell ref="V560:V561"/>
    <mergeCell ref="B547:F547"/>
    <mergeCell ref="G547:K547"/>
    <mergeCell ref="L547:P547"/>
    <mergeCell ref="Q547:U547"/>
    <mergeCell ref="V547:V548"/>
    <mergeCell ref="B534:F534"/>
    <mergeCell ref="G534:K534"/>
    <mergeCell ref="L534:P534"/>
    <mergeCell ref="Q534:U534"/>
    <mergeCell ref="V534:V535"/>
    <mergeCell ref="B521:F521"/>
    <mergeCell ref="G521:K521"/>
    <mergeCell ref="L521:P521"/>
    <mergeCell ref="Q521:U521"/>
    <mergeCell ref="V521:V522"/>
    <mergeCell ref="B482:F482"/>
    <mergeCell ref="G482:K482"/>
    <mergeCell ref="L482:P482"/>
    <mergeCell ref="Q482:U482"/>
    <mergeCell ref="V482:V483"/>
    <mergeCell ref="B508:F508"/>
    <mergeCell ref="G508:K508"/>
    <mergeCell ref="L508:P508"/>
    <mergeCell ref="Q508:U508"/>
    <mergeCell ref="V508:V509"/>
    <mergeCell ref="B495:F495"/>
    <mergeCell ref="G495:K495"/>
    <mergeCell ref="L495:P495"/>
    <mergeCell ref="Q495:U495"/>
    <mergeCell ref="V495:V496"/>
    <mergeCell ref="V456:V457"/>
    <mergeCell ref="B443:F443"/>
    <mergeCell ref="G443:K443"/>
    <mergeCell ref="L443:P443"/>
    <mergeCell ref="Q443:U443"/>
    <mergeCell ref="V443:V444"/>
    <mergeCell ref="V430:V431"/>
    <mergeCell ref="B469:F469"/>
    <mergeCell ref="G469:K469"/>
    <mergeCell ref="L469:P469"/>
    <mergeCell ref="Q469:U469"/>
    <mergeCell ref="V469:V470"/>
    <mergeCell ref="B378:F378"/>
    <mergeCell ref="G378:K378"/>
    <mergeCell ref="L378:P378"/>
    <mergeCell ref="Q378:U378"/>
    <mergeCell ref="Q430:U430"/>
    <mergeCell ref="B430:F430"/>
    <mergeCell ref="G430:K430"/>
    <mergeCell ref="L430:P430"/>
    <mergeCell ref="B456:F456"/>
    <mergeCell ref="G456:K456"/>
    <mergeCell ref="L456:P456"/>
    <mergeCell ref="Q456:U456"/>
    <mergeCell ref="V417:V418"/>
    <mergeCell ref="B404:F404"/>
    <mergeCell ref="G404:K404"/>
    <mergeCell ref="L404:P404"/>
    <mergeCell ref="Q404:U404"/>
    <mergeCell ref="V404:V405"/>
    <mergeCell ref="B391:F391"/>
    <mergeCell ref="G391:K391"/>
    <mergeCell ref="L391:P391"/>
    <mergeCell ref="Q391:U391"/>
    <mergeCell ref="Q128:S128"/>
    <mergeCell ref="B113:E113"/>
    <mergeCell ref="B126:E126"/>
    <mergeCell ref="H51:P53"/>
    <mergeCell ref="B87:E87"/>
    <mergeCell ref="B74:E74"/>
    <mergeCell ref="K64:O64"/>
    <mergeCell ref="K65:O68"/>
    <mergeCell ref="B61:E61"/>
    <mergeCell ref="B220:E220"/>
    <mergeCell ref="B206:E206"/>
    <mergeCell ref="B192:E192"/>
    <mergeCell ref="B165:E165"/>
    <mergeCell ref="B152:E152"/>
    <mergeCell ref="B8:E8"/>
    <mergeCell ref="B21:E21"/>
    <mergeCell ref="B34:E34"/>
    <mergeCell ref="H37:P39"/>
    <mergeCell ref="B48:E48"/>
    <mergeCell ref="B100:E100"/>
    <mergeCell ref="B273:F273"/>
    <mergeCell ref="B260:F260"/>
    <mergeCell ref="B247:F247"/>
    <mergeCell ref="B234:E234"/>
    <mergeCell ref="B300:F300"/>
    <mergeCell ref="V300:V301"/>
    <mergeCell ref="G300:K300"/>
    <mergeCell ref="L300:P300"/>
    <mergeCell ref="Q352:U352"/>
    <mergeCell ref="V352:V353"/>
    <mergeCell ref="T129:V134"/>
    <mergeCell ref="J138:P139"/>
    <mergeCell ref="B139:E139"/>
    <mergeCell ref="N181:Q181"/>
    <mergeCell ref="B178:E178"/>
    <mergeCell ref="V391:V392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  <mergeCell ref="B365:F365"/>
    <mergeCell ref="G365:K365"/>
    <mergeCell ref="L365:P365"/>
    <mergeCell ref="Q365:U365"/>
    <mergeCell ref="V365:V366"/>
    <mergeCell ref="B339:F339"/>
    <mergeCell ref="G339:K339"/>
    <mergeCell ref="L339:P339"/>
    <mergeCell ref="Q339:U339"/>
    <mergeCell ref="B586:F586"/>
    <mergeCell ref="G586:K586"/>
    <mergeCell ref="L586:P586"/>
    <mergeCell ref="Q586:U586"/>
    <mergeCell ref="V586:V587"/>
    <mergeCell ref="B573:F573"/>
    <mergeCell ref="G573:K573"/>
    <mergeCell ref="L573:P573"/>
    <mergeCell ref="Q573:U573"/>
    <mergeCell ref="V573:V574"/>
    <mergeCell ref="V339:V340"/>
    <mergeCell ref="B352:F352"/>
    <mergeCell ref="G352:K352"/>
    <mergeCell ref="L352:P352"/>
    <mergeCell ref="V378:V379"/>
    <mergeCell ref="B417:F417"/>
    <mergeCell ref="G417:K417"/>
    <mergeCell ref="L417:P417"/>
    <mergeCell ref="Q417:U417"/>
  </mergeCells>
  <conditionalFormatting sqref="B316:U3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U48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U49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1:U5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7:U5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0:U55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U56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6:U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9:U58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2:U6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5:U6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U6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1:U6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4:U6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7:U6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0:U6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3:U6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692"/>
  <sheetViews>
    <sheetView showGridLines="0" topLeftCell="A648" zoomScale="70" zoomScaleNormal="70" workbookViewId="0">
      <selection activeCell="L709" sqref="L709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103" t="s">
        <v>50</v>
      </c>
      <c r="C8" s="1104"/>
      <c r="D8" s="1104"/>
      <c r="E8" s="1104"/>
      <c r="F8" s="1104"/>
      <c r="G8" s="1105"/>
      <c r="H8" s="298" t="s">
        <v>0</v>
      </c>
    </row>
    <row r="9" spans="1:16" x14ac:dyDescent="0.2">
      <c r="A9" s="214" t="s">
        <v>54</v>
      </c>
      <c r="B9" s="1120">
        <v>1</v>
      </c>
      <c r="C9" s="1121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123" t="s">
        <v>67</v>
      </c>
      <c r="L10" s="1123"/>
      <c r="M10" s="1123"/>
      <c r="N10" s="1123"/>
      <c r="O10" s="1123"/>
      <c r="P10" s="1123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123"/>
      <c r="L11" s="1123"/>
      <c r="M11" s="1123"/>
      <c r="N11" s="1123"/>
      <c r="O11" s="1123"/>
      <c r="P11" s="1123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123"/>
      <c r="L12" s="1123"/>
      <c r="M12" s="1123"/>
      <c r="N12" s="1123"/>
      <c r="O12" s="1123"/>
      <c r="P12" s="1123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103" t="s">
        <v>50</v>
      </c>
      <c r="C22" s="1104"/>
      <c r="D22" s="1104"/>
      <c r="E22" s="1104"/>
      <c r="F22" s="1104"/>
      <c r="G22" s="1105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97" t="s">
        <v>75</v>
      </c>
      <c r="K24" s="1197"/>
      <c r="L24" s="1197"/>
      <c r="M24" s="1197"/>
      <c r="N24" s="1197"/>
      <c r="O24" s="1197"/>
      <c r="P24" s="1197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97"/>
      <c r="K25" s="1197"/>
      <c r="L25" s="1197"/>
      <c r="M25" s="1197"/>
      <c r="N25" s="1197"/>
      <c r="O25" s="1197"/>
      <c r="P25" s="1197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97"/>
      <c r="K26" s="1197"/>
      <c r="L26" s="1197"/>
      <c r="M26" s="1197"/>
      <c r="N26" s="1197"/>
      <c r="O26" s="1197"/>
      <c r="P26" s="1197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075" t="s">
        <v>50</v>
      </c>
      <c r="C36" s="1076"/>
      <c r="D36" s="1076"/>
      <c r="E36" s="1076"/>
      <c r="F36" s="1076"/>
      <c r="G36" s="1077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124" t="s">
        <v>99</v>
      </c>
      <c r="R37" s="1124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97" t="s">
        <v>87</v>
      </c>
      <c r="K38" s="1197"/>
      <c r="L38" s="1197"/>
      <c r="M38" s="1197"/>
      <c r="N38" s="1197"/>
      <c r="O38" s="1197"/>
      <c r="P38" s="1197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97"/>
      <c r="K39" s="1197"/>
      <c r="L39" s="1197"/>
      <c r="M39" s="1197"/>
      <c r="N39" s="1197"/>
      <c r="O39" s="1197"/>
      <c r="P39" s="1197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97"/>
      <c r="K40" s="1197"/>
      <c r="L40" s="1197"/>
      <c r="M40" s="1197"/>
      <c r="N40" s="1197"/>
      <c r="O40" s="1197"/>
      <c r="P40" s="1197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103" t="s">
        <v>50</v>
      </c>
      <c r="C50" s="1104"/>
      <c r="D50" s="1104"/>
      <c r="E50" s="1104"/>
      <c r="F50" s="1104"/>
      <c r="G50" s="1105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97" t="s">
        <v>116</v>
      </c>
      <c r="K52" s="1197"/>
      <c r="L52" s="1197"/>
      <c r="M52" s="1197"/>
      <c r="N52" s="1197"/>
      <c r="O52" s="1197"/>
      <c r="P52" s="1197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97"/>
      <c r="K53" s="1197"/>
      <c r="L53" s="1197"/>
      <c r="M53" s="1197"/>
      <c r="N53" s="1197"/>
      <c r="O53" s="1197"/>
      <c r="P53" s="1197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97"/>
      <c r="K54" s="1197"/>
      <c r="L54" s="1197"/>
      <c r="M54" s="1197"/>
      <c r="N54" s="1197"/>
      <c r="O54" s="1197"/>
      <c r="P54" s="1197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111" t="s">
        <v>127</v>
      </c>
      <c r="T61" s="1111"/>
      <c r="U61" s="1111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103" t="s">
        <v>50</v>
      </c>
      <c r="C64" s="1104"/>
      <c r="D64" s="1104"/>
      <c r="E64" s="1104"/>
      <c r="F64" s="1104"/>
      <c r="G64" s="1105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103" t="s">
        <v>50</v>
      </c>
      <c r="C78" s="1104"/>
      <c r="D78" s="1104"/>
      <c r="E78" s="1104"/>
      <c r="F78" s="1104"/>
      <c r="G78" s="1105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123" t="s">
        <v>130</v>
      </c>
      <c r="Q79" s="1123"/>
      <c r="R79" s="1123"/>
      <c r="S79" s="1123"/>
      <c r="T79" s="1123"/>
      <c r="U79" s="1123"/>
      <c r="V79" s="1123"/>
      <c r="W79" s="1123"/>
      <c r="X79" s="1123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123"/>
      <c r="Q80" s="1123"/>
      <c r="R80" s="1123"/>
      <c r="S80" s="1123"/>
      <c r="T80" s="1123"/>
      <c r="U80" s="1123"/>
      <c r="V80" s="1123"/>
      <c r="W80" s="1123"/>
      <c r="X80" s="1123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123"/>
      <c r="Q81" s="1123"/>
      <c r="R81" s="1123"/>
      <c r="S81" s="1123"/>
      <c r="T81" s="1123"/>
      <c r="U81" s="1123"/>
      <c r="V81" s="1123"/>
      <c r="W81" s="1123"/>
      <c r="X81" s="1123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103" t="s">
        <v>50</v>
      </c>
      <c r="C92" s="1104"/>
      <c r="D92" s="1104"/>
      <c r="E92" s="1104"/>
      <c r="F92" s="1104"/>
      <c r="G92" s="1105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200" t="s">
        <v>135</v>
      </c>
      <c r="L96" s="1201"/>
      <c r="M96" s="1202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203"/>
      <c r="L97" s="1204"/>
      <c r="M97" s="1205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094" t="s">
        <v>138</v>
      </c>
      <c r="W98" s="1095"/>
      <c r="X98" s="1096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097"/>
      <c r="W99" s="1123"/>
      <c r="X99" s="1099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100"/>
      <c r="W100" s="1101"/>
      <c r="X100" s="1102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99" t="s">
        <v>148</v>
      </c>
      <c r="N105" s="1199"/>
      <c r="O105" s="1199"/>
      <c r="P105" s="1199"/>
      <c r="Q105" s="1199"/>
      <c r="R105" s="1199"/>
    </row>
    <row r="106" spans="1:24" ht="39" thickBot="1" x14ac:dyDescent="0.25">
      <c r="A106" s="278" t="s">
        <v>139</v>
      </c>
      <c r="B106" s="1103" t="s">
        <v>50</v>
      </c>
      <c r="C106" s="1104"/>
      <c r="D106" s="1104"/>
      <c r="E106" s="1104"/>
      <c r="F106" s="1104"/>
      <c r="G106" s="1105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103" t="s">
        <v>50</v>
      </c>
      <c r="C120" s="1104"/>
      <c r="D120" s="1104"/>
      <c r="E120" s="1104"/>
      <c r="F120" s="1104"/>
      <c r="G120" s="1105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103" t="s">
        <v>50</v>
      </c>
      <c r="C134" s="1104"/>
      <c r="D134" s="1104"/>
      <c r="E134" s="1104"/>
      <c r="F134" s="1104"/>
      <c r="G134" s="1105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103" t="s">
        <v>50</v>
      </c>
      <c r="C148" s="1104"/>
      <c r="D148" s="1104"/>
      <c r="E148" s="1104"/>
      <c r="F148" s="1104"/>
      <c r="G148" s="1105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103" t="s">
        <v>50</v>
      </c>
      <c r="C162" s="1104"/>
      <c r="D162" s="1104"/>
      <c r="E162" s="1104"/>
      <c r="F162" s="1104"/>
      <c r="G162" s="1105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103" t="s">
        <v>50</v>
      </c>
      <c r="C176" s="1104"/>
      <c r="D176" s="1104"/>
      <c r="E176" s="1104"/>
      <c r="F176" s="1104"/>
      <c r="G176" s="1105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103" t="s">
        <v>50</v>
      </c>
      <c r="C190" s="1104"/>
      <c r="D190" s="1104"/>
      <c r="E190" s="1104"/>
      <c r="F190" s="1104"/>
      <c r="G190" s="1105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98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98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98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075" t="s">
        <v>50</v>
      </c>
      <c r="C205" s="1076"/>
      <c r="D205" s="1076"/>
      <c r="E205" s="1076"/>
      <c r="F205" s="1076"/>
      <c r="G205" s="1077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075" t="s">
        <v>50</v>
      </c>
      <c r="C220" s="1076"/>
      <c r="D220" s="1076"/>
      <c r="E220" s="1076"/>
      <c r="F220" s="1076"/>
      <c r="G220" s="1077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075" t="s">
        <v>50</v>
      </c>
      <c r="C234" s="1076"/>
      <c r="D234" s="1076"/>
      <c r="E234" s="1076"/>
      <c r="F234" s="1076"/>
      <c r="G234" s="1077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075" t="s">
        <v>50</v>
      </c>
      <c r="C248" s="1076"/>
      <c r="D248" s="1076"/>
      <c r="E248" s="1076"/>
      <c r="F248" s="1076"/>
      <c r="G248" s="1077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075" t="s">
        <v>50</v>
      </c>
      <c r="C262" s="1076"/>
      <c r="D262" s="1076"/>
      <c r="E262" s="1076"/>
      <c r="F262" s="1076"/>
      <c r="G262" s="1077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075" t="s">
        <v>50</v>
      </c>
      <c r="C276" s="1076"/>
      <c r="D276" s="1076"/>
      <c r="E276" s="1076"/>
      <c r="F276" s="1076"/>
      <c r="G276" s="1077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075" t="s">
        <v>50</v>
      </c>
      <c r="C290" s="1076"/>
      <c r="D290" s="1076"/>
      <c r="E290" s="1076"/>
      <c r="F290" s="1076"/>
      <c r="G290" s="1077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103" t="s">
        <v>50</v>
      </c>
      <c r="C304" s="1104"/>
      <c r="D304" s="1104"/>
      <c r="E304" s="1104"/>
      <c r="F304" s="1104"/>
      <c r="G304" s="1104"/>
      <c r="H304" s="1105"/>
      <c r="I304" s="1131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132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94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103" t="s">
        <v>50</v>
      </c>
      <c r="C319" s="1104"/>
      <c r="D319" s="1104"/>
      <c r="E319" s="1104"/>
      <c r="F319" s="1104"/>
      <c r="G319" s="1104"/>
      <c r="H319" s="1105"/>
      <c r="I319" s="1131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132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94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125" t="s">
        <v>333</v>
      </c>
      <c r="C332" s="1126"/>
      <c r="D332" s="1126"/>
      <c r="E332" s="1126"/>
      <c r="F332" s="1126"/>
      <c r="G332" s="1126"/>
      <c r="H332" s="1126"/>
      <c r="I332" s="1126"/>
      <c r="J332" s="1126"/>
      <c r="K332" s="1127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134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84">
        <v>669</v>
      </c>
      <c r="H334" s="1084">
        <v>122.5</v>
      </c>
      <c r="I334" s="1084">
        <v>59</v>
      </c>
      <c r="J334" s="1137" t="s">
        <v>92</v>
      </c>
      <c r="K334" s="1078">
        <v>136</v>
      </c>
      <c r="L334" s="1090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135"/>
      <c r="C335" s="890" t="s">
        <v>338</v>
      </c>
      <c r="D335" s="911">
        <v>243</v>
      </c>
      <c r="E335" s="891">
        <v>124</v>
      </c>
      <c r="F335" s="890" t="s">
        <v>276</v>
      </c>
      <c r="G335" s="1085"/>
      <c r="H335" s="1085"/>
      <c r="I335" s="1085"/>
      <c r="J335" s="1138"/>
      <c r="K335" s="1079"/>
      <c r="L335" s="1090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135"/>
      <c r="C336" s="891"/>
      <c r="D336" s="891"/>
      <c r="E336" s="891"/>
      <c r="F336" s="890"/>
      <c r="G336" s="1085"/>
      <c r="H336" s="1085"/>
      <c r="I336" s="1085"/>
      <c r="J336" s="1138"/>
      <c r="K336" s="1079"/>
      <c r="L336" s="1090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136"/>
      <c r="C337" s="892"/>
      <c r="D337" s="893"/>
      <c r="E337" s="892"/>
      <c r="F337" s="894"/>
      <c r="G337" s="1086"/>
      <c r="H337" s="1086"/>
      <c r="I337" s="1086"/>
      <c r="J337" s="1139"/>
      <c r="K337" s="1080"/>
      <c r="L337" s="1090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151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84">
        <v>669</v>
      </c>
      <c r="H338" s="1084">
        <v>123.5</v>
      </c>
      <c r="I338" s="1084">
        <v>58</v>
      </c>
      <c r="J338" s="1137" t="s">
        <v>90</v>
      </c>
      <c r="K338" s="1078">
        <v>137</v>
      </c>
      <c r="L338" s="1090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152"/>
      <c r="C339" s="891"/>
      <c r="D339" s="891"/>
      <c r="E339" s="891"/>
      <c r="F339" s="890"/>
      <c r="G339" s="1085"/>
      <c r="H339" s="1085"/>
      <c r="I339" s="1085"/>
      <c r="J339" s="1138"/>
      <c r="K339" s="1079"/>
      <c r="L339" s="1090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152"/>
      <c r="C340" s="898"/>
      <c r="D340" s="899"/>
      <c r="E340" s="898"/>
      <c r="F340" s="900"/>
      <c r="G340" s="1085"/>
      <c r="H340" s="1085"/>
      <c r="I340" s="1085"/>
      <c r="J340" s="1138"/>
      <c r="K340" s="1079"/>
      <c r="L340" s="1090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153"/>
      <c r="C341" s="898"/>
      <c r="D341" s="899"/>
      <c r="E341" s="898"/>
      <c r="F341" s="900"/>
      <c r="G341" s="1086"/>
      <c r="H341" s="1086"/>
      <c r="I341" s="1086"/>
      <c r="J341" s="1139"/>
      <c r="K341" s="1080"/>
      <c r="L341" s="1090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143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84">
        <v>192</v>
      </c>
      <c r="H342" s="1084">
        <v>127</v>
      </c>
      <c r="I342" s="1084">
        <v>17</v>
      </c>
      <c r="J342" s="1084" t="s">
        <v>92</v>
      </c>
      <c r="K342" s="1078">
        <v>136</v>
      </c>
      <c r="L342" s="1090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144"/>
      <c r="C343" s="891"/>
      <c r="D343" s="891"/>
      <c r="E343" s="891"/>
      <c r="F343" s="890"/>
      <c r="G343" s="1085"/>
      <c r="H343" s="1085"/>
      <c r="I343" s="1085"/>
      <c r="J343" s="1085"/>
      <c r="K343" s="1079"/>
      <c r="L343" s="1090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144"/>
      <c r="C344" s="898"/>
      <c r="D344" s="898"/>
      <c r="E344" s="898"/>
      <c r="F344" s="900"/>
      <c r="G344" s="1085"/>
      <c r="H344" s="1085"/>
      <c r="I344" s="1085"/>
      <c r="J344" s="1085"/>
      <c r="K344" s="1079"/>
      <c r="L344" s="1090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145"/>
      <c r="C345" s="892"/>
      <c r="D345" s="893"/>
      <c r="E345" s="892"/>
      <c r="F345" s="894"/>
      <c r="G345" s="1086"/>
      <c r="H345" s="1086"/>
      <c r="I345" s="1086"/>
      <c r="J345" s="1086"/>
      <c r="K345" s="1080"/>
      <c r="L345" s="1090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087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84">
        <v>669</v>
      </c>
      <c r="H346" s="1084">
        <v>127</v>
      </c>
      <c r="I346" s="1084">
        <v>59</v>
      </c>
      <c r="J346" s="1084" t="s">
        <v>91</v>
      </c>
      <c r="K346" s="1078">
        <v>137</v>
      </c>
      <c r="L346" s="1090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088"/>
      <c r="C347" s="891">
        <v>1</v>
      </c>
      <c r="D347" s="907">
        <v>36</v>
      </c>
      <c r="E347" s="891">
        <v>124</v>
      </c>
      <c r="F347" s="890" t="s">
        <v>212</v>
      </c>
      <c r="G347" s="1085"/>
      <c r="H347" s="1085"/>
      <c r="I347" s="1085"/>
      <c r="J347" s="1085"/>
      <c r="K347" s="1079"/>
      <c r="L347" s="1090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088"/>
      <c r="C348" s="898">
        <v>5</v>
      </c>
      <c r="D348" s="908">
        <v>36</v>
      </c>
      <c r="E348" s="898">
        <v>123.5</v>
      </c>
      <c r="F348" s="900" t="s">
        <v>270</v>
      </c>
      <c r="G348" s="1085"/>
      <c r="H348" s="1085"/>
      <c r="I348" s="1085"/>
      <c r="J348" s="1085"/>
      <c r="K348" s="1079"/>
      <c r="L348" s="1090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089"/>
      <c r="C349" s="892">
        <v>4</v>
      </c>
      <c r="D349" s="912">
        <v>87</v>
      </c>
      <c r="E349" s="892">
        <v>128.5</v>
      </c>
      <c r="F349" s="894" t="s">
        <v>270</v>
      </c>
      <c r="G349" s="1086"/>
      <c r="H349" s="1086"/>
      <c r="I349" s="1086"/>
      <c r="J349" s="1086"/>
      <c r="K349" s="1080"/>
      <c r="L349" s="1090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157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84">
        <v>669</v>
      </c>
      <c r="H350" s="1084">
        <v>130</v>
      </c>
      <c r="I350" s="1084">
        <v>58</v>
      </c>
      <c r="J350" s="1137" t="s">
        <v>335</v>
      </c>
      <c r="K350" s="1078">
        <v>137</v>
      </c>
      <c r="L350" s="1090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158"/>
      <c r="C351" s="891">
        <v>3</v>
      </c>
      <c r="D351" s="910">
        <v>426</v>
      </c>
      <c r="E351" s="891">
        <v>130.5</v>
      </c>
      <c r="F351" s="900" t="s">
        <v>269</v>
      </c>
      <c r="G351" s="1085"/>
      <c r="H351" s="1085"/>
      <c r="I351" s="1085"/>
      <c r="J351" s="1138"/>
      <c r="K351" s="1079"/>
      <c r="L351" s="1090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158"/>
      <c r="C352" s="898" t="s">
        <v>336</v>
      </c>
      <c r="D352" s="914">
        <v>21</v>
      </c>
      <c r="E352" s="898">
        <v>130.5</v>
      </c>
      <c r="F352" s="900" t="s">
        <v>269</v>
      </c>
      <c r="G352" s="1085"/>
      <c r="H352" s="1085"/>
      <c r="I352" s="1085"/>
      <c r="J352" s="1138"/>
      <c r="K352" s="1079"/>
      <c r="L352" s="1090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159"/>
      <c r="C353" s="892"/>
      <c r="D353" s="892"/>
      <c r="E353" s="892"/>
      <c r="F353" s="894"/>
      <c r="G353" s="1086"/>
      <c r="H353" s="1086"/>
      <c r="I353" s="1086"/>
      <c r="J353" s="1139"/>
      <c r="K353" s="1080"/>
      <c r="L353" s="1090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103" t="s">
        <v>50</v>
      </c>
      <c r="C359" s="1104"/>
      <c r="D359" s="1104"/>
      <c r="E359" s="1104"/>
      <c r="F359" s="1105"/>
      <c r="G359" s="1131" t="s">
        <v>0</v>
      </c>
      <c r="H359" s="871">
        <v>175</v>
      </c>
      <c r="I359" s="924"/>
      <c r="J359" s="924"/>
      <c r="K359" s="278" t="s">
        <v>332</v>
      </c>
      <c r="L359" s="1103" t="s">
        <v>50</v>
      </c>
      <c r="M359" s="1104"/>
      <c r="N359" s="1104"/>
      <c r="O359" s="1104"/>
      <c r="P359" s="1105"/>
      <c r="Q359" s="1131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94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94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103" t="s">
        <v>50</v>
      </c>
      <c r="C373" s="1104"/>
      <c r="D373" s="1104"/>
      <c r="E373" s="1104"/>
      <c r="F373" s="1105"/>
      <c r="G373" s="1131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94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103" t="s">
        <v>50</v>
      </c>
      <c r="C387" s="1104"/>
      <c r="D387" s="1104"/>
      <c r="E387" s="1104"/>
      <c r="F387" s="1104"/>
      <c r="G387" s="1131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94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206" t="s">
        <v>344</v>
      </c>
      <c r="I390" s="1207"/>
      <c r="J390" s="1207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103" t="s">
        <v>50</v>
      </c>
      <c r="C401" s="1104"/>
      <c r="D401" s="1104"/>
      <c r="E401" s="1104"/>
      <c r="F401" s="1104"/>
      <c r="G401" s="1131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94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95"/>
      <c r="I404" s="1196"/>
      <c r="J404" s="1196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103" t="s">
        <v>50</v>
      </c>
      <c r="C415" s="1104"/>
      <c r="D415" s="1104"/>
      <c r="E415" s="1104"/>
      <c r="F415" s="1104"/>
      <c r="G415" s="1131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94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95"/>
      <c r="I418" s="1196"/>
      <c r="J418" s="1196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103" t="s">
        <v>50</v>
      </c>
      <c r="C429" s="1104"/>
      <c r="D429" s="1104"/>
      <c r="E429" s="1104"/>
      <c r="F429" s="1104"/>
      <c r="G429" s="1131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94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95"/>
      <c r="I432" s="1196"/>
      <c r="J432" s="1196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103" t="s">
        <v>50</v>
      </c>
      <c r="C443" s="1104"/>
      <c r="D443" s="1104"/>
      <c r="E443" s="1104"/>
      <c r="F443" s="1104"/>
      <c r="G443" s="1131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94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95"/>
      <c r="I446" s="1196"/>
      <c r="J446" s="1196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103" t="s">
        <v>50</v>
      </c>
      <c r="C457" s="1104"/>
      <c r="D457" s="1104"/>
      <c r="E457" s="1104"/>
      <c r="F457" s="1104"/>
      <c r="G457" s="1131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94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95"/>
      <c r="I460" s="1196"/>
      <c r="J460" s="1196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103" t="s">
        <v>50</v>
      </c>
      <c r="C471" s="1104"/>
      <c r="D471" s="1104"/>
      <c r="E471" s="1104"/>
      <c r="F471" s="1104"/>
      <c r="G471" s="1131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94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95"/>
      <c r="I474" s="1196"/>
      <c r="J474" s="1196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103" t="s">
        <v>50</v>
      </c>
      <c r="C485" s="1104"/>
      <c r="D485" s="1104"/>
      <c r="E485" s="1104"/>
      <c r="F485" s="1104"/>
      <c r="G485" s="1131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194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195"/>
      <c r="I488" s="1196"/>
      <c r="J488" s="1196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103" t="s">
        <v>50</v>
      </c>
      <c r="C499" s="1104"/>
      <c r="D499" s="1104"/>
      <c r="E499" s="1104"/>
      <c r="F499" s="1104"/>
      <c r="G499" s="1131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194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195"/>
      <c r="I502" s="1196"/>
      <c r="J502" s="1196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103" t="s">
        <v>50</v>
      </c>
      <c r="C513" s="1104"/>
      <c r="D513" s="1104"/>
      <c r="E513" s="1104"/>
      <c r="F513" s="1104"/>
      <c r="G513" s="1131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194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195"/>
      <c r="I516" s="1196"/>
      <c r="J516" s="1196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.5" thickBot="1" x14ac:dyDescent="0.25"/>
    <row r="527" spans="1:10" ht="13.5" thickBot="1" x14ac:dyDescent="0.25">
      <c r="A527" s="278" t="s">
        <v>355</v>
      </c>
      <c r="B527" s="1103" t="s">
        <v>50</v>
      </c>
      <c r="C527" s="1104"/>
      <c r="D527" s="1104"/>
      <c r="E527" s="1104"/>
      <c r="F527" s="1104"/>
      <c r="G527" s="1131" t="s">
        <v>0</v>
      </c>
      <c r="H527" s="924">
        <v>131</v>
      </c>
      <c r="I527" s="924"/>
      <c r="J527" s="924"/>
    </row>
    <row r="528" spans="1:10" x14ac:dyDescent="0.2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194"/>
      <c r="H528" s="924"/>
      <c r="I528" s="924"/>
      <c r="J528" s="924"/>
    </row>
    <row r="529" spans="1:10" x14ac:dyDescent="0.2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195"/>
      <c r="I530" s="1196"/>
      <c r="J530" s="1196"/>
    </row>
    <row r="531" spans="1:10" x14ac:dyDescent="0.2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.5" thickBot="1" x14ac:dyDescent="0.25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.5" thickBot="1" x14ac:dyDescent="0.25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.5" thickBot="1" x14ac:dyDescent="0.25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  <row r="540" spans="1:10" ht="13.5" thickBot="1" x14ac:dyDescent="0.25"/>
    <row r="541" spans="1:10" ht="13.5" thickBot="1" x14ac:dyDescent="0.25">
      <c r="A541" s="278" t="s">
        <v>356</v>
      </c>
      <c r="B541" s="1103" t="s">
        <v>50</v>
      </c>
      <c r="C541" s="1104"/>
      <c r="D541" s="1104"/>
      <c r="E541" s="1104"/>
      <c r="F541" s="1104"/>
      <c r="G541" s="1131" t="s">
        <v>0</v>
      </c>
      <c r="H541" s="924"/>
      <c r="I541" s="924"/>
      <c r="J541" s="924"/>
    </row>
    <row r="542" spans="1:10" x14ac:dyDescent="0.2">
      <c r="A542" s="231" t="s">
        <v>54</v>
      </c>
      <c r="B542" s="301">
        <v>1</v>
      </c>
      <c r="C542" s="325">
        <v>2</v>
      </c>
      <c r="D542" s="325">
        <v>3</v>
      </c>
      <c r="E542" s="225">
        <v>4</v>
      </c>
      <c r="F542" s="942">
        <v>5</v>
      </c>
      <c r="G542" s="1194"/>
      <c r="H542" s="924"/>
      <c r="I542" s="924"/>
      <c r="J542" s="924"/>
    </row>
    <row r="543" spans="1:10" x14ac:dyDescent="0.2">
      <c r="A543" s="236" t="s">
        <v>3</v>
      </c>
      <c r="B543" s="237">
        <v>4005</v>
      </c>
      <c r="C543" s="238">
        <v>4005</v>
      </c>
      <c r="D543" s="238">
        <v>4005</v>
      </c>
      <c r="E543" s="238">
        <v>4005</v>
      </c>
      <c r="F543" s="314">
        <v>4005</v>
      </c>
      <c r="G543" s="284">
        <v>4005</v>
      </c>
      <c r="H543" s="924"/>
      <c r="I543" s="924"/>
      <c r="J543" s="924"/>
    </row>
    <row r="544" spans="1:10" x14ac:dyDescent="0.2">
      <c r="A544" s="242" t="s">
        <v>6</v>
      </c>
      <c r="B544" s="243">
        <v>4616</v>
      </c>
      <c r="C544" s="244">
        <v>4519</v>
      </c>
      <c r="D544" s="244">
        <v>4840</v>
      </c>
      <c r="E544" s="244">
        <v>4721</v>
      </c>
      <c r="F544" s="287">
        <v>4900</v>
      </c>
      <c r="G544" s="337">
        <v>4702</v>
      </c>
      <c r="H544" s="1195"/>
      <c r="I544" s="1196"/>
      <c r="J544" s="1196"/>
    </row>
    <row r="545" spans="1:10" x14ac:dyDescent="0.2">
      <c r="A545" s="231" t="s">
        <v>7</v>
      </c>
      <c r="B545" s="523">
        <v>66.7</v>
      </c>
      <c r="C545" s="531">
        <v>60</v>
      </c>
      <c r="D545" s="531">
        <v>54.5</v>
      </c>
      <c r="E545" s="531">
        <v>60</v>
      </c>
      <c r="F545" s="943">
        <v>70</v>
      </c>
      <c r="G545" s="289">
        <v>61.8</v>
      </c>
      <c r="H545" s="527"/>
      <c r="I545" s="959"/>
      <c r="J545" s="959"/>
    </row>
    <row r="546" spans="1:10" x14ac:dyDescent="0.2">
      <c r="A546" s="231" t="s">
        <v>8</v>
      </c>
      <c r="B546" s="939">
        <v>0.12</v>
      </c>
      <c r="C546" s="940">
        <v>0.113</v>
      </c>
      <c r="D546" s="940">
        <v>0.13</v>
      </c>
      <c r="E546" s="940">
        <v>0.108</v>
      </c>
      <c r="F546" s="944">
        <v>8.5000000000000006E-2</v>
      </c>
      <c r="G546" s="950">
        <v>0.111</v>
      </c>
      <c r="H546" s="924"/>
      <c r="I546" s="924"/>
      <c r="J546" s="924"/>
    </row>
    <row r="547" spans="1:10" ht="13.5" thickBot="1" x14ac:dyDescent="0.25">
      <c r="A547" s="242" t="s">
        <v>1</v>
      </c>
      <c r="B547" s="935">
        <f t="shared" ref="B547:G547" si="147">B544/B543*100-100</f>
        <v>15.255930087390766</v>
      </c>
      <c r="C547" s="936">
        <f t="shared" si="147"/>
        <v>12.833957553058667</v>
      </c>
      <c r="D547" s="936">
        <f t="shared" si="147"/>
        <v>20.84893882646692</v>
      </c>
      <c r="E547" s="936">
        <f t="shared" si="147"/>
        <v>17.877652933832707</v>
      </c>
      <c r="F547" s="945">
        <f t="shared" si="147"/>
        <v>22.34706616729089</v>
      </c>
      <c r="G547" s="960">
        <f t="shared" si="147"/>
        <v>17.403245942571786</v>
      </c>
      <c r="H547" s="924"/>
      <c r="I547" s="924"/>
      <c r="J547" s="924"/>
    </row>
    <row r="548" spans="1:10" ht="13.5" thickBot="1" x14ac:dyDescent="0.25">
      <c r="A548" s="261" t="s">
        <v>27</v>
      </c>
      <c r="B548" s="937">
        <f>B544-B530</f>
        <v>-18</v>
      </c>
      <c r="C548" s="938">
        <f t="shared" ref="C548:G548" si="148">C544-C530</f>
        <v>-246</v>
      </c>
      <c r="D548" s="938">
        <f t="shared" si="148"/>
        <v>25</v>
      </c>
      <c r="E548" s="938">
        <f t="shared" si="148"/>
        <v>168</v>
      </c>
      <c r="F548" s="946">
        <f t="shared" si="148"/>
        <v>109</v>
      </c>
      <c r="G548" s="952">
        <f t="shared" si="148"/>
        <v>6</v>
      </c>
      <c r="H548" s="924"/>
      <c r="I548" s="924"/>
      <c r="J548" s="924"/>
    </row>
    <row r="549" spans="1:10" x14ac:dyDescent="0.2">
      <c r="A549" s="273" t="s">
        <v>51</v>
      </c>
      <c r="B549" s="567">
        <v>603</v>
      </c>
      <c r="C549" s="556">
        <v>595</v>
      </c>
      <c r="D549" s="556">
        <v>146</v>
      </c>
      <c r="E549" s="556">
        <v>603</v>
      </c>
      <c r="F549" s="851">
        <v>594</v>
      </c>
      <c r="G549" s="270">
        <f>SUM(B549:F549)</f>
        <v>2541</v>
      </c>
      <c r="H549" s="271" t="s">
        <v>56</v>
      </c>
      <c r="I549" s="296">
        <f>G535-G549</f>
        <v>18</v>
      </c>
      <c r="J549" s="272">
        <f>I549/G535</f>
        <v>7.0339976553341153E-3</v>
      </c>
    </row>
    <row r="550" spans="1:10" x14ac:dyDescent="0.2">
      <c r="A550" s="273" t="s">
        <v>28</v>
      </c>
      <c r="B550" s="599"/>
      <c r="C550" s="580"/>
      <c r="D550" s="580"/>
      <c r="E550" s="580"/>
      <c r="F550" s="947"/>
      <c r="G550" s="222"/>
      <c r="H550" s="999" t="s">
        <v>57</v>
      </c>
      <c r="I550" s="999">
        <v>158.57</v>
      </c>
      <c r="J550" s="999"/>
    </row>
    <row r="551" spans="1:10" ht="13.5" thickBot="1" x14ac:dyDescent="0.25">
      <c r="A551" s="274" t="s">
        <v>26</v>
      </c>
      <c r="B551" s="590">
        <f>B550-B536</f>
        <v>0</v>
      </c>
      <c r="C551" s="927">
        <f>C550-C536</f>
        <v>0</v>
      </c>
      <c r="D551" s="927">
        <f t="shared" ref="D551:F551" si="149">D550-D536</f>
        <v>0</v>
      </c>
      <c r="E551" s="927">
        <f t="shared" si="149"/>
        <v>0</v>
      </c>
      <c r="F551" s="948">
        <f t="shared" si="149"/>
        <v>0</v>
      </c>
      <c r="G551" s="294">
        <f t="shared" ref="G551" si="150">G547-Q533</f>
        <v>17.403245942571786</v>
      </c>
      <c r="H551" s="999" t="s">
        <v>26</v>
      </c>
      <c r="I551" s="698">
        <f>I550-I536</f>
        <v>-0.54000000000002046</v>
      </c>
      <c r="J551" s="999"/>
    </row>
    <row r="552" spans="1:10" x14ac:dyDescent="0.2">
      <c r="A552" s="1003"/>
      <c r="B552" s="1003"/>
      <c r="C552" s="1003"/>
      <c r="D552" s="1003"/>
      <c r="E552" s="1003"/>
      <c r="F552" s="1003"/>
      <c r="G552" s="1003"/>
      <c r="H552" s="1003"/>
      <c r="I552" s="1003"/>
      <c r="J552" s="1003"/>
    </row>
    <row r="553" spans="1:10" x14ac:dyDescent="0.2">
      <c r="A553" s="1003"/>
      <c r="B553" s="1003"/>
      <c r="C553" s="1003"/>
      <c r="D553" s="1003"/>
      <c r="E553" s="1003"/>
      <c r="F553" s="1003"/>
      <c r="G553" s="1003"/>
      <c r="H553" s="1003"/>
      <c r="I553" s="1003"/>
      <c r="J553" s="1003"/>
    </row>
    <row r="554" spans="1:10" ht="13.5" thickBot="1" x14ac:dyDescent="0.25">
      <c r="A554" s="1003"/>
      <c r="B554" s="1003"/>
      <c r="C554" s="1003"/>
      <c r="D554" s="1003"/>
      <c r="E554" s="1003"/>
      <c r="F554" s="1003"/>
      <c r="G554" s="1003"/>
      <c r="H554" s="1003"/>
      <c r="I554" s="1003"/>
      <c r="J554" s="1003"/>
    </row>
    <row r="555" spans="1:10" ht="13.5" thickBot="1" x14ac:dyDescent="0.25">
      <c r="A555" s="278" t="s">
        <v>357</v>
      </c>
      <c r="B555" s="1103" t="s">
        <v>50</v>
      </c>
      <c r="C555" s="1104"/>
      <c r="D555" s="1104"/>
      <c r="E555" s="1104"/>
      <c r="F555" s="1104"/>
      <c r="G555" s="1131" t="s">
        <v>0</v>
      </c>
      <c r="H555" s="924">
        <v>131</v>
      </c>
      <c r="I555" s="924"/>
      <c r="J555" s="924"/>
    </row>
    <row r="556" spans="1:10" x14ac:dyDescent="0.2">
      <c r="A556" s="231" t="s">
        <v>54</v>
      </c>
      <c r="B556" s="301">
        <v>1</v>
      </c>
      <c r="C556" s="325">
        <v>2</v>
      </c>
      <c r="D556" s="325">
        <v>3</v>
      </c>
      <c r="E556" s="225">
        <v>4</v>
      </c>
      <c r="F556" s="942">
        <v>5</v>
      </c>
      <c r="G556" s="1194"/>
      <c r="H556" s="924"/>
      <c r="I556" s="924"/>
      <c r="J556" s="924"/>
    </row>
    <row r="557" spans="1:10" x14ac:dyDescent="0.2">
      <c r="A557" s="236" t="s">
        <v>3</v>
      </c>
      <c r="B557" s="237">
        <v>4025</v>
      </c>
      <c r="C557" s="238">
        <v>4025</v>
      </c>
      <c r="D557" s="238">
        <v>4025</v>
      </c>
      <c r="E557" s="238">
        <v>4025</v>
      </c>
      <c r="F557" s="314">
        <v>4025</v>
      </c>
      <c r="G557" s="284">
        <v>4025</v>
      </c>
      <c r="H557" s="924"/>
      <c r="I557" s="924"/>
      <c r="J557" s="924"/>
    </row>
    <row r="558" spans="1:10" x14ac:dyDescent="0.2">
      <c r="A558" s="242" t="s">
        <v>6</v>
      </c>
      <c r="B558" s="243">
        <v>4684</v>
      </c>
      <c r="C558" s="244">
        <v>4757</v>
      </c>
      <c r="D558" s="244">
        <v>5168</v>
      </c>
      <c r="E558" s="244">
        <v>4685</v>
      </c>
      <c r="F558" s="287">
        <v>5015</v>
      </c>
      <c r="G558" s="337">
        <v>4817</v>
      </c>
      <c r="H558" s="1195"/>
      <c r="I558" s="1196"/>
      <c r="J558" s="1196"/>
    </row>
    <row r="559" spans="1:10" x14ac:dyDescent="0.2">
      <c r="A559" s="231" t="s">
        <v>7</v>
      </c>
      <c r="B559" s="523">
        <v>70</v>
      </c>
      <c r="C559" s="531">
        <v>70</v>
      </c>
      <c r="D559" s="531">
        <v>63.6</v>
      </c>
      <c r="E559" s="531">
        <v>66.7</v>
      </c>
      <c r="F559" s="943">
        <v>83.3</v>
      </c>
      <c r="G559" s="289">
        <v>68.7</v>
      </c>
      <c r="H559" s="527"/>
      <c r="I559" s="959"/>
      <c r="J559" s="959"/>
    </row>
    <row r="560" spans="1:10" x14ac:dyDescent="0.2">
      <c r="A560" s="231" t="s">
        <v>8</v>
      </c>
      <c r="B560" s="939">
        <v>8.7999999999999995E-2</v>
      </c>
      <c r="C560" s="940">
        <v>9.7000000000000003E-2</v>
      </c>
      <c r="D560" s="940">
        <v>0.11600000000000001</v>
      </c>
      <c r="E560" s="940">
        <v>0.106</v>
      </c>
      <c r="F560" s="944">
        <v>8.5999999999999993E-2</v>
      </c>
      <c r="G560" s="950">
        <v>0.10100000000000001</v>
      </c>
      <c r="H560" s="924"/>
      <c r="I560" s="924"/>
      <c r="J560" s="924"/>
    </row>
    <row r="561" spans="1:10" ht="13.5" thickBot="1" x14ac:dyDescent="0.25">
      <c r="A561" s="242" t="s">
        <v>1</v>
      </c>
      <c r="B561" s="935">
        <f t="shared" ref="B561:G561" si="151">B558/B557*100-100</f>
        <v>16.372670807453417</v>
      </c>
      <c r="C561" s="936">
        <f t="shared" si="151"/>
        <v>18.186335403726716</v>
      </c>
      <c r="D561" s="936">
        <f t="shared" si="151"/>
        <v>28.397515527950304</v>
      </c>
      <c r="E561" s="936">
        <f t="shared" si="151"/>
        <v>16.397515527950304</v>
      </c>
      <c r="F561" s="945">
        <f t="shared" si="151"/>
        <v>24.596273291925456</v>
      </c>
      <c r="G561" s="960">
        <f t="shared" si="151"/>
        <v>19.677018633540371</v>
      </c>
      <c r="H561" s="924"/>
      <c r="I561" s="924"/>
      <c r="J561" s="924"/>
    </row>
    <row r="562" spans="1:10" ht="13.5" thickBot="1" x14ac:dyDescent="0.25">
      <c r="A562" s="261" t="s">
        <v>27</v>
      </c>
      <c r="B562" s="937">
        <f>B558-B544</f>
        <v>68</v>
      </c>
      <c r="C562" s="938">
        <f t="shared" ref="C562:G562" si="152">C558-C544</f>
        <v>238</v>
      </c>
      <c r="D562" s="938">
        <f t="shared" si="152"/>
        <v>328</v>
      </c>
      <c r="E562" s="938">
        <f t="shared" si="152"/>
        <v>-36</v>
      </c>
      <c r="F562" s="946">
        <f t="shared" si="152"/>
        <v>115</v>
      </c>
      <c r="G562" s="952">
        <f t="shared" si="152"/>
        <v>115</v>
      </c>
      <c r="H562" s="924"/>
      <c r="I562" s="924"/>
      <c r="J562" s="924"/>
    </row>
    <row r="563" spans="1:10" x14ac:dyDescent="0.2">
      <c r="A563" s="273" t="s">
        <v>51</v>
      </c>
      <c r="B563" s="567">
        <v>603</v>
      </c>
      <c r="C563" s="556">
        <v>594</v>
      </c>
      <c r="D563" s="556">
        <v>139</v>
      </c>
      <c r="E563" s="556">
        <v>603</v>
      </c>
      <c r="F563" s="851">
        <v>589</v>
      </c>
      <c r="G563" s="270">
        <f>SUM(B563:F563)</f>
        <v>2528</v>
      </c>
      <c r="H563" s="271" t="s">
        <v>56</v>
      </c>
      <c r="I563" s="296">
        <f>G549-G563</f>
        <v>13</v>
      </c>
      <c r="J563" s="272">
        <f>I563/G549</f>
        <v>5.1160960251869347E-3</v>
      </c>
    </row>
    <row r="564" spans="1:10" x14ac:dyDescent="0.2">
      <c r="A564" s="273" t="s">
        <v>28</v>
      </c>
      <c r="B564" s="599"/>
      <c r="C564" s="580"/>
      <c r="D564" s="580"/>
      <c r="E564" s="580"/>
      <c r="F564" s="947"/>
      <c r="G564" s="222"/>
      <c r="H564" s="1003" t="s">
        <v>57</v>
      </c>
      <c r="I564" s="1003">
        <v>158.11000000000001</v>
      </c>
      <c r="J564" s="1003"/>
    </row>
    <row r="565" spans="1:10" ht="13.5" thickBot="1" x14ac:dyDescent="0.25">
      <c r="A565" s="274" t="s">
        <v>26</v>
      </c>
      <c r="B565" s="590">
        <f>B564-B550</f>
        <v>0</v>
      </c>
      <c r="C565" s="927">
        <f>C564-C550</f>
        <v>0</v>
      </c>
      <c r="D565" s="927">
        <f t="shared" ref="D565:F565" si="153">D564-D550</f>
        <v>0</v>
      </c>
      <c r="E565" s="927">
        <f t="shared" si="153"/>
        <v>0</v>
      </c>
      <c r="F565" s="948">
        <f t="shared" si="153"/>
        <v>0</v>
      </c>
      <c r="G565" s="294">
        <f t="shared" ref="G565" si="154">G561-Q547</f>
        <v>19.677018633540371</v>
      </c>
      <c r="H565" s="1003" t="s">
        <v>26</v>
      </c>
      <c r="I565" s="698">
        <f>I564-I550</f>
        <v>-0.45999999999997954</v>
      </c>
      <c r="J565" s="1003"/>
    </row>
    <row r="568" spans="1:10" ht="13.5" thickBot="1" x14ac:dyDescent="0.25"/>
    <row r="569" spans="1:10" ht="13.5" thickBot="1" x14ac:dyDescent="0.25">
      <c r="A569" s="278" t="s">
        <v>358</v>
      </c>
      <c r="B569" s="1103" t="s">
        <v>50</v>
      </c>
      <c r="C569" s="1104"/>
      <c r="D569" s="1104"/>
      <c r="E569" s="1104"/>
      <c r="F569" s="1104"/>
      <c r="G569" s="1131" t="s">
        <v>0</v>
      </c>
      <c r="H569" s="924">
        <v>132</v>
      </c>
      <c r="I569" s="924"/>
      <c r="J569" s="924"/>
    </row>
    <row r="570" spans="1:10" x14ac:dyDescent="0.2">
      <c r="A570" s="231" t="s">
        <v>54</v>
      </c>
      <c r="B570" s="301">
        <v>1</v>
      </c>
      <c r="C570" s="325">
        <v>2</v>
      </c>
      <c r="D570" s="325">
        <v>3</v>
      </c>
      <c r="E570" s="225">
        <v>4</v>
      </c>
      <c r="F570" s="942">
        <v>5</v>
      </c>
      <c r="G570" s="1194"/>
      <c r="H570" s="924"/>
      <c r="I570" s="924"/>
      <c r="J570" s="924"/>
    </row>
    <row r="571" spans="1:10" x14ac:dyDescent="0.2">
      <c r="A571" s="236" t="s">
        <v>3</v>
      </c>
      <c r="B571" s="237">
        <v>4045</v>
      </c>
      <c r="C571" s="238">
        <v>4045</v>
      </c>
      <c r="D571" s="238">
        <v>4045</v>
      </c>
      <c r="E571" s="238">
        <v>4045</v>
      </c>
      <c r="F571" s="314">
        <v>4045</v>
      </c>
      <c r="G571" s="284">
        <v>4045</v>
      </c>
      <c r="H571" s="924"/>
      <c r="I571" s="924"/>
      <c r="J571" s="924"/>
    </row>
    <row r="572" spans="1:10" x14ac:dyDescent="0.2">
      <c r="A572" s="242" t="s">
        <v>6</v>
      </c>
      <c r="B572" s="243">
        <v>4772</v>
      </c>
      <c r="C572" s="244">
        <v>4451</v>
      </c>
      <c r="D572" s="244">
        <v>4648</v>
      </c>
      <c r="E572" s="244">
        <v>4659</v>
      </c>
      <c r="F572" s="287">
        <v>4832</v>
      </c>
      <c r="G572" s="337">
        <v>4676</v>
      </c>
      <c r="H572" s="1195"/>
      <c r="I572" s="1196"/>
      <c r="J572" s="1196"/>
    </row>
    <row r="573" spans="1:10" x14ac:dyDescent="0.2">
      <c r="A573" s="231" t="s">
        <v>7</v>
      </c>
      <c r="B573" s="523">
        <v>63.3</v>
      </c>
      <c r="C573" s="531">
        <v>56.7</v>
      </c>
      <c r="D573" s="531">
        <v>83.3</v>
      </c>
      <c r="E573" s="531">
        <v>63.3</v>
      </c>
      <c r="F573" s="943">
        <v>76.7</v>
      </c>
      <c r="G573" s="289">
        <v>68.2</v>
      </c>
      <c r="H573" s="527"/>
      <c r="I573" s="959"/>
      <c r="J573" s="959"/>
    </row>
    <row r="574" spans="1:10" x14ac:dyDescent="0.2">
      <c r="A574" s="231" t="s">
        <v>8</v>
      </c>
      <c r="B574" s="939">
        <v>9.9000000000000005E-2</v>
      </c>
      <c r="C574" s="940">
        <v>0.123</v>
      </c>
      <c r="D574" s="940">
        <v>8.8999999999999996E-2</v>
      </c>
      <c r="E574" s="940">
        <v>0.109</v>
      </c>
      <c r="F574" s="944">
        <v>9.0999999999999998E-2</v>
      </c>
      <c r="G574" s="950">
        <v>0.107</v>
      </c>
      <c r="H574" s="924"/>
      <c r="I574" s="924"/>
      <c r="J574" s="924"/>
    </row>
    <row r="575" spans="1:10" ht="13.5" thickBot="1" x14ac:dyDescent="0.25">
      <c r="A575" s="242" t="s">
        <v>1</v>
      </c>
      <c r="B575" s="935">
        <f t="shared" ref="B575:G575" si="155">B572/B571*100-100</f>
        <v>17.972805933250925</v>
      </c>
      <c r="C575" s="936">
        <f t="shared" si="155"/>
        <v>10.037082818294181</v>
      </c>
      <c r="D575" s="936">
        <f t="shared" si="155"/>
        <v>14.90729295426452</v>
      </c>
      <c r="E575" s="936">
        <f t="shared" si="155"/>
        <v>15.179233621755259</v>
      </c>
      <c r="F575" s="945">
        <f t="shared" si="155"/>
        <v>19.45611866501855</v>
      </c>
      <c r="G575" s="960">
        <f t="shared" si="155"/>
        <v>15.599505562422749</v>
      </c>
      <c r="H575" s="924"/>
      <c r="I575" s="924"/>
      <c r="J575" s="924"/>
    </row>
    <row r="576" spans="1:10" ht="13.5" thickBot="1" x14ac:dyDescent="0.25">
      <c r="A576" s="261" t="s">
        <v>27</v>
      </c>
      <c r="B576" s="937">
        <f>B572-B558</f>
        <v>88</v>
      </c>
      <c r="C576" s="938">
        <f t="shared" ref="C576:G576" si="156">C572-C558</f>
        <v>-306</v>
      </c>
      <c r="D576" s="938">
        <f t="shared" si="156"/>
        <v>-520</v>
      </c>
      <c r="E576" s="938">
        <f t="shared" si="156"/>
        <v>-26</v>
      </c>
      <c r="F576" s="946">
        <f t="shared" si="156"/>
        <v>-183</v>
      </c>
      <c r="G576" s="952">
        <f t="shared" si="156"/>
        <v>-141</v>
      </c>
      <c r="H576" s="924"/>
      <c r="I576" s="924"/>
      <c r="J576" s="924"/>
    </row>
    <row r="577" spans="1:10" x14ac:dyDescent="0.2">
      <c r="A577" s="273" t="s">
        <v>51</v>
      </c>
      <c r="B577" s="567">
        <v>599</v>
      </c>
      <c r="C577" s="556">
        <v>592</v>
      </c>
      <c r="D577" s="556">
        <v>134</v>
      </c>
      <c r="E577" s="556">
        <v>597</v>
      </c>
      <c r="F577" s="851">
        <v>587</v>
      </c>
      <c r="G577" s="270">
        <f>SUM(B577:F577)</f>
        <v>2509</v>
      </c>
      <c r="H577" s="271" t="s">
        <v>56</v>
      </c>
      <c r="I577" s="296">
        <f>G563-G577</f>
        <v>19</v>
      </c>
      <c r="J577" s="272">
        <f>I577/G563</f>
        <v>7.5158227848101267E-3</v>
      </c>
    </row>
    <row r="578" spans="1:10" x14ac:dyDescent="0.2">
      <c r="A578" s="273" t="s">
        <v>28</v>
      </c>
      <c r="B578" s="599"/>
      <c r="C578" s="580"/>
      <c r="D578" s="580"/>
      <c r="E578" s="580"/>
      <c r="F578" s="947"/>
      <c r="G578" s="222"/>
      <c r="H578" s="1007" t="s">
        <v>57</v>
      </c>
      <c r="I578" s="1007">
        <v>158.27000000000001</v>
      </c>
      <c r="J578" s="1007"/>
    </row>
    <row r="579" spans="1:10" ht="13.5" thickBot="1" x14ac:dyDescent="0.25">
      <c r="A579" s="274" t="s">
        <v>26</v>
      </c>
      <c r="B579" s="590">
        <f>B578-B564</f>
        <v>0</v>
      </c>
      <c r="C579" s="927">
        <f>C578-C564</f>
        <v>0</v>
      </c>
      <c r="D579" s="927">
        <f t="shared" ref="D579:F579" si="157">D578-D564</f>
        <v>0</v>
      </c>
      <c r="E579" s="927">
        <f t="shared" si="157"/>
        <v>0</v>
      </c>
      <c r="F579" s="948">
        <f t="shared" si="157"/>
        <v>0</v>
      </c>
      <c r="G579" s="294">
        <f t="shared" ref="G579" si="158">G575-Q561</f>
        <v>15.599505562422749</v>
      </c>
      <c r="H579" s="1007" t="s">
        <v>26</v>
      </c>
      <c r="I579" s="698">
        <f>I578-I564</f>
        <v>0.15999999999999659</v>
      </c>
      <c r="J579" s="1007"/>
    </row>
    <row r="582" spans="1:10" ht="13.5" thickBot="1" x14ac:dyDescent="0.25"/>
    <row r="583" spans="1:10" ht="13.5" thickBot="1" x14ac:dyDescent="0.25">
      <c r="A583" s="278" t="s">
        <v>359</v>
      </c>
      <c r="B583" s="1103" t="s">
        <v>50</v>
      </c>
      <c r="C583" s="1104"/>
      <c r="D583" s="1104"/>
      <c r="E583" s="1104"/>
      <c r="F583" s="1104"/>
      <c r="G583" s="1131" t="s">
        <v>0</v>
      </c>
      <c r="H583" s="924"/>
      <c r="I583" s="924"/>
      <c r="J583" s="924"/>
    </row>
    <row r="584" spans="1:10" x14ac:dyDescent="0.2">
      <c r="A584" s="231" t="s">
        <v>54</v>
      </c>
      <c r="B584" s="301">
        <v>1</v>
      </c>
      <c r="C584" s="325">
        <v>2</v>
      </c>
      <c r="D584" s="325">
        <v>3</v>
      </c>
      <c r="E584" s="225">
        <v>4</v>
      </c>
      <c r="F584" s="942">
        <v>5</v>
      </c>
      <c r="G584" s="1194"/>
      <c r="H584" s="924"/>
      <c r="I584" s="924"/>
      <c r="J584" s="924"/>
    </row>
    <row r="585" spans="1:10" x14ac:dyDescent="0.2">
      <c r="A585" s="236" t="s">
        <v>3</v>
      </c>
      <c r="B585" s="237">
        <v>4065</v>
      </c>
      <c r="C585" s="238">
        <v>4065</v>
      </c>
      <c r="D585" s="238">
        <v>4065</v>
      </c>
      <c r="E585" s="238">
        <v>4065</v>
      </c>
      <c r="F585" s="314">
        <v>4065</v>
      </c>
      <c r="G585" s="284">
        <v>4065</v>
      </c>
      <c r="H585" s="924"/>
      <c r="I585" s="924"/>
      <c r="J585" s="924"/>
    </row>
    <row r="586" spans="1:10" x14ac:dyDescent="0.2">
      <c r="A586" s="242" t="s">
        <v>6</v>
      </c>
      <c r="B586" s="243">
        <v>4743</v>
      </c>
      <c r="C586" s="244">
        <v>4751</v>
      </c>
      <c r="D586" s="244">
        <v>4922</v>
      </c>
      <c r="E586" s="244">
        <v>4801</v>
      </c>
      <c r="F586" s="287">
        <v>4969</v>
      </c>
      <c r="G586" s="337">
        <v>4825</v>
      </c>
      <c r="H586" s="1195"/>
      <c r="I586" s="1196"/>
      <c r="J586" s="1196"/>
    </row>
    <row r="587" spans="1:10" x14ac:dyDescent="0.2">
      <c r="A587" s="231" t="s">
        <v>7</v>
      </c>
      <c r="B587" s="523">
        <v>63.3</v>
      </c>
      <c r="C587" s="531">
        <v>73.3</v>
      </c>
      <c r="D587" s="531">
        <v>63.6</v>
      </c>
      <c r="E587" s="531">
        <v>63.3</v>
      </c>
      <c r="F587" s="943">
        <v>60</v>
      </c>
      <c r="G587" s="289">
        <v>66.400000000000006</v>
      </c>
      <c r="H587" s="527"/>
      <c r="I587" s="959"/>
      <c r="J587" s="959"/>
    </row>
    <row r="588" spans="1:10" x14ac:dyDescent="0.2">
      <c r="A588" s="231" t="s">
        <v>8</v>
      </c>
      <c r="B588" s="939">
        <v>0.109</v>
      </c>
      <c r="C588" s="940">
        <v>8.8999999999999996E-2</v>
      </c>
      <c r="D588" s="940">
        <v>8.5000000000000006E-2</v>
      </c>
      <c r="E588" s="940">
        <v>0.113</v>
      </c>
      <c r="F588" s="944">
        <v>0.11</v>
      </c>
      <c r="G588" s="950">
        <v>0.105</v>
      </c>
      <c r="H588" s="924"/>
      <c r="I588" s="924"/>
      <c r="J588" s="924"/>
    </row>
    <row r="589" spans="1:10" ht="13.5" thickBot="1" x14ac:dyDescent="0.25">
      <c r="A589" s="242" t="s">
        <v>1</v>
      </c>
      <c r="B589" s="935">
        <f t="shared" ref="B589:G589" si="159">B586/B585*100-100</f>
        <v>16.678966789667896</v>
      </c>
      <c r="C589" s="936">
        <f t="shared" si="159"/>
        <v>16.875768757687567</v>
      </c>
      <c r="D589" s="936">
        <f t="shared" si="159"/>
        <v>21.082410824108251</v>
      </c>
      <c r="E589" s="936">
        <f t="shared" si="159"/>
        <v>18.105781057810574</v>
      </c>
      <c r="F589" s="945">
        <f t="shared" si="159"/>
        <v>22.238622386223867</v>
      </c>
      <c r="G589" s="960">
        <f t="shared" si="159"/>
        <v>18.696186961869614</v>
      </c>
      <c r="H589" s="924"/>
      <c r="I589" s="924"/>
      <c r="J589" s="924"/>
    </row>
    <row r="590" spans="1:10" ht="13.5" thickBot="1" x14ac:dyDescent="0.25">
      <c r="A590" s="261" t="s">
        <v>27</v>
      </c>
      <c r="B590" s="937">
        <f>B586-B572</f>
        <v>-29</v>
      </c>
      <c r="C590" s="938">
        <f t="shared" ref="C590:G590" si="160">C586-C572</f>
        <v>300</v>
      </c>
      <c r="D590" s="938">
        <f t="shared" si="160"/>
        <v>274</v>
      </c>
      <c r="E590" s="938">
        <f t="shared" si="160"/>
        <v>142</v>
      </c>
      <c r="F590" s="946">
        <f t="shared" si="160"/>
        <v>137</v>
      </c>
      <c r="G590" s="952">
        <f t="shared" si="160"/>
        <v>149</v>
      </c>
      <c r="H590" s="924"/>
      <c r="I590" s="924"/>
      <c r="J590" s="924"/>
    </row>
    <row r="591" spans="1:10" x14ac:dyDescent="0.2">
      <c r="A591" s="273" t="s">
        <v>51</v>
      </c>
      <c r="B591" s="567">
        <v>593</v>
      </c>
      <c r="C591" s="556">
        <v>586</v>
      </c>
      <c r="D591" s="556">
        <v>129</v>
      </c>
      <c r="E591" s="556">
        <v>593</v>
      </c>
      <c r="F591" s="851">
        <v>579</v>
      </c>
      <c r="G591" s="270">
        <f>SUM(B591:F591)</f>
        <v>2480</v>
      </c>
      <c r="H591" s="271" t="s">
        <v>56</v>
      </c>
      <c r="I591" s="296">
        <f>G577-G591</f>
        <v>29</v>
      </c>
      <c r="J591" s="272">
        <f>I591/G577</f>
        <v>1.1558389796731766E-2</v>
      </c>
    </row>
    <row r="592" spans="1:10" x14ac:dyDescent="0.2">
      <c r="A592" s="273" t="s">
        <v>28</v>
      </c>
      <c r="B592" s="599"/>
      <c r="C592" s="580"/>
      <c r="D592" s="580"/>
      <c r="E592" s="580"/>
      <c r="F592" s="947"/>
      <c r="G592" s="222"/>
      <c r="H592" s="1012" t="s">
        <v>57</v>
      </c>
      <c r="I592" s="1012">
        <v>158.41999999999999</v>
      </c>
      <c r="J592" s="1012"/>
    </row>
    <row r="593" spans="1:10" ht="13.5" thickBot="1" x14ac:dyDescent="0.25">
      <c r="A593" s="274" t="s">
        <v>26</v>
      </c>
      <c r="B593" s="590">
        <f>B592-B578</f>
        <v>0</v>
      </c>
      <c r="C593" s="927">
        <f>C592-C578</f>
        <v>0</v>
      </c>
      <c r="D593" s="927">
        <f t="shared" ref="D593:F593" si="161">D592-D578</f>
        <v>0</v>
      </c>
      <c r="E593" s="927">
        <f t="shared" si="161"/>
        <v>0</v>
      </c>
      <c r="F593" s="948">
        <f t="shared" si="161"/>
        <v>0</v>
      </c>
      <c r="G593" s="294">
        <f t="shared" ref="G593" si="162">G589-Q575</f>
        <v>18.696186961869614</v>
      </c>
      <c r="H593" s="1012" t="s">
        <v>26</v>
      </c>
      <c r="I593" s="698">
        <f>I592-I578</f>
        <v>0.14999999999997726</v>
      </c>
      <c r="J593" s="1012"/>
    </row>
    <row r="596" spans="1:10" ht="13.5" thickBot="1" x14ac:dyDescent="0.25"/>
    <row r="597" spans="1:10" ht="13.5" thickBot="1" x14ac:dyDescent="0.25">
      <c r="A597" s="278" t="s">
        <v>360</v>
      </c>
      <c r="B597" s="1103" t="s">
        <v>50</v>
      </c>
      <c r="C597" s="1104"/>
      <c r="D597" s="1104"/>
      <c r="E597" s="1104"/>
      <c r="F597" s="1104"/>
      <c r="G597" s="1131" t="s">
        <v>0</v>
      </c>
      <c r="H597" s="924">
        <v>131</v>
      </c>
      <c r="I597" s="924"/>
      <c r="J597" s="924"/>
    </row>
    <row r="598" spans="1:10" x14ac:dyDescent="0.2">
      <c r="A598" s="231" t="s">
        <v>54</v>
      </c>
      <c r="B598" s="301">
        <v>1</v>
      </c>
      <c r="C598" s="325">
        <v>2</v>
      </c>
      <c r="D598" s="325">
        <v>3</v>
      </c>
      <c r="E598" s="225">
        <v>4</v>
      </c>
      <c r="F598" s="942">
        <v>5</v>
      </c>
      <c r="G598" s="1194"/>
      <c r="H598" s="924"/>
      <c r="I598" s="924"/>
      <c r="J598" s="924"/>
    </row>
    <row r="599" spans="1:10" x14ac:dyDescent="0.2">
      <c r="A599" s="236" t="s">
        <v>3</v>
      </c>
      <c r="B599" s="237">
        <v>4085</v>
      </c>
      <c r="C599" s="238">
        <v>4085</v>
      </c>
      <c r="D599" s="238">
        <v>4085</v>
      </c>
      <c r="E599" s="238">
        <v>4085</v>
      </c>
      <c r="F599" s="314">
        <v>4085</v>
      </c>
      <c r="G599" s="284">
        <v>4085</v>
      </c>
      <c r="H599" s="924"/>
      <c r="I599" s="924"/>
      <c r="J599" s="924"/>
    </row>
    <row r="600" spans="1:10" x14ac:dyDescent="0.2">
      <c r="A600" s="242" t="s">
        <v>6</v>
      </c>
      <c r="B600" s="243">
        <v>4685</v>
      </c>
      <c r="C600" s="244">
        <v>4752</v>
      </c>
      <c r="D600" s="244">
        <v>4973</v>
      </c>
      <c r="E600" s="244">
        <v>4607</v>
      </c>
      <c r="F600" s="287">
        <v>5109</v>
      </c>
      <c r="G600" s="337">
        <v>4804</v>
      </c>
      <c r="H600" s="1195"/>
      <c r="I600" s="1196"/>
      <c r="J600" s="1196"/>
    </row>
    <row r="601" spans="1:10" x14ac:dyDescent="0.2">
      <c r="A601" s="231" t="s">
        <v>7</v>
      </c>
      <c r="B601" s="523">
        <v>76.7</v>
      </c>
      <c r="C601" s="531">
        <v>63.3</v>
      </c>
      <c r="D601" s="531">
        <v>81.8</v>
      </c>
      <c r="E601" s="531">
        <v>63.3</v>
      </c>
      <c r="F601" s="943">
        <v>63.3</v>
      </c>
      <c r="G601" s="289">
        <v>67.900000000000006</v>
      </c>
      <c r="H601" s="527"/>
      <c r="I601" s="959"/>
      <c r="J601" s="959"/>
    </row>
    <row r="602" spans="1:10" x14ac:dyDescent="0.2">
      <c r="A602" s="231" t="s">
        <v>8</v>
      </c>
      <c r="B602" s="939">
        <v>9.1999999999999998E-2</v>
      </c>
      <c r="C602" s="940">
        <v>0.126</v>
      </c>
      <c r="D602" s="940">
        <v>7.0000000000000007E-2</v>
      </c>
      <c r="E602" s="940">
        <v>0.106</v>
      </c>
      <c r="F602" s="944">
        <v>9.6000000000000002E-2</v>
      </c>
      <c r="G602" s="950">
        <v>0.109</v>
      </c>
      <c r="H602" s="924"/>
      <c r="I602" s="924"/>
      <c r="J602" s="924"/>
    </row>
    <row r="603" spans="1:10" ht="13.5" thickBot="1" x14ac:dyDescent="0.25">
      <c r="A603" s="242" t="s">
        <v>1</v>
      </c>
      <c r="B603" s="935">
        <f t="shared" ref="B603:G603" si="163">B600/B599*100-100</f>
        <v>14.68788249694002</v>
      </c>
      <c r="C603" s="936">
        <f t="shared" si="163"/>
        <v>16.328029375764984</v>
      </c>
      <c r="D603" s="936">
        <f t="shared" si="163"/>
        <v>21.73806609547124</v>
      </c>
      <c r="E603" s="936">
        <f t="shared" si="163"/>
        <v>12.778457772337816</v>
      </c>
      <c r="F603" s="945">
        <f t="shared" si="163"/>
        <v>25.067319461444313</v>
      </c>
      <c r="G603" s="960">
        <f t="shared" si="163"/>
        <v>17.600979192166449</v>
      </c>
      <c r="H603" s="924"/>
      <c r="I603" s="924"/>
      <c r="J603" s="924"/>
    </row>
    <row r="604" spans="1:10" ht="13.5" thickBot="1" x14ac:dyDescent="0.25">
      <c r="A604" s="261" t="s">
        <v>27</v>
      </c>
      <c r="B604" s="937">
        <f>B600-B586</f>
        <v>-58</v>
      </c>
      <c r="C604" s="938">
        <f t="shared" ref="C604:G604" si="164">C600-C586</f>
        <v>1</v>
      </c>
      <c r="D604" s="938">
        <f t="shared" si="164"/>
        <v>51</v>
      </c>
      <c r="E604" s="938">
        <f t="shared" si="164"/>
        <v>-194</v>
      </c>
      <c r="F604" s="946">
        <f t="shared" si="164"/>
        <v>140</v>
      </c>
      <c r="G604" s="952">
        <f t="shared" si="164"/>
        <v>-21</v>
      </c>
      <c r="H604" s="924"/>
      <c r="I604" s="924"/>
      <c r="J604" s="924"/>
    </row>
    <row r="605" spans="1:10" x14ac:dyDescent="0.2">
      <c r="A605" s="273" t="s">
        <v>51</v>
      </c>
      <c r="B605" s="567">
        <v>589</v>
      </c>
      <c r="C605" s="556">
        <v>583</v>
      </c>
      <c r="D605" s="556">
        <v>124</v>
      </c>
      <c r="E605" s="556">
        <v>590</v>
      </c>
      <c r="F605" s="851">
        <v>575</v>
      </c>
      <c r="G605" s="270">
        <f>SUM(B605:F605)</f>
        <v>2461</v>
      </c>
      <c r="H605" s="271" t="s">
        <v>56</v>
      </c>
      <c r="I605" s="296">
        <f>G591-G605</f>
        <v>19</v>
      </c>
      <c r="J605" s="272">
        <f>I605/G591</f>
        <v>7.6612903225806448E-3</v>
      </c>
    </row>
    <row r="606" spans="1:10" x14ac:dyDescent="0.2">
      <c r="A606" s="273" t="s">
        <v>28</v>
      </c>
      <c r="B606" s="599"/>
      <c r="C606" s="580"/>
      <c r="D606" s="580"/>
      <c r="E606" s="580"/>
      <c r="F606" s="947"/>
      <c r="G606" s="222"/>
      <c r="H606" s="1016" t="s">
        <v>57</v>
      </c>
      <c r="I606" s="1016">
        <v>157.38</v>
      </c>
      <c r="J606" s="1016"/>
    </row>
    <row r="607" spans="1:10" ht="13.5" thickBot="1" x14ac:dyDescent="0.25">
      <c r="A607" s="274" t="s">
        <v>26</v>
      </c>
      <c r="B607" s="590">
        <f>B606-B592</f>
        <v>0</v>
      </c>
      <c r="C607" s="927">
        <f>C606-C592</f>
        <v>0</v>
      </c>
      <c r="D607" s="927">
        <f t="shared" ref="D607:F607" si="165">D606-D592</f>
        <v>0</v>
      </c>
      <c r="E607" s="927">
        <f t="shared" si="165"/>
        <v>0</v>
      </c>
      <c r="F607" s="948">
        <f t="shared" si="165"/>
        <v>0</v>
      </c>
      <c r="G607" s="294">
        <f t="shared" ref="G607" si="166">G603-Q589</f>
        <v>17.600979192166449</v>
      </c>
      <c r="H607" s="1016" t="s">
        <v>26</v>
      </c>
      <c r="I607" s="698">
        <f>I606-I592</f>
        <v>-1.039999999999992</v>
      </c>
      <c r="J607" s="1016"/>
    </row>
    <row r="610" spans="1:10" ht="13.5" thickBot="1" x14ac:dyDescent="0.25"/>
    <row r="611" spans="1:10" ht="13.5" thickBot="1" x14ac:dyDescent="0.25">
      <c r="A611" s="278" t="s">
        <v>362</v>
      </c>
      <c r="B611" s="1103" t="s">
        <v>50</v>
      </c>
      <c r="C611" s="1104"/>
      <c r="D611" s="1104"/>
      <c r="E611" s="1104"/>
      <c r="F611" s="1104"/>
      <c r="G611" s="1131" t="s">
        <v>0</v>
      </c>
      <c r="H611" s="924"/>
      <c r="I611" s="924"/>
      <c r="J611" s="924"/>
    </row>
    <row r="612" spans="1:10" x14ac:dyDescent="0.2">
      <c r="A612" s="231" t="s">
        <v>54</v>
      </c>
      <c r="B612" s="301">
        <v>1</v>
      </c>
      <c r="C612" s="325">
        <v>2</v>
      </c>
      <c r="D612" s="325">
        <v>3</v>
      </c>
      <c r="E612" s="225">
        <v>4</v>
      </c>
      <c r="F612" s="942">
        <v>5</v>
      </c>
      <c r="G612" s="1194"/>
      <c r="H612" s="924"/>
      <c r="I612" s="924"/>
      <c r="J612" s="924"/>
    </row>
    <row r="613" spans="1:10" x14ac:dyDescent="0.2">
      <c r="A613" s="236" t="s">
        <v>3</v>
      </c>
      <c r="B613" s="237">
        <v>4125</v>
      </c>
      <c r="C613" s="238">
        <v>4125</v>
      </c>
      <c r="D613" s="238">
        <v>4125</v>
      </c>
      <c r="E613" s="238">
        <v>4125</v>
      </c>
      <c r="F613" s="314">
        <v>4125</v>
      </c>
      <c r="G613" s="284">
        <v>4125</v>
      </c>
      <c r="H613" s="924"/>
      <c r="I613" s="924"/>
      <c r="J613" s="924"/>
    </row>
    <row r="614" spans="1:10" x14ac:dyDescent="0.2">
      <c r="A614" s="242" t="s">
        <v>6</v>
      </c>
      <c r="B614" s="243">
        <v>5078</v>
      </c>
      <c r="C614" s="244">
        <v>4826</v>
      </c>
      <c r="D614" s="244">
        <v>4999</v>
      </c>
      <c r="E614" s="244">
        <v>4643</v>
      </c>
      <c r="F614" s="287">
        <v>4923</v>
      </c>
      <c r="G614" s="337">
        <v>4878</v>
      </c>
      <c r="H614" s="1195"/>
      <c r="I614" s="1196"/>
      <c r="J614" s="1196"/>
    </row>
    <row r="615" spans="1:10" x14ac:dyDescent="0.2">
      <c r="A615" s="231" t="s">
        <v>7</v>
      </c>
      <c r="B615" s="523">
        <v>66.7</v>
      </c>
      <c r="C615" s="531">
        <v>43.3</v>
      </c>
      <c r="D615" s="531">
        <v>30</v>
      </c>
      <c r="E615" s="531">
        <v>43.3</v>
      </c>
      <c r="F615" s="943">
        <v>60</v>
      </c>
      <c r="G615" s="289">
        <v>50</v>
      </c>
      <c r="H615" s="527"/>
      <c r="I615" s="959"/>
      <c r="J615" s="959"/>
    </row>
    <row r="616" spans="1:10" x14ac:dyDescent="0.2">
      <c r="A616" s="231" t="s">
        <v>8</v>
      </c>
      <c r="B616" s="939">
        <v>0.104</v>
      </c>
      <c r="C616" s="940">
        <v>0.13600000000000001</v>
      </c>
      <c r="D616" s="940">
        <v>0.14199999999999999</v>
      </c>
      <c r="E616" s="940">
        <v>0.14399999999999999</v>
      </c>
      <c r="F616" s="944">
        <v>0.13</v>
      </c>
      <c r="G616" s="950">
        <v>0.13200000000000001</v>
      </c>
      <c r="H616" s="924"/>
      <c r="I616" s="924"/>
      <c r="J616" s="924"/>
    </row>
    <row r="617" spans="1:10" ht="13.5" thickBot="1" x14ac:dyDescent="0.25">
      <c r="A617" s="242" t="s">
        <v>1</v>
      </c>
      <c r="B617" s="935">
        <f t="shared" ref="B617:G617" si="167">B614/B613*100-100</f>
        <v>23.103030303030309</v>
      </c>
      <c r="C617" s="936">
        <f t="shared" si="167"/>
        <v>16.993939393939385</v>
      </c>
      <c r="D617" s="936">
        <f t="shared" si="167"/>
        <v>21.187878787878773</v>
      </c>
      <c r="E617" s="936">
        <f t="shared" si="167"/>
        <v>12.557575757575762</v>
      </c>
      <c r="F617" s="945">
        <f t="shared" si="167"/>
        <v>19.345454545454558</v>
      </c>
      <c r="G617" s="960">
        <f t="shared" si="167"/>
        <v>18.25454545454545</v>
      </c>
      <c r="H617" s="924"/>
      <c r="I617" s="924"/>
      <c r="J617" s="924"/>
    </row>
    <row r="618" spans="1:10" ht="13.5" thickBot="1" x14ac:dyDescent="0.25">
      <c r="A618" s="261" t="s">
        <v>27</v>
      </c>
      <c r="B618" s="937">
        <f>B614-B600</f>
        <v>393</v>
      </c>
      <c r="C618" s="938">
        <f t="shared" ref="C618:G618" si="168">C614-C600</f>
        <v>74</v>
      </c>
      <c r="D618" s="938">
        <f t="shared" si="168"/>
        <v>26</v>
      </c>
      <c r="E618" s="938">
        <f t="shared" si="168"/>
        <v>36</v>
      </c>
      <c r="F618" s="946">
        <f t="shared" si="168"/>
        <v>-186</v>
      </c>
      <c r="G618" s="952">
        <f t="shared" si="168"/>
        <v>74</v>
      </c>
      <c r="H618" s="924"/>
      <c r="I618" s="924"/>
      <c r="J618" s="924"/>
    </row>
    <row r="619" spans="1:10" x14ac:dyDescent="0.2">
      <c r="A619" s="273" t="s">
        <v>51</v>
      </c>
      <c r="B619" s="567">
        <v>575</v>
      </c>
      <c r="C619" s="556">
        <v>574</v>
      </c>
      <c r="D619" s="556">
        <v>116</v>
      </c>
      <c r="E619" s="556">
        <v>581</v>
      </c>
      <c r="F619" s="851">
        <v>570</v>
      </c>
      <c r="G619" s="270">
        <f>SUM(B619:F619)</f>
        <v>2416</v>
      </c>
      <c r="H619" s="271" t="s">
        <v>56</v>
      </c>
      <c r="I619" s="296">
        <f>G605-G619</f>
        <v>45</v>
      </c>
      <c r="J619" s="272">
        <f>I619/G605</f>
        <v>1.828524989841528E-2</v>
      </c>
    </row>
    <row r="620" spans="1:10" x14ac:dyDescent="0.2">
      <c r="A620" s="273" t="s">
        <v>28</v>
      </c>
      <c r="B620" s="599"/>
      <c r="C620" s="580"/>
      <c r="D620" s="580"/>
      <c r="E620" s="580"/>
      <c r="F620" s="947"/>
      <c r="G620" s="222"/>
      <c r="H620" s="1023" t="s">
        <v>57</v>
      </c>
      <c r="I620" s="1023">
        <v>156.49</v>
      </c>
      <c r="J620" s="1023"/>
    </row>
    <row r="621" spans="1:10" ht="13.5" thickBot="1" x14ac:dyDescent="0.25">
      <c r="A621" s="274" t="s">
        <v>26</v>
      </c>
      <c r="B621" s="590">
        <f>B620-B606</f>
        <v>0</v>
      </c>
      <c r="C621" s="927">
        <f>C620-C606</f>
        <v>0</v>
      </c>
      <c r="D621" s="927">
        <f t="shared" ref="D621:F621" si="169">D620-D606</f>
        <v>0</v>
      </c>
      <c r="E621" s="927">
        <f t="shared" si="169"/>
        <v>0</v>
      </c>
      <c r="F621" s="948">
        <f t="shared" si="169"/>
        <v>0</v>
      </c>
      <c r="G621" s="294">
        <f t="shared" ref="G621" si="170">G617-Q603</f>
        <v>18.25454545454545</v>
      </c>
      <c r="H621" s="1023" t="s">
        <v>26</v>
      </c>
      <c r="I621" s="698">
        <f>I620-I606</f>
        <v>-0.88999999999998636</v>
      </c>
      <c r="J621" s="1023"/>
    </row>
    <row r="624" spans="1:10" ht="13.5" thickBot="1" x14ac:dyDescent="0.25"/>
    <row r="625" spans="1:10" ht="13.5" thickBot="1" x14ac:dyDescent="0.25">
      <c r="A625" s="278" t="s">
        <v>364</v>
      </c>
      <c r="B625" s="1103" t="s">
        <v>50</v>
      </c>
      <c r="C625" s="1104"/>
      <c r="D625" s="1104"/>
      <c r="E625" s="1104"/>
      <c r="F625" s="1104"/>
      <c r="G625" s="1131" t="s">
        <v>0</v>
      </c>
      <c r="H625" s="924">
        <v>122</v>
      </c>
      <c r="I625" s="924"/>
      <c r="J625" s="924"/>
    </row>
    <row r="626" spans="1:10" x14ac:dyDescent="0.2">
      <c r="A626" s="231" t="s">
        <v>54</v>
      </c>
      <c r="B626" s="301">
        <v>1</v>
      </c>
      <c r="C626" s="325">
        <v>2</v>
      </c>
      <c r="D626" s="325">
        <v>3</v>
      </c>
      <c r="E626" s="225">
        <v>4</v>
      </c>
      <c r="F626" s="942">
        <v>5</v>
      </c>
      <c r="G626" s="1194"/>
      <c r="H626" s="924"/>
      <c r="I626" s="924"/>
      <c r="J626" s="924"/>
    </row>
    <row r="627" spans="1:10" x14ac:dyDescent="0.2">
      <c r="A627" s="236" t="s">
        <v>3</v>
      </c>
      <c r="B627" s="237">
        <v>4165</v>
      </c>
      <c r="C627" s="238">
        <v>4165</v>
      </c>
      <c r="D627" s="238">
        <v>4165</v>
      </c>
      <c r="E627" s="238">
        <v>4165</v>
      </c>
      <c r="F627" s="314">
        <v>4165</v>
      </c>
      <c r="G627" s="284">
        <v>4165</v>
      </c>
      <c r="H627" s="924"/>
      <c r="I627" s="924"/>
      <c r="J627" s="924"/>
    </row>
    <row r="628" spans="1:10" x14ac:dyDescent="0.2">
      <c r="A628" s="242" t="s">
        <v>6</v>
      </c>
      <c r="B628" s="243">
        <v>4918</v>
      </c>
      <c r="C628" s="244">
        <v>5002</v>
      </c>
      <c r="D628" s="244">
        <v>4897</v>
      </c>
      <c r="E628" s="244">
        <v>4997</v>
      </c>
      <c r="F628" s="287">
        <v>5137</v>
      </c>
      <c r="G628" s="337">
        <v>5004</v>
      </c>
      <c r="H628" s="1195"/>
      <c r="I628" s="1196"/>
      <c r="J628" s="1196"/>
    </row>
    <row r="629" spans="1:10" x14ac:dyDescent="0.2">
      <c r="A629" s="231" t="s">
        <v>7</v>
      </c>
      <c r="B629" s="523">
        <v>67.900000000000006</v>
      </c>
      <c r="C629" s="531">
        <v>46.4</v>
      </c>
      <c r="D629" s="531">
        <v>70</v>
      </c>
      <c r="E629" s="531">
        <v>60.7</v>
      </c>
      <c r="F629" s="943">
        <v>42.9</v>
      </c>
      <c r="G629" s="289">
        <v>58.2</v>
      </c>
      <c r="H629" s="527"/>
      <c r="I629" s="959"/>
      <c r="J629" s="959"/>
    </row>
    <row r="630" spans="1:10" x14ac:dyDescent="0.2">
      <c r="A630" s="231" t="s">
        <v>8</v>
      </c>
      <c r="B630" s="939">
        <v>0.1</v>
      </c>
      <c r="C630" s="940">
        <v>0.122</v>
      </c>
      <c r="D630" s="940">
        <v>0.127</v>
      </c>
      <c r="E630" s="940">
        <v>0.13300000000000001</v>
      </c>
      <c r="F630" s="944">
        <v>0.12</v>
      </c>
      <c r="G630" s="950">
        <v>0.11899999999999999</v>
      </c>
      <c r="H630" s="924"/>
      <c r="I630" s="924"/>
      <c r="J630" s="924"/>
    </row>
    <row r="631" spans="1:10" ht="13.5" thickBot="1" x14ac:dyDescent="0.25">
      <c r="A631" s="242" t="s">
        <v>1</v>
      </c>
      <c r="B631" s="935">
        <f t="shared" ref="B631:G631" si="171">B628/B627*100-100</f>
        <v>18.07923169267707</v>
      </c>
      <c r="C631" s="936">
        <f t="shared" si="171"/>
        <v>20.096038415366152</v>
      </c>
      <c r="D631" s="936">
        <f t="shared" si="171"/>
        <v>17.575030012004802</v>
      </c>
      <c r="E631" s="936">
        <f t="shared" si="171"/>
        <v>19.975990396158466</v>
      </c>
      <c r="F631" s="945">
        <f t="shared" si="171"/>
        <v>23.33733493397358</v>
      </c>
      <c r="G631" s="960">
        <f t="shared" si="171"/>
        <v>20.144057623049221</v>
      </c>
      <c r="H631" s="924"/>
      <c r="I631" s="924"/>
      <c r="J631" s="924"/>
    </row>
    <row r="632" spans="1:10" ht="13.5" thickBot="1" x14ac:dyDescent="0.25">
      <c r="A632" s="261" t="s">
        <v>27</v>
      </c>
      <c r="B632" s="937">
        <f>B628-B614</f>
        <v>-160</v>
      </c>
      <c r="C632" s="938">
        <f t="shared" ref="C632:G632" si="172">C628-C614</f>
        <v>176</v>
      </c>
      <c r="D632" s="938">
        <f t="shared" si="172"/>
        <v>-102</v>
      </c>
      <c r="E632" s="938">
        <f t="shared" si="172"/>
        <v>354</v>
      </c>
      <c r="F632" s="946">
        <f t="shared" si="172"/>
        <v>214</v>
      </c>
      <c r="G632" s="952">
        <f t="shared" si="172"/>
        <v>126</v>
      </c>
      <c r="H632" s="924"/>
      <c r="I632" s="924"/>
      <c r="J632" s="924"/>
    </row>
    <row r="633" spans="1:10" x14ac:dyDescent="0.2">
      <c r="A633" s="273" t="s">
        <v>51</v>
      </c>
      <c r="B633" s="567">
        <v>563</v>
      </c>
      <c r="C633" s="556">
        <v>563</v>
      </c>
      <c r="D633" s="556">
        <v>112</v>
      </c>
      <c r="E633" s="556">
        <v>577</v>
      </c>
      <c r="F633" s="851">
        <v>563</v>
      </c>
      <c r="G633" s="270">
        <f>SUM(B633:F633)</f>
        <v>2378</v>
      </c>
      <c r="H633" s="271" t="s">
        <v>56</v>
      </c>
      <c r="I633" s="296">
        <f>G619-G633</f>
        <v>38</v>
      </c>
      <c r="J633" s="272">
        <f>I633/G619</f>
        <v>1.5728476821192054E-2</v>
      </c>
    </row>
    <row r="634" spans="1:10" x14ac:dyDescent="0.2">
      <c r="A634" s="273" t="s">
        <v>28</v>
      </c>
      <c r="B634" s="599"/>
      <c r="C634" s="580"/>
      <c r="D634" s="580"/>
      <c r="E634" s="580"/>
      <c r="F634" s="947"/>
      <c r="G634" s="222"/>
      <c r="H634" s="1028" t="s">
        <v>57</v>
      </c>
      <c r="I634" s="1028">
        <v>156.12</v>
      </c>
      <c r="J634" s="1028"/>
    </row>
    <row r="635" spans="1:10" ht="13.5" thickBot="1" x14ac:dyDescent="0.25">
      <c r="A635" s="274" t="s">
        <v>26</v>
      </c>
      <c r="B635" s="590">
        <f>B634-B620</f>
        <v>0</v>
      </c>
      <c r="C635" s="927">
        <f>C634-C620</f>
        <v>0</v>
      </c>
      <c r="D635" s="927">
        <f t="shared" ref="D635:F635" si="173">D634-D620</f>
        <v>0</v>
      </c>
      <c r="E635" s="927">
        <f t="shared" si="173"/>
        <v>0</v>
      </c>
      <c r="F635" s="948">
        <f t="shared" si="173"/>
        <v>0</v>
      </c>
      <c r="G635" s="294">
        <f t="shared" ref="G635" si="174">G631-Q617</f>
        <v>20.144057623049221</v>
      </c>
      <c r="H635" s="1028" t="s">
        <v>26</v>
      </c>
      <c r="I635" s="698">
        <f>I634-I620</f>
        <v>-0.37000000000000455</v>
      </c>
      <c r="J635" s="1028"/>
    </row>
    <row r="638" spans="1:10" ht="13.5" thickBot="1" x14ac:dyDescent="0.25"/>
    <row r="639" spans="1:10" ht="13.5" thickBot="1" x14ac:dyDescent="0.25">
      <c r="A639" s="278" t="s">
        <v>366</v>
      </c>
      <c r="B639" s="1103" t="s">
        <v>50</v>
      </c>
      <c r="C639" s="1104"/>
      <c r="D639" s="1104"/>
      <c r="E639" s="1104"/>
      <c r="F639" s="1104"/>
      <c r="G639" s="1131" t="s">
        <v>0</v>
      </c>
      <c r="H639" s="924">
        <v>122</v>
      </c>
      <c r="I639" s="924"/>
      <c r="J639" s="924"/>
    </row>
    <row r="640" spans="1:10" x14ac:dyDescent="0.2">
      <c r="A640" s="231" t="s">
        <v>54</v>
      </c>
      <c r="B640" s="301">
        <v>1</v>
      </c>
      <c r="C640" s="325">
        <v>2</v>
      </c>
      <c r="D640" s="325">
        <v>3</v>
      </c>
      <c r="E640" s="225">
        <v>4</v>
      </c>
      <c r="F640" s="942">
        <v>5</v>
      </c>
      <c r="G640" s="1194"/>
      <c r="H640" s="924"/>
      <c r="I640" s="924"/>
      <c r="J640" s="924"/>
    </row>
    <row r="641" spans="1:10" x14ac:dyDescent="0.2">
      <c r="A641" s="236" t="s">
        <v>3</v>
      </c>
      <c r="B641" s="237">
        <v>4205</v>
      </c>
      <c r="C641" s="238">
        <v>4205</v>
      </c>
      <c r="D641" s="238">
        <v>4205</v>
      </c>
      <c r="E641" s="238">
        <v>4205</v>
      </c>
      <c r="F641" s="314">
        <v>4205</v>
      </c>
      <c r="G641" s="284">
        <v>4205</v>
      </c>
      <c r="H641" s="924"/>
      <c r="I641" s="924"/>
      <c r="J641" s="924"/>
    </row>
    <row r="642" spans="1:10" x14ac:dyDescent="0.2">
      <c r="A642" s="242" t="s">
        <v>6</v>
      </c>
      <c r="B642" s="243">
        <v>4973</v>
      </c>
      <c r="C642" s="244">
        <v>5030</v>
      </c>
      <c r="D642" s="244">
        <v>5197</v>
      </c>
      <c r="E642" s="244">
        <v>4810</v>
      </c>
      <c r="F642" s="287">
        <v>5551</v>
      </c>
      <c r="G642" s="337">
        <v>5096</v>
      </c>
      <c r="H642" s="1195"/>
      <c r="I642" s="1196"/>
      <c r="J642" s="1196"/>
    </row>
    <row r="643" spans="1:10" x14ac:dyDescent="0.2">
      <c r="A643" s="231" t="s">
        <v>7</v>
      </c>
      <c r="B643" s="523">
        <v>66.7</v>
      </c>
      <c r="C643" s="531">
        <v>63.3</v>
      </c>
      <c r="D643" s="531">
        <v>50</v>
      </c>
      <c r="E643" s="531">
        <v>46.7</v>
      </c>
      <c r="F643" s="943">
        <v>55.2</v>
      </c>
      <c r="G643" s="289">
        <v>53.5</v>
      </c>
      <c r="H643" s="527"/>
      <c r="I643" s="959"/>
      <c r="J643" s="959"/>
    </row>
    <row r="644" spans="1:10" x14ac:dyDescent="0.2">
      <c r="A644" s="231" t="s">
        <v>8</v>
      </c>
      <c r="B644" s="939">
        <v>0.104</v>
      </c>
      <c r="C644" s="940">
        <v>9.6000000000000002E-2</v>
      </c>
      <c r="D644" s="940">
        <v>0.128</v>
      </c>
      <c r="E644" s="940">
        <v>0.13600000000000001</v>
      </c>
      <c r="F644" s="944">
        <v>0.115</v>
      </c>
      <c r="G644" s="950">
        <v>0.124</v>
      </c>
      <c r="H644" s="924"/>
      <c r="I644" s="924"/>
      <c r="J644" s="924"/>
    </row>
    <row r="645" spans="1:10" ht="13.5" thickBot="1" x14ac:dyDescent="0.25">
      <c r="A645" s="242" t="s">
        <v>1</v>
      </c>
      <c r="B645" s="935">
        <f t="shared" ref="B645:G645" si="175">B642/B641*100-100</f>
        <v>18.263971462544589</v>
      </c>
      <c r="C645" s="936">
        <f t="shared" si="175"/>
        <v>19.619500594530322</v>
      </c>
      <c r="D645" s="936">
        <f t="shared" si="175"/>
        <v>23.590963139120106</v>
      </c>
      <c r="E645" s="936">
        <f t="shared" si="175"/>
        <v>14.387633769322235</v>
      </c>
      <c r="F645" s="945">
        <f t="shared" si="175"/>
        <v>32.009512485136753</v>
      </c>
      <c r="G645" s="960">
        <f t="shared" si="175"/>
        <v>21.189060642092741</v>
      </c>
      <c r="H645" s="924"/>
      <c r="I645" s="924"/>
      <c r="J645" s="924"/>
    </row>
    <row r="646" spans="1:10" ht="13.5" thickBot="1" x14ac:dyDescent="0.25">
      <c r="A646" s="261" t="s">
        <v>27</v>
      </c>
      <c r="B646" s="937">
        <f>B642-B628</f>
        <v>55</v>
      </c>
      <c r="C646" s="938">
        <f t="shared" ref="C646:G646" si="176">C642-C628</f>
        <v>28</v>
      </c>
      <c r="D646" s="938">
        <f t="shared" si="176"/>
        <v>300</v>
      </c>
      <c r="E646" s="938">
        <f t="shared" si="176"/>
        <v>-187</v>
      </c>
      <c r="F646" s="946">
        <f t="shared" si="176"/>
        <v>414</v>
      </c>
      <c r="G646" s="952">
        <f t="shared" si="176"/>
        <v>92</v>
      </c>
      <c r="H646" s="924"/>
      <c r="I646" s="924"/>
      <c r="J646" s="924"/>
    </row>
    <row r="647" spans="1:10" x14ac:dyDescent="0.2">
      <c r="A647" s="273" t="s">
        <v>51</v>
      </c>
      <c r="B647" s="567">
        <v>556</v>
      </c>
      <c r="C647" s="556">
        <v>555</v>
      </c>
      <c r="D647" s="556">
        <v>104</v>
      </c>
      <c r="E647" s="556">
        <v>569</v>
      </c>
      <c r="F647" s="851">
        <v>552</v>
      </c>
      <c r="G647" s="270">
        <f>SUM(B647:F647)</f>
        <v>2336</v>
      </c>
      <c r="H647" s="271" t="s">
        <v>56</v>
      </c>
      <c r="I647" s="296">
        <f>G633-G647</f>
        <v>42</v>
      </c>
      <c r="J647" s="272">
        <f>I647/G633</f>
        <v>1.7661900756938603E-2</v>
      </c>
    </row>
    <row r="648" spans="1:10" x14ac:dyDescent="0.2">
      <c r="A648" s="273" t="s">
        <v>28</v>
      </c>
      <c r="B648" s="599"/>
      <c r="C648" s="580"/>
      <c r="D648" s="580"/>
      <c r="E648" s="580"/>
      <c r="F648" s="947"/>
      <c r="G648" s="222"/>
      <c r="H648" s="1035" t="s">
        <v>57</v>
      </c>
      <c r="I648" s="1035">
        <v>155.76</v>
      </c>
      <c r="J648" s="1035"/>
    </row>
    <row r="649" spans="1:10" ht="13.5" thickBot="1" x14ac:dyDescent="0.25">
      <c r="A649" s="274" t="s">
        <v>26</v>
      </c>
      <c r="B649" s="590">
        <f>B648-B634</f>
        <v>0</v>
      </c>
      <c r="C649" s="927">
        <f>C648-C634</f>
        <v>0</v>
      </c>
      <c r="D649" s="927">
        <f t="shared" ref="D649:F649" si="177">D648-D634</f>
        <v>0</v>
      </c>
      <c r="E649" s="927">
        <f t="shared" si="177"/>
        <v>0</v>
      </c>
      <c r="F649" s="948">
        <f t="shared" si="177"/>
        <v>0</v>
      </c>
      <c r="G649" s="294">
        <f t="shared" ref="G649" si="178">G645-Q631</f>
        <v>21.189060642092741</v>
      </c>
      <c r="H649" s="1035" t="s">
        <v>26</v>
      </c>
      <c r="I649" s="698">
        <f>I648-I634</f>
        <v>-0.36000000000001364</v>
      </c>
      <c r="J649" s="1035"/>
    </row>
    <row r="652" spans="1:10" ht="13.5" thickBot="1" x14ac:dyDescent="0.25"/>
    <row r="653" spans="1:10" ht="13.5" thickBot="1" x14ac:dyDescent="0.25">
      <c r="A653" s="278" t="s">
        <v>368</v>
      </c>
      <c r="B653" s="1103" t="s">
        <v>50</v>
      </c>
      <c r="C653" s="1104"/>
      <c r="D653" s="1104"/>
      <c r="E653" s="1104"/>
      <c r="F653" s="1104"/>
      <c r="G653" s="1131" t="s">
        <v>0</v>
      </c>
      <c r="H653" s="924">
        <v>129</v>
      </c>
      <c r="I653" s="924"/>
      <c r="J653" s="924"/>
    </row>
    <row r="654" spans="1:10" x14ac:dyDescent="0.2">
      <c r="A654" s="231" t="s">
        <v>54</v>
      </c>
      <c r="B654" s="301">
        <v>1</v>
      </c>
      <c r="C654" s="325">
        <v>2</v>
      </c>
      <c r="D654" s="325">
        <v>3</v>
      </c>
      <c r="E654" s="225">
        <v>4</v>
      </c>
      <c r="F654" s="942">
        <v>5</v>
      </c>
      <c r="G654" s="1194"/>
      <c r="H654" s="924"/>
      <c r="I654" s="924"/>
      <c r="J654" s="924"/>
    </row>
    <row r="655" spans="1:10" x14ac:dyDescent="0.2">
      <c r="A655" s="236" t="s">
        <v>3</v>
      </c>
      <c r="B655" s="237">
        <v>4245</v>
      </c>
      <c r="C655" s="238">
        <v>4245</v>
      </c>
      <c r="D655" s="238">
        <v>4245</v>
      </c>
      <c r="E655" s="238">
        <v>4245</v>
      </c>
      <c r="F655" s="314">
        <v>4245</v>
      </c>
      <c r="G655" s="284">
        <v>4245</v>
      </c>
      <c r="H655" s="924"/>
      <c r="I655" s="924"/>
      <c r="J655" s="924"/>
    </row>
    <row r="656" spans="1:10" x14ac:dyDescent="0.2">
      <c r="A656" s="242" t="s">
        <v>6</v>
      </c>
      <c r="B656" s="243">
        <v>5250</v>
      </c>
      <c r="C656" s="244">
        <v>5262</v>
      </c>
      <c r="D656" s="244">
        <v>4901</v>
      </c>
      <c r="E656" s="244">
        <v>5214</v>
      </c>
      <c r="F656" s="287">
        <v>5200</v>
      </c>
      <c r="G656" s="337">
        <v>5206</v>
      </c>
      <c r="H656" s="1195"/>
      <c r="I656" s="1196"/>
      <c r="J656" s="1196"/>
    </row>
    <row r="657" spans="1:10" x14ac:dyDescent="0.2">
      <c r="A657" s="231" t="s">
        <v>7</v>
      </c>
      <c r="B657" s="523">
        <v>80</v>
      </c>
      <c r="C657" s="531">
        <v>70</v>
      </c>
      <c r="D657" s="531">
        <v>80</v>
      </c>
      <c r="E657" s="531">
        <v>43.3</v>
      </c>
      <c r="F657" s="943">
        <v>44.8</v>
      </c>
      <c r="G657" s="289">
        <v>61.2</v>
      </c>
      <c r="H657" s="527"/>
      <c r="I657" s="959"/>
      <c r="J657" s="959"/>
    </row>
    <row r="658" spans="1:10" x14ac:dyDescent="0.2">
      <c r="A658" s="231" t="s">
        <v>8</v>
      </c>
      <c r="B658" s="939">
        <v>0.09</v>
      </c>
      <c r="C658" s="940">
        <v>9.6000000000000002E-2</v>
      </c>
      <c r="D658" s="940">
        <v>0.122</v>
      </c>
      <c r="E658" s="940">
        <v>0.122</v>
      </c>
      <c r="F658" s="944">
        <v>0.14099999999999999</v>
      </c>
      <c r="G658" s="950">
        <v>0.114</v>
      </c>
      <c r="H658" s="924"/>
      <c r="I658" s="924"/>
      <c r="J658" s="924"/>
    </row>
    <row r="659" spans="1:10" ht="13.5" thickBot="1" x14ac:dyDescent="0.25">
      <c r="A659" s="242" t="s">
        <v>1</v>
      </c>
      <c r="B659" s="935">
        <f t="shared" ref="B659:G659" si="179">B656/B655*100-100</f>
        <v>23.674911660777383</v>
      </c>
      <c r="C659" s="936">
        <f t="shared" si="179"/>
        <v>23.957597173144876</v>
      </c>
      <c r="D659" s="936">
        <f t="shared" si="179"/>
        <v>15.453474676089513</v>
      </c>
      <c r="E659" s="936">
        <f t="shared" si="179"/>
        <v>22.826855123674903</v>
      </c>
      <c r="F659" s="945">
        <f t="shared" si="179"/>
        <v>22.497055359246175</v>
      </c>
      <c r="G659" s="960">
        <f t="shared" si="179"/>
        <v>22.638398115429908</v>
      </c>
      <c r="H659" s="924"/>
      <c r="I659" s="924"/>
      <c r="J659" s="924"/>
    </row>
    <row r="660" spans="1:10" ht="13.5" thickBot="1" x14ac:dyDescent="0.25">
      <c r="A660" s="261" t="s">
        <v>27</v>
      </c>
      <c r="B660" s="937">
        <f>B656-B642</f>
        <v>277</v>
      </c>
      <c r="C660" s="938">
        <f t="shared" ref="C660:G660" si="180">C656-C642</f>
        <v>232</v>
      </c>
      <c r="D660" s="938">
        <f t="shared" si="180"/>
        <v>-296</v>
      </c>
      <c r="E660" s="938">
        <f t="shared" si="180"/>
        <v>404</v>
      </c>
      <c r="F660" s="946">
        <f t="shared" si="180"/>
        <v>-351</v>
      </c>
      <c r="G660" s="952">
        <f t="shared" si="180"/>
        <v>110</v>
      </c>
      <c r="H660" s="924"/>
      <c r="I660" s="924"/>
      <c r="J660" s="924"/>
    </row>
    <row r="661" spans="1:10" x14ac:dyDescent="0.2">
      <c r="A661" s="273" t="s">
        <v>51</v>
      </c>
      <c r="B661" s="567">
        <v>546</v>
      </c>
      <c r="C661" s="556">
        <v>543</v>
      </c>
      <c r="D661" s="556">
        <v>98</v>
      </c>
      <c r="E661" s="556">
        <v>563</v>
      </c>
      <c r="F661" s="851">
        <v>544</v>
      </c>
      <c r="G661" s="270">
        <f>SUM(B661:F661)</f>
        <v>2294</v>
      </c>
      <c r="H661" s="271" t="s">
        <v>56</v>
      </c>
      <c r="I661" s="296">
        <f>G647-G661</f>
        <v>42</v>
      </c>
      <c r="J661" s="272">
        <f>I661/G647</f>
        <v>1.797945205479452E-2</v>
      </c>
    </row>
    <row r="662" spans="1:10" x14ac:dyDescent="0.2">
      <c r="A662" s="273" t="s">
        <v>28</v>
      </c>
      <c r="B662" s="599"/>
      <c r="C662" s="580"/>
      <c r="D662" s="580"/>
      <c r="E662" s="580"/>
      <c r="F662" s="947"/>
      <c r="G662" s="222"/>
      <c r="H662" s="1044" t="s">
        <v>57</v>
      </c>
      <c r="I662" s="1044">
        <v>155.26</v>
      </c>
      <c r="J662" s="1044"/>
    </row>
    <row r="663" spans="1:10" ht="13.5" thickBot="1" x14ac:dyDescent="0.25">
      <c r="A663" s="274" t="s">
        <v>26</v>
      </c>
      <c r="B663" s="590">
        <f>B662-B648</f>
        <v>0</v>
      </c>
      <c r="C663" s="927">
        <f>C662-C648</f>
        <v>0</v>
      </c>
      <c r="D663" s="927">
        <f t="shared" ref="D663:F663" si="181">D662-D648</f>
        <v>0</v>
      </c>
      <c r="E663" s="927">
        <f t="shared" si="181"/>
        <v>0</v>
      </c>
      <c r="F663" s="948">
        <f t="shared" si="181"/>
        <v>0</v>
      </c>
      <c r="G663" s="294">
        <f t="shared" ref="G663" si="182">G659-Q645</f>
        <v>22.638398115429908</v>
      </c>
      <c r="H663" s="1044" t="s">
        <v>26</v>
      </c>
      <c r="I663" s="698">
        <f>I662-I648</f>
        <v>-0.5</v>
      </c>
      <c r="J663" s="1044"/>
    </row>
    <row r="664" spans="1:10" x14ac:dyDescent="0.2">
      <c r="A664" s="1050"/>
    </row>
    <row r="666" spans="1:10" ht="13.5" thickBot="1" x14ac:dyDescent="0.25"/>
    <row r="667" spans="1:10" ht="13.5" thickBot="1" x14ac:dyDescent="0.25">
      <c r="A667" s="278" t="s">
        <v>370</v>
      </c>
      <c r="B667" s="1103" t="s">
        <v>50</v>
      </c>
      <c r="C667" s="1104"/>
      <c r="D667" s="1104"/>
      <c r="E667" s="1104"/>
      <c r="F667" s="1104"/>
      <c r="G667" s="1131" t="s">
        <v>0</v>
      </c>
      <c r="H667" s="924">
        <v>131</v>
      </c>
      <c r="I667" s="924"/>
      <c r="J667" s="924"/>
    </row>
    <row r="668" spans="1:10" x14ac:dyDescent="0.2">
      <c r="A668" s="231" t="s">
        <v>54</v>
      </c>
      <c r="B668" s="301">
        <v>1</v>
      </c>
      <c r="C668" s="325">
        <v>2</v>
      </c>
      <c r="D668" s="325">
        <v>3</v>
      </c>
      <c r="E668" s="225">
        <v>4</v>
      </c>
      <c r="F668" s="942">
        <v>5</v>
      </c>
      <c r="G668" s="1194"/>
      <c r="H668" s="924"/>
      <c r="I668" s="924"/>
      <c r="J668" s="924"/>
    </row>
    <row r="669" spans="1:10" x14ac:dyDescent="0.2">
      <c r="A669" s="236" t="s">
        <v>3</v>
      </c>
      <c r="B669" s="237">
        <v>4285</v>
      </c>
      <c r="C669" s="238">
        <v>4285</v>
      </c>
      <c r="D669" s="238">
        <v>4285</v>
      </c>
      <c r="E669" s="238">
        <v>4285</v>
      </c>
      <c r="F669" s="314">
        <v>4285</v>
      </c>
      <c r="G669" s="284">
        <v>4285</v>
      </c>
      <c r="H669" s="924"/>
      <c r="I669" s="924"/>
      <c r="J669" s="924"/>
    </row>
    <row r="670" spans="1:10" x14ac:dyDescent="0.2">
      <c r="A670" s="242" t="s">
        <v>6</v>
      </c>
      <c r="B670" s="243">
        <v>4938</v>
      </c>
      <c r="C670" s="244">
        <v>5163</v>
      </c>
      <c r="D670" s="244">
        <v>4786</v>
      </c>
      <c r="E670" s="244">
        <v>4897</v>
      </c>
      <c r="F670" s="287">
        <v>5224</v>
      </c>
      <c r="G670" s="337">
        <v>5033</v>
      </c>
      <c r="H670" s="1195"/>
      <c r="I670" s="1196"/>
      <c r="J670" s="1196"/>
    </row>
    <row r="671" spans="1:10" x14ac:dyDescent="0.2">
      <c r="A671" s="231" t="s">
        <v>7</v>
      </c>
      <c r="B671" s="523">
        <v>60</v>
      </c>
      <c r="C671" s="531">
        <v>53.3</v>
      </c>
      <c r="D671" s="531">
        <v>36.4</v>
      </c>
      <c r="E671" s="531">
        <v>66.7</v>
      </c>
      <c r="F671" s="943">
        <v>66.7</v>
      </c>
      <c r="G671" s="289">
        <v>58</v>
      </c>
      <c r="H671" s="527"/>
      <c r="I671" s="959"/>
      <c r="J671" s="959"/>
    </row>
    <row r="672" spans="1:10" x14ac:dyDescent="0.2">
      <c r="A672" s="231" t="s">
        <v>8</v>
      </c>
      <c r="B672" s="939">
        <v>0.128</v>
      </c>
      <c r="C672" s="940">
        <v>0.13200000000000001</v>
      </c>
      <c r="D672" s="940">
        <v>0.16900000000000001</v>
      </c>
      <c r="E672" s="940">
        <v>0.11600000000000001</v>
      </c>
      <c r="F672" s="944">
        <v>0.104</v>
      </c>
      <c r="G672" s="950">
        <v>0.126</v>
      </c>
      <c r="H672" s="924"/>
      <c r="I672" s="924"/>
      <c r="J672" s="924"/>
    </row>
    <row r="673" spans="1:10" ht="13.5" thickBot="1" x14ac:dyDescent="0.25">
      <c r="A673" s="242" t="s">
        <v>1</v>
      </c>
      <c r="B673" s="935">
        <f t="shared" ref="B673:G673" si="183">B670/B669*100-100</f>
        <v>15.239206534422408</v>
      </c>
      <c r="C673" s="936">
        <f t="shared" si="183"/>
        <v>20.490081680280042</v>
      </c>
      <c r="D673" s="936">
        <f t="shared" si="183"/>
        <v>11.691948658109681</v>
      </c>
      <c r="E673" s="936">
        <f t="shared" si="183"/>
        <v>14.28238039673279</v>
      </c>
      <c r="F673" s="945">
        <f t="shared" si="183"/>
        <v>21.913652275379221</v>
      </c>
      <c r="G673" s="960">
        <f t="shared" si="183"/>
        <v>17.456242707117852</v>
      </c>
      <c r="H673" s="924"/>
      <c r="I673" s="924"/>
      <c r="J673" s="924"/>
    </row>
    <row r="674" spans="1:10" ht="13.5" thickBot="1" x14ac:dyDescent="0.25">
      <c r="A674" s="261" t="s">
        <v>27</v>
      </c>
      <c r="B674" s="937">
        <f>B670-B656</f>
        <v>-312</v>
      </c>
      <c r="C674" s="938">
        <f t="shared" ref="C674:G674" si="184">C670-C656</f>
        <v>-99</v>
      </c>
      <c r="D674" s="938">
        <f t="shared" si="184"/>
        <v>-115</v>
      </c>
      <c r="E674" s="938">
        <f t="shared" si="184"/>
        <v>-317</v>
      </c>
      <c r="F674" s="946">
        <f t="shared" si="184"/>
        <v>24</v>
      </c>
      <c r="G674" s="952">
        <f t="shared" si="184"/>
        <v>-173</v>
      </c>
      <c r="H674" s="924"/>
      <c r="I674" s="924"/>
      <c r="J674" s="924"/>
    </row>
    <row r="675" spans="1:10" x14ac:dyDescent="0.2">
      <c r="A675" s="273" t="s">
        <v>51</v>
      </c>
      <c r="B675" s="567">
        <v>538</v>
      </c>
      <c r="C675" s="556">
        <v>533</v>
      </c>
      <c r="D675" s="556">
        <v>91</v>
      </c>
      <c r="E675" s="556">
        <v>558</v>
      </c>
      <c r="F675" s="851">
        <v>536</v>
      </c>
      <c r="G675" s="270">
        <f>SUM(B675:F675)</f>
        <v>2256</v>
      </c>
      <c r="H675" s="271" t="s">
        <v>56</v>
      </c>
      <c r="I675" s="296">
        <f>G661-G675</f>
        <v>38</v>
      </c>
      <c r="J675" s="272">
        <f>I675/G661</f>
        <v>1.6564952048823016E-2</v>
      </c>
    </row>
    <row r="676" spans="1:10" x14ac:dyDescent="0.2">
      <c r="A676" s="273" t="s">
        <v>28</v>
      </c>
      <c r="B676" s="599"/>
      <c r="C676" s="580"/>
      <c r="D676" s="580"/>
      <c r="E676" s="580"/>
      <c r="F676" s="947"/>
      <c r="G676" s="222"/>
      <c r="H676" s="1052" t="s">
        <v>57</v>
      </c>
      <c r="I676" s="1052">
        <v>153.97</v>
      </c>
      <c r="J676" s="1052"/>
    </row>
    <row r="677" spans="1:10" ht="13.5" thickBot="1" x14ac:dyDescent="0.25">
      <c r="A677" s="274" t="s">
        <v>26</v>
      </c>
      <c r="B677" s="590">
        <f>B676-B662</f>
        <v>0</v>
      </c>
      <c r="C677" s="927">
        <f>C676-C662</f>
        <v>0</v>
      </c>
      <c r="D677" s="927">
        <f t="shared" ref="D677:F677" si="185">D676-D662</f>
        <v>0</v>
      </c>
      <c r="E677" s="927">
        <f t="shared" si="185"/>
        <v>0</v>
      </c>
      <c r="F677" s="948">
        <f t="shared" si="185"/>
        <v>0</v>
      </c>
      <c r="G677" s="294">
        <f t="shared" ref="G677" si="186">G673-Q659</f>
        <v>17.456242707117852</v>
      </c>
      <c r="H677" s="1052" t="s">
        <v>26</v>
      </c>
      <c r="I677" s="698">
        <f>I676-I662</f>
        <v>-1.289999999999992</v>
      </c>
      <c r="J677" s="1052"/>
    </row>
    <row r="680" spans="1:10" ht="13.5" thickBot="1" x14ac:dyDescent="0.25"/>
    <row r="681" spans="1:10" ht="13.5" thickBot="1" x14ac:dyDescent="0.25">
      <c r="A681" s="278" t="s">
        <v>372</v>
      </c>
      <c r="B681" s="1103" t="s">
        <v>50</v>
      </c>
      <c r="C681" s="1104"/>
      <c r="D681" s="1104"/>
      <c r="E681" s="1104"/>
      <c r="F681" s="1104"/>
      <c r="G681" s="1131" t="s">
        <v>0</v>
      </c>
      <c r="H681" s="924">
        <v>131</v>
      </c>
      <c r="I681" s="924"/>
      <c r="J681" s="924"/>
    </row>
    <row r="682" spans="1:10" x14ac:dyDescent="0.2">
      <c r="A682" s="231" t="s">
        <v>54</v>
      </c>
      <c r="B682" s="301">
        <v>1</v>
      </c>
      <c r="C682" s="325">
        <v>2</v>
      </c>
      <c r="D682" s="325">
        <v>3</v>
      </c>
      <c r="E682" s="225">
        <v>4</v>
      </c>
      <c r="F682" s="942">
        <v>5</v>
      </c>
      <c r="G682" s="1194"/>
      <c r="H682" s="924"/>
      <c r="I682" s="924"/>
      <c r="J682" s="924"/>
    </row>
    <row r="683" spans="1:10" x14ac:dyDescent="0.2">
      <c r="A683" s="236" t="s">
        <v>3</v>
      </c>
      <c r="B683" s="237">
        <v>4325</v>
      </c>
      <c r="C683" s="238">
        <v>4325</v>
      </c>
      <c r="D683" s="238">
        <v>4325</v>
      </c>
      <c r="E683" s="238">
        <v>4325</v>
      </c>
      <c r="F683" s="314">
        <v>4325</v>
      </c>
      <c r="G683" s="284">
        <v>4325</v>
      </c>
      <c r="H683" s="924"/>
      <c r="I683" s="924"/>
      <c r="J683" s="924"/>
    </row>
    <row r="684" spans="1:10" x14ac:dyDescent="0.2">
      <c r="A684" s="242" t="s">
        <v>6</v>
      </c>
      <c r="B684" s="243">
        <v>5262</v>
      </c>
      <c r="C684" s="244">
        <v>5491</v>
      </c>
      <c r="D684" s="244">
        <v>5152</v>
      </c>
      <c r="E684" s="244">
        <v>5057</v>
      </c>
      <c r="F684" s="287">
        <v>5428</v>
      </c>
      <c r="G684" s="337">
        <v>5297</v>
      </c>
      <c r="H684" s="1195"/>
      <c r="I684" s="1196"/>
      <c r="J684" s="1196"/>
    </row>
    <row r="685" spans="1:10" x14ac:dyDescent="0.2">
      <c r="A685" s="231" t="s">
        <v>7</v>
      </c>
      <c r="B685" s="523">
        <v>66.7</v>
      </c>
      <c r="C685" s="531">
        <v>53.3</v>
      </c>
      <c r="D685" s="531">
        <v>50</v>
      </c>
      <c r="E685" s="531">
        <v>53.3</v>
      </c>
      <c r="F685" s="943">
        <v>53.3</v>
      </c>
      <c r="G685" s="289">
        <v>55.4</v>
      </c>
      <c r="H685" s="527"/>
      <c r="I685" s="959"/>
      <c r="J685" s="959"/>
    </row>
    <row r="686" spans="1:10" x14ac:dyDescent="0.2">
      <c r="A686" s="231" t="s">
        <v>8</v>
      </c>
      <c r="B686" s="939">
        <v>0.13700000000000001</v>
      </c>
      <c r="C686" s="940">
        <v>0.121</v>
      </c>
      <c r="D686" s="940">
        <v>0.13300000000000001</v>
      </c>
      <c r="E686" s="940">
        <v>0.114</v>
      </c>
      <c r="F686" s="944">
        <v>0.126</v>
      </c>
      <c r="G686" s="950">
        <v>0.128</v>
      </c>
      <c r="H686" s="924"/>
      <c r="I686" s="924"/>
      <c r="J686" s="924"/>
    </row>
    <row r="687" spans="1:10" ht="13.5" thickBot="1" x14ac:dyDescent="0.25">
      <c r="A687" s="242" t="s">
        <v>1</v>
      </c>
      <c r="B687" s="935">
        <f t="shared" ref="B687:G687" si="187">B684/B683*100-100</f>
        <v>21.664739884393057</v>
      </c>
      <c r="C687" s="936">
        <f t="shared" si="187"/>
        <v>26.959537572254334</v>
      </c>
      <c r="D687" s="936">
        <f t="shared" si="187"/>
        <v>19.121387283236999</v>
      </c>
      <c r="E687" s="936">
        <f t="shared" si="187"/>
        <v>16.924855491329467</v>
      </c>
      <c r="F687" s="945">
        <f t="shared" si="187"/>
        <v>25.502890173410407</v>
      </c>
      <c r="G687" s="960">
        <f t="shared" si="187"/>
        <v>22.473988439306368</v>
      </c>
      <c r="H687" s="924"/>
      <c r="I687" s="924"/>
      <c r="J687" s="924"/>
    </row>
    <row r="688" spans="1:10" ht="13.5" thickBot="1" x14ac:dyDescent="0.25">
      <c r="A688" s="261" t="s">
        <v>27</v>
      </c>
      <c r="B688" s="937">
        <f>B684-B670</f>
        <v>324</v>
      </c>
      <c r="C688" s="938">
        <f t="shared" ref="C688:G688" si="188">C684-C670</f>
        <v>328</v>
      </c>
      <c r="D688" s="938">
        <f t="shared" si="188"/>
        <v>366</v>
      </c>
      <c r="E688" s="938">
        <f t="shared" si="188"/>
        <v>160</v>
      </c>
      <c r="F688" s="946">
        <f t="shared" si="188"/>
        <v>204</v>
      </c>
      <c r="G688" s="952">
        <f t="shared" si="188"/>
        <v>264</v>
      </c>
      <c r="H688" s="924"/>
      <c r="I688" s="924"/>
      <c r="J688" s="924"/>
    </row>
    <row r="689" spans="1:10" x14ac:dyDescent="0.2">
      <c r="A689" s="273" t="s">
        <v>51</v>
      </c>
      <c r="B689" s="567">
        <v>530</v>
      </c>
      <c r="C689" s="556">
        <v>524</v>
      </c>
      <c r="D689" s="556">
        <v>80</v>
      </c>
      <c r="E689" s="556">
        <v>557</v>
      </c>
      <c r="F689" s="851">
        <v>528</v>
      </c>
      <c r="G689" s="270">
        <f>SUM(B689:F689)</f>
        <v>2219</v>
      </c>
      <c r="H689" s="271" t="s">
        <v>56</v>
      </c>
      <c r="I689" s="296">
        <f>G675-G689</f>
        <v>37</v>
      </c>
      <c r="J689" s="272">
        <f>I689/G675</f>
        <v>1.6400709219858155E-2</v>
      </c>
    </row>
    <row r="690" spans="1:10" x14ac:dyDescent="0.2">
      <c r="A690" s="273" t="s">
        <v>28</v>
      </c>
      <c r="B690" s="599"/>
      <c r="C690" s="580"/>
      <c r="D690" s="580"/>
      <c r="E690" s="580"/>
      <c r="F690" s="947"/>
      <c r="G690" s="222"/>
      <c r="H690" s="1059" t="s">
        <v>57</v>
      </c>
      <c r="I690" s="1059">
        <v>153.68</v>
      </c>
      <c r="J690" s="1059"/>
    </row>
    <row r="691" spans="1:10" ht="13.5" thickBot="1" x14ac:dyDescent="0.25">
      <c r="A691" s="274" t="s">
        <v>26</v>
      </c>
      <c r="B691" s="590">
        <f>B690-B676</f>
        <v>0</v>
      </c>
      <c r="C691" s="927">
        <f>C690-C676</f>
        <v>0</v>
      </c>
      <c r="D691" s="927">
        <f t="shared" ref="D691:F691" si="189">D690-D676</f>
        <v>0</v>
      </c>
      <c r="E691" s="927">
        <f t="shared" si="189"/>
        <v>0</v>
      </c>
      <c r="F691" s="948">
        <f t="shared" si="189"/>
        <v>0</v>
      </c>
      <c r="G691" s="294">
        <f t="shared" ref="G691" si="190">G687-Q673</f>
        <v>22.473988439306368</v>
      </c>
      <c r="H691" s="1059" t="s">
        <v>26</v>
      </c>
      <c r="I691" s="698">
        <f>I690-I676</f>
        <v>-0.28999999999999204</v>
      </c>
      <c r="J691" s="1059"/>
    </row>
    <row r="692" spans="1:10" x14ac:dyDescent="0.2">
      <c r="A692" s="1059"/>
      <c r="B692" s="1059"/>
      <c r="C692" s="1059"/>
      <c r="D692" s="1059"/>
      <c r="E692" s="1059"/>
      <c r="F692" s="1059"/>
      <c r="G692" s="1059"/>
      <c r="H692" s="1059"/>
      <c r="I692" s="1059"/>
      <c r="J692" s="1059"/>
    </row>
  </sheetData>
  <mergeCells count="145">
    <mergeCell ref="B681:F681"/>
    <mergeCell ref="G681:G682"/>
    <mergeCell ref="H684:J684"/>
    <mergeCell ref="K350:K353"/>
    <mergeCell ref="B583:F583"/>
    <mergeCell ref="G583:G584"/>
    <mergeCell ref="H586:J586"/>
    <mergeCell ref="B541:F541"/>
    <mergeCell ref="G541:G542"/>
    <mergeCell ref="H544:J544"/>
    <mergeCell ref="B499:F499"/>
    <mergeCell ref="G499:G500"/>
    <mergeCell ref="H502:J502"/>
    <mergeCell ref="B569:F569"/>
    <mergeCell ref="G569:G570"/>
    <mergeCell ref="H572:J572"/>
    <mergeCell ref="B555:F555"/>
    <mergeCell ref="G555:G556"/>
    <mergeCell ref="H558:J558"/>
    <mergeCell ref="B527:F527"/>
    <mergeCell ref="G527:G528"/>
    <mergeCell ref="H530:J530"/>
    <mergeCell ref="B513:F513"/>
    <mergeCell ref="G513:G514"/>
    <mergeCell ref="H516:J516"/>
    <mergeCell ref="H446:J446"/>
    <mergeCell ref="B485:F485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Q37:R37"/>
    <mergeCell ref="J38:P40"/>
    <mergeCell ref="B220:G220"/>
    <mergeCell ref="B205:G205"/>
    <mergeCell ref="I342:I345"/>
    <mergeCell ref="J342:J345"/>
    <mergeCell ref="K342:K345"/>
    <mergeCell ref="B319:H319"/>
    <mergeCell ref="I319:I321"/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L350:L353"/>
    <mergeCell ref="L359:P359"/>
    <mergeCell ref="B350:B353"/>
    <mergeCell ref="G350:G353"/>
    <mergeCell ref="H350:H353"/>
    <mergeCell ref="I350:I353"/>
    <mergeCell ref="B338:B341"/>
    <mergeCell ref="G338:G341"/>
    <mergeCell ref="H338:H341"/>
    <mergeCell ref="I338:I341"/>
    <mergeCell ref="J338:J341"/>
    <mergeCell ref="L338:L341"/>
    <mergeCell ref="K338:K341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J350:J353"/>
    <mergeCell ref="G485:G486"/>
    <mergeCell ref="H488:J488"/>
    <mergeCell ref="B471:F471"/>
    <mergeCell ref="G471:G472"/>
    <mergeCell ref="H474:J474"/>
    <mergeCell ref="B457:F457"/>
    <mergeCell ref="G457:G458"/>
    <mergeCell ref="H460:J460"/>
    <mergeCell ref="B443:F443"/>
    <mergeCell ref="G443:G444"/>
    <mergeCell ref="B667:F667"/>
    <mergeCell ref="G667:G668"/>
    <mergeCell ref="H670:J670"/>
    <mergeCell ref="B429:F429"/>
    <mergeCell ref="G429:G430"/>
    <mergeCell ref="H432:J432"/>
    <mergeCell ref="B415:F415"/>
    <mergeCell ref="G415:G416"/>
    <mergeCell ref="H418:J418"/>
    <mergeCell ref="B653:F653"/>
    <mergeCell ref="G653:G654"/>
    <mergeCell ref="H656:J656"/>
    <mergeCell ref="B611:F611"/>
    <mergeCell ref="G611:G612"/>
    <mergeCell ref="H614:J614"/>
    <mergeCell ref="B597:F597"/>
    <mergeCell ref="G597:G598"/>
    <mergeCell ref="H600:J600"/>
    <mergeCell ref="H642:J642"/>
    <mergeCell ref="B625:F625"/>
    <mergeCell ref="G625:G626"/>
    <mergeCell ref="H628:J628"/>
    <mergeCell ref="B639:F639"/>
    <mergeCell ref="G639:G640"/>
  </mergeCells>
  <conditionalFormatting sqref="B362:F36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:F5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2:F57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F5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F6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4:F6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F6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2:F6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6:F6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0:F6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4:F6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695"/>
  <sheetViews>
    <sheetView showGridLines="0" tabSelected="1" topLeftCell="A672" zoomScale="85" zoomScaleNormal="85" workbookViewId="0">
      <selection activeCell="B649" sqref="B649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.5703125" style="200" customWidth="1"/>
    <col min="7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103" t="s">
        <v>53</v>
      </c>
      <c r="C8" s="1104"/>
      <c r="D8" s="1104"/>
      <c r="E8" s="1104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103" t="s">
        <v>53</v>
      </c>
      <c r="C21" s="1104"/>
      <c r="D21" s="1104"/>
      <c r="E21" s="1104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103" t="s">
        <v>53</v>
      </c>
      <c r="C34" s="1104"/>
      <c r="D34" s="1104"/>
      <c r="E34" s="1104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103" t="s">
        <v>53</v>
      </c>
      <c r="C47" s="1104"/>
      <c r="D47" s="1104"/>
      <c r="E47" s="1104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075" t="s">
        <v>53</v>
      </c>
      <c r="C60" s="1076"/>
      <c r="D60" s="1076"/>
      <c r="E60" s="1076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211" t="s">
        <v>128</v>
      </c>
      <c r="J65" s="1212"/>
      <c r="K65" s="1212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075" t="s">
        <v>53</v>
      </c>
      <c r="C73" s="1076"/>
      <c r="D73" s="1076"/>
      <c r="E73" s="1076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075" t="s">
        <v>53</v>
      </c>
      <c r="C86" s="1076"/>
      <c r="D86" s="1076"/>
      <c r="E86" s="1076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075" t="s">
        <v>53</v>
      </c>
      <c r="C99" s="1076"/>
      <c r="D99" s="1076"/>
      <c r="E99" s="1076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111"/>
      <c r="J100" s="1111"/>
      <c r="K100" s="1111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111"/>
      <c r="J101" s="1111"/>
      <c r="K101" s="1111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075" t="s">
        <v>53</v>
      </c>
      <c r="C112" s="1076"/>
      <c r="D112" s="1076"/>
      <c r="E112" s="1076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111"/>
      <c r="J113" s="1111"/>
      <c r="K113" s="1111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111"/>
      <c r="J114" s="1111"/>
      <c r="K114" s="1111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075" t="s">
        <v>53</v>
      </c>
      <c r="C125" s="1076"/>
      <c r="D125" s="1076"/>
      <c r="E125" s="1076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111"/>
      <c r="J126" s="1111"/>
      <c r="K126" s="1111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111"/>
      <c r="J127" s="1111"/>
      <c r="K127" s="1111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209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210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210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210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210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210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210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075" t="s">
        <v>53</v>
      </c>
      <c r="C138" s="1076"/>
      <c r="D138" s="1076"/>
      <c r="E138" s="1076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111"/>
      <c r="J139" s="1111"/>
      <c r="K139" s="1111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111"/>
      <c r="J140" s="1111"/>
      <c r="K140" s="1111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075" t="s">
        <v>53</v>
      </c>
      <c r="C151" s="1076"/>
      <c r="D151" s="1076"/>
      <c r="E151" s="1076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075" t="s">
        <v>53</v>
      </c>
      <c r="C164" s="1076"/>
      <c r="D164" s="1076"/>
      <c r="E164" s="1076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075" t="s">
        <v>53</v>
      </c>
      <c r="C177" s="1076"/>
      <c r="D177" s="1076"/>
      <c r="E177" s="1076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075" t="s">
        <v>53</v>
      </c>
      <c r="C190" s="1076"/>
      <c r="D190" s="1076"/>
      <c r="E190" s="1076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075" t="s">
        <v>53</v>
      </c>
      <c r="C203" s="1076"/>
      <c r="D203" s="1076"/>
      <c r="E203" s="1076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075" t="s">
        <v>53</v>
      </c>
      <c r="C216" s="1076"/>
      <c r="D216" s="1076"/>
      <c r="E216" s="1076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103" t="s">
        <v>53</v>
      </c>
      <c r="C229" s="1104"/>
      <c r="D229" s="1105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103" t="s">
        <v>53</v>
      </c>
      <c r="C242" s="1104"/>
      <c r="D242" s="1105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103" t="s">
        <v>53</v>
      </c>
      <c r="C255" s="1104"/>
      <c r="D255" s="1105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103" t="s">
        <v>53</v>
      </c>
      <c r="C268" s="1104"/>
      <c r="D268" s="1105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103" t="s">
        <v>53</v>
      </c>
      <c r="C281" s="1104"/>
      <c r="D281" s="1105"/>
      <c r="E281" s="1131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94"/>
      <c r="F282" s="693"/>
      <c r="G282" s="693"/>
      <c r="H282" s="210"/>
      <c r="J282" s="1128" t="s">
        <v>256</v>
      </c>
      <c r="K282" s="1129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103" t="s">
        <v>53</v>
      </c>
      <c r="C294" s="1104"/>
      <c r="D294" s="1105"/>
      <c r="E294" s="1131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94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075" t="s">
        <v>53</v>
      </c>
      <c r="C308" s="1076"/>
      <c r="D308" s="1076"/>
      <c r="E308" s="1076"/>
      <c r="F308" s="1077"/>
      <c r="G308" s="1131" t="s">
        <v>0</v>
      </c>
      <c r="H308" s="865">
        <v>57</v>
      </c>
      <c r="I308" s="865"/>
      <c r="J308" s="865"/>
      <c r="K308" s="278" t="s">
        <v>332</v>
      </c>
      <c r="L308" s="1075" t="s">
        <v>53</v>
      </c>
      <c r="M308" s="1076"/>
      <c r="N308" s="1076"/>
      <c r="O308" s="1076"/>
      <c r="P308" s="1077"/>
      <c r="Q308" s="1131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208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208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075" t="s">
        <v>53</v>
      </c>
      <c r="C321" s="1076"/>
      <c r="D321" s="1076"/>
      <c r="E321" s="1076"/>
      <c r="F321" s="1077"/>
      <c r="G321" s="1131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208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075" t="s">
        <v>53</v>
      </c>
      <c r="C334" s="1076"/>
      <c r="D334" s="1076"/>
      <c r="E334" s="1076"/>
      <c r="F334" s="1077"/>
      <c r="G334" s="1131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208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206" t="s">
        <v>344</v>
      </c>
      <c r="I337" s="1207"/>
      <c r="J337" s="1207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075" t="s">
        <v>53</v>
      </c>
      <c r="C347" s="1076"/>
      <c r="D347" s="1076"/>
      <c r="E347" s="1076"/>
      <c r="F347" s="1077"/>
      <c r="G347" s="1131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208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95"/>
      <c r="I350" s="1196"/>
      <c r="J350" s="1196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075" t="s">
        <v>53</v>
      </c>
      <c r="C360" s="1076"/>
      <c r="D360" s="1076"/>
      <c r="E360" s="1076"/>
      <c r="F360" s="1077"/>
      <c r="G360" s="1131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208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95"/>
      <c r="I363" s="1196"/>
      <c r="J363" s="1196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075" t="s">
        <v>53</v>
      </c>
      <c r="C373" s="1076"/>
      <c r="D373" s="1076"/>
      <c r="E373" s="1076"/>
      <c r="F373" s="1077"/>
      <c r="G373" s="1131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208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95"/>
      <c r="I376" s="1196"/>
      <c r="J376" s="1196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075" t="s">
        <v>53</v>
      </c>
      <c r="C386" s="1076"/>
      <c r="D386" s="1076"/>
      <c r="E386" s="1076"/>
      <c r="F386" s="1077"/>
      <c r="G386" s="1131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208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95"/>
      <c r="I389" s="1196"/>
      <c r="J389" s="1196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075" t="s">
        <v>53</v>
      </c>
      <c r="C399" s="1076"/>
      <c r="D399" s="1076"/>
      <c r="E399" s="1076"/>
      <c r="F399" s="1077"/>
      <c r="G399" s="1131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208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95"/>
      <c r="I402" s="1196"/>
      <c r="J402" s="1196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075" t="s">
        <v>53</v>
      </c>
      <c r="C412" s="1076"/>
      <c r="D412" s="1076"/>
      <c r="E412" s="1076"/>
      <c r="F412" s="1077"/>
      <c r="G412" s="1131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208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95"/>
      <c r="I415" s="1196"/>
      <c r="J415" s="1196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075" t="s">
        <v>53</v>
      </c>
      <c r="C425" s="1076"/>
      <c r="D425" s="1076"/>
      <c r="E425" s="1076"/>
      <c r="F425" s="1077"/>
      <c r="G425" s="1131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208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195"/>
      <c r="I428" s="1196"/>
      <c r="J428" s="1196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075" t="s">
        <v>53</v>
      </c>
      <c r="C438" s="1076"/>
      <c r="D438" s="1076"/>
      <c r="E438" s="1076"/>
      <c r="F438" s="1077"/>
      <c r="G438" s="1131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208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195"/>
      <c r="I441" s="1196"/>
      <c r="J441" s="1196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075" t="s">
        <v>53</v>
      </c>
      <c r="C451" s="1076"/>
      <c r="D451" s="1076"/>
      <c r="E451" s="1076"/>
      <c r="F451" s="1077"/>
      <c r="G451" s="1131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208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195"/>
      <c r="I454" s="1196"/>
      <c r="J454" s="1196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.5" thickBot="1" x14ac:dyDescent="0.25"/>
    <row r="464" spans="1:10" ht="13.5" thickBot="1" x14ac:dyDescent="0.25">
      <c r="A464" s="278" t="s">
        <v>355</v>
      </c>
      <c r="B464" s="1075" t="s">
        <v>53</v>
      </c>
      <c r="C464" s="1076"/>
      <c r="D464" s="1076"/>
      <c r="E464" s="1076"/>
      <c r="F464" s="1077"/>
      <c r="G464" s="1131" t="s">
        <v>0</v>
      </c>
      <c r="H464" s="994">
        <v>65</v>
      </c>
      <c r="I464" s="994"/>
      <c r="J464" s="994"/>
    </row>
    <row r="465" spans="1:10" x14ac:dyDescent="0.2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208"/>
      <c r="H465" s="994"/>
      <c r="I465" s="994"/>
      <c r="J465" s="877"/>
    </row>
    <row r="466" spans="1:10" x14ac:dyDescent="0.2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195"/>
      <c r="I467" s="1196"/>
      <c r="J467" s="1196"/>
    </row>
    <row r="468" spans="1:10" x14ac:dyDescent="0.2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.5" thickBot="1" x14ac:dyDescent="0.25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.5" thickBot="1" x14ac:dyDescent="0.25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  <row r="476" spans="1:10" ht="13.5" thickBot="1" x14ac:dyDescent="0.25"/>
    <row r="477" spans="1:10" ht="13.5" thickBot="1" x14ac:dyDescent="0.25">
      <c r="A477" s="278" t="s">
        <v>356</v>
      </c>
      <c r="B477" s="1075" t="s">
        <v>53</v>
      </c>
      <c r="C477" s="1076"/>
      <c r="D477" s="1076"/>
      <c r="E477" s="1076"/>
      <c r="F477" s="1077"/>
      <c r="G477" s="1131" t="s">
        <v>0</v>
      </c>
      <c r="H477" s="999"/>
      <c r="I477" s="999"/>
      <c r="J477" s="999"/>
    </row>
    <row r="478" spans="1:10" x14ac:dyDescent="0.2">
      <c r="A478" s="231" t="s">
        <v>2</v>
      </c>
      <c r="B478" s="301">
        <v>1</v>
      </c>
      <c r="C478" s="225">
        <v>2</v>
      </c>
      <c r="D478" s="225">
        <v>3</v>
      </c>
      <c r="E478" s="225">
        <v>4</v>
      </c>
      <c r="F478" s="414">
        <v>5</v>
      </c>
      <c r="G478" s="1208"/>
      <c r="H478" s="999"/>
      <c r="I478" s="999"/>
      <c r="J478" s="877"/>
    </row>
    <row r="479" spans="1:10" x14ac:dyDescent="0.2">
      <c r="A479" s="236" t="s">
        <v>3</v>
      </c>
      <c r="B479" s="355">
        <v>4400</v>
      </c>
      <c r="C479" s="356">
        <v>4400</v>
      </c>
      <c r="D479" s="356">
        <v>4400</v>
      </c>
      <c r="E479" s="356">
        <v>4400</v>
      </c>
      <c r="F479" s="467">
        <v>4400</v>
      </c>
      <c r="G479" s="466">
        <v>4400</v>
      </c>
      <c r="H479" s="999"/>
      <c r="I479" s="999"/>
      <c r="J479" s="877"/>
    </row>
    <row r="480" spans="1:10" x14ac:dyDescent="0.2">
      <c r="A480" s="242" t="s">
        <v>6</v>
      </c>
      <c r="B480" s="306">
        <v>4629</v>
      </c>
      <c r="C480" s="307">
        <v>4720</v>
      </c>
      <c r="D480" s="307">
        <v>4404</v>
      </c>
      <c r="E480" s="307">
        <v>4818</v>
      </c>
      <c r="F480" s="407">
        <v>5382</v>
      </c>
      <c r="G480" s="397">
        <v>4850</v>
      </c>
      <c r="H480" s="1195"/>
      <c r="I480" s="1196"/>
      <c r="J480" s="1196"/>
    </row>
    <row r="481" spans="1:10" x14ac:dyDescent="0.2">
      <c r="A481" s="231" t="s">
        <v>7</v>
      </c>
      <c r="B481" s="480">
        <v>93.3</v>
      </c>
      <c r="C481" s="675">
        <v>80</v>
      </c>
      <c r="D481" s="675">
        <v>80</v>
      </c>
      <c r="E481" s="675">
        <v>100</v>
      </c>
      <c r="F481" s="481">
        <v>100</v>
      </c>
      <c r="G481" s="591">
        <v>66.2</v>
      </c>
      <c r="H481" s="527"/>
      <c r="I481" s="880"/>
      <c r="J481" s="880"/>
    </row>
    <row r="482" spans="1:10" x14ac:dyDescent="0.2">
      <c r="A482" s="231" t="s">
        <v>8</v>
      </c>
      <c r="B482" s="482">
        <v>6.2E-2</v>
      </c>
      <c r="C482" s="253">
        <v>7.5999999999999998E-2</v>
      </c>
      <c r="D482" s="253">
        <v>0.114</v>
      </c>
      <c r="E482" s="253">
        <v>5.0999999999999997E-2</v>
      </c>
      <c r="F482" s="254">
        <v>3.6999999999999998E-2</v>
      </c>
      <c r="G482" s="399">
        <v>8.7999999999999995E-2</v>
      </c>
      <c r="H482" s="999"/>
      <c r="I482" s="999"/>
      <c r="J482" s="999"/>
    </row>
    <row r="483" spans="1:10" x14ac:dyDescent="0.2">
      <c r="A483" s="242" t="s">
        <v>1</v>
      </c>
      <c r="B483" s="257">
        <f t="shared" ref="B483:G483" si="109">B480/B479*100-100</f>
        <v>5.2045454545454533</v>
      </c>
      <c r="C483" s="258">
        <f t="shared" si="109"/>
        <v>7.2727272727272805</v>
      </c>
      <c r="D483" s="258">
        <f t="shared" si="109"/>
        <v>9.0909090909093493E-2</v>
      </c>
      <c r="E483" s="258">
        <f t="shared" si="109"/>
        <v>9.5</v>
      </c>
      <c r="F483" s="259">
        <f t="shared" si="109"/>
        <v>22.318181818181813</v>
      </c>
      <c r="G483" s="390">
        <f t="shared" si="109"/>
        <v>10.227272727272734</v>
      </c>
      <c r="H483" s="926"/>
      <c r="I483" s="999"/>
      <c r="J483" s="999"/>
    </row>
    <row r="484" spans="1:10" ht="13.5" thickBot="1" x14ac:dyDescent="0.25">
      <c r="A484" s="261" t="s">
        <v>27</v>
      </c>
      <c r="B484" s="220">
        <f>B480-B467</f>
        <v>48</v>
      </c>
      <c r="C484" s="221">
        <f t="shared" ref="C484:F484" si="110">C480-C467</f>
        <v>-69</v>
      </c>
      <c r="D484" s="221">
        <f t="shared" si="110"/>
        <v>155</v>
      </c>
      <c r="E484" s="221">
        <f t="shared" si="110"/>
        <v>-131</v>
      </c>
      <c r="F484" s="226">
        <f t="shared" si="110"/>
        <v>112</v>
      </c>
      <c r="G484" s="391">
        <f>G480-G467</f>
        <v>2</v>
      </c>
      <c r="H484" s="878"/>
      <c r="I484" s="999"/>
      <c r="J484" s="999"/>
    </row>
    <row r="485" spans="1:10" x14ac:dyDescent="0.2">
      <c r="A485" s="295" t="s">
        <v>52</v>
      </c>
      <c r="B485" s="362">
        <v>47</v>
      </c>
      <c r="C485" s="321">
        <v>46</v>
      </c>
      <c r="D485" s="321">
        <v>11</v>
      </c>
      <c r="E485" s="321">
        <v>48</v>
      </c>
      <c r="F485" s="321">
        <v>46</v>
      </c>
      <c r="G485" s="270">
        <f>SUM(B485:F485)</f>
        <v>198</v>
      </c>
      <c r="H485" s="999" t="s">
        <v>56</v>
      </c>
      <c r="I485" s="271">
        <f>G472-G485</f>
        <v>2</v>
      </c>
      <c r="J485" s="312">
        <f>I485/G472</f>
        <v>0.01</v>
      </c>
    </row>
    <row r="486" spans="1:10" x14ac:dyDescent="0.2">
      <c r="A486" s="295" t="s">
        <v>28</v>
      </c>
      <c r="B486" s="218">
        <v>157</v>
      </c>
      <c r="C486" s="1011">
        <v>155.5</v>
      </c>
      <c r="D486" s="1011">
        <v>154</v>
      </c>
      <c r="E486" s="1011">
        <v>155</v>
      </c>
      <c r="F486" s="1011">
        <v>153.5</v>
      </c>
      <c r="G486" s="222"/>
      <c r="H486" s="999" t="s">
        <v>57</v>
      </c>
      <c r="I486" s="999">
        <v>156.93</v>
      </c>
      <c r="J486" s="878"/>
    </row>
    <row r="487" spans="1:10" ht="13.5" thickBot="1" x14ac:dyDescent="0.25">
      <c r="A487" s="297" t="s">
        <v>26</v>
      </c>
      <c r="B487" s="471">
        <f>B486-B473</f>
        <v>0</v>
      </c>
      <c r="C487" s="472">
        <f>C486-C473</f>
        <v>0</v>
      </c>
      <c r="D487" s="472">
        <f>D486-D473</f>
        <v>0</v>
      </c>
      <c r="E487" s="472">
        <f>E486-E473</f>
        <v>0</v>
      </c>
      <c r="F487" s="472">
        <f>F486-F473</f>
        <v>0</v>
      </c>
      <c r="G487" s="223"/>
      <c r="H487" s="999" t="s">
        <v>26</v>
      </c>
      <c r="I487" s="215">
        <f>I486-I473</f>
        <v>2.1400000000000148</v>
      </c>
      <c r="J487" s="999"/>
    </row>
    <row r="488" spans="1:10" x14ac:dyDescent="0.2">
      <c r="A488" s="1003"/>
      <c r="B488" s="1003"/>
      <c r="C488" s="1003"/>
      <c r="D488" s="1003"/>
      <c r="E488" s="1003"/>
      <c r="F488" s="1003"/>
      <c r="G488" s="1003"/>
      <c r="H488" s="1003"/>
      <c r="I488" s="1003"/>
      <c r="J488" s="1003"/>
    </row>
    <row r="489" spans="1:10" ht="13.5" thickBot="1" x14ac:dyDescent="0.25">
      <c r="A489" s="1003"/>
      <c r="B489" s="1003"/>
      <c r="C489" s="1003"/>
      <c r="D489" s="1003"/>
      <c r="E489" s="1003"/>
      <c r="F489" s="1003"/>
      <c r="G489" s="1003"/>
      <c r="H489" s="1003"/>
      <c r="I489" s="1003"/>
      <c r="J489" s="1003"/>
    </row>
    <row r="490" spans="1:10" ht="13.5" thickBot="1" x14ac:dyDescent="0.25">
      <c r="A490" s="278" t="s">
        <v>357</v>
      </c>
      <c r="B490" s="1075" t="s">
        <v>50</v>
      </c>
      <c r="C490" s="1076"/>
      <c r="D490" s="1076"/>
      <c r="E490" s="1076"/>
      <c r="F490" s="1077"/>
      <c r="G490" s="1131" t="s">
        <v>0</v>
      </c>
      <c r="H490" s="1003"/>
      <c r="I490" s="1003"/>
      <c r="J490" s="1003"/>
    </row>
    <row r="491" spans="1:10" x14ac:dyDescent="0.2">
      <c r="A491" s="231" t="s">
        <v>2</v>
      </c>
      <c r="B491" s="301">
        <v>1</v>
      </c>
      <c r="C491" s="225">
        <v>2</v>
      </c>
      <c r="D491" s="225">
        <v>3</v>
      </c>
      <c r="E491" s="225">
        <v>4</v>
      </c>
      <c r="F491" s="414">
        <v>5</v>
      </c>
      <c r="G491" s="1208"/>
      <c r="H491" s="1003"/>
      <c r="I491" s="1003"/>
      <c r="J491" s="877"/>
    </row>
    <row r="492" spans="1:10" x14ac:dyDescent="0.2">
      <c r="A492" s="236" t="s">
        <v>3</v>
      </c>
      <c r="B492" s="355">
        <v>4420</v>
      </c>
      <c r="C492" s="356">
        <v>4420</v>
      </c>
      <c r="D492" s="356">
        <v>4420</v>
      </c>
      <c r="E492" s="356">
        <v>4420</v>
      </c>
      <c r="F492" s="467">
        <v>4420</v>
      </c>
      <c r="G492" s="466">
        <v>4420</v>
      </c>
      <c r="H492" s="1003"/>
      <c r="I492" s="1003"/>
      <c r="J492" s="877"/>
    </row>
    <row r="493" spans="1:10" x14ac:dyDescent="0.2">
      <c r="A493" s="242" t="s">
        <v>6</v>
      </c>
      <c r="B493" s="306">
        <v>4754</v>
      </c>
      <c r="C493" s="307">
        <v>4862</v>
      </c>
      <c r="D493" s="307">
        <v>4473</v>
      </c>
      <c r="E493" s="307">
        <v>4963</v>
      </c>
      <c r="F493" s="407">
        <v>5319</v>
      </c>
      <c r="G493" s="397">
        <v>4936</v>
      </c>
      <c r="H493" s="1195"/>
      <c r="I493" s="1196"/>
      <c r="J493" s="1196"/>
    </row>
    <row r="494" spans="1:10" x14ac:dyDescent="0.2">
      <c r="A494" s="231" t="s">
        <v>7</v>
      </c>
      <c r="B494" s="480">
        <v>100</v>
      </c>
      <c r="C494" s="675">
        <v>73.3</v>
      </c>
      <c r="D494" s="675">
        <v>60</v>
      </c>
      <c r="E494" s="675">
        <v>93.3</v>
      </c>
      <c r="F494" s="481">
        <v>100</v>
      </c>
      <c r="G494" s="591">
        <v>84.6</v>
      </c>
      <c r="H494" s="527"/>
      <c r="I494" s="880"/>
      <c r="J494" s="880"/>
    </row>
    <row r="495" spans="1:10" x14ac:dyDescent="0.2">
      <c r="A495" s="231" t="s">
        <v>8</v>
      </c>
      <c r="B495" s="482">
        <v>4.5999999999999999E-2</v>
      </c>
      <c r="C495" s="253">
        <v>8.1000000000000003E-2</v>
      </c>
      <c r="D495" s="253">
        <v>0.10299999999999999</v>
      </c>
      <c r="E495" s="253">
        <v>4.4999999999999998E-2</v>
      </c>
      <c r="F495" s="254">
        <v>3.7999999999999999E-2</v>
      </c>
      <c r="G495" s="399">
        <v>7.4999999999999997E-2</v>
      </c>
      <c r="H495" s="1003"/>
      <c r="I495" s="1003"/>
      <c r="J495" s="1003"/>
    </row>
    <row r="496" spans="1:10" x14ac:dyDescent="0.2">
      <c r="A496" s="242" t="s">
        <v>1</v>
      </c>
      <c r="B496" s="257">
        <f t="shared" ref="B496:G496" si="111">B493/B492*100-100</f>
        <v>7.5565610859728451</v>
      </c>
      <c r="C496" s="258">
        <f t="shared" si="111"/>
        <v>10.000000000000014</v>
      </c>
      <c r="D496" s="258">
        <f t="shared" si="111"/>
        <v>1.1990950226244337</v>
      </c>
      <c r="E496" s="258">
        <f t="shared" si="111"/>
        <v>12.285067873303163</v>
      </c>
      <c r="F496" s="259">
        <f t="shared" si="111"/>
        <v>20.339366515837099</v>
      </c>
      <c r="G496" s="390">
        <f t="shared" si="111"/>
        <v>11.674208144796381</v>
      </c>
      <c r="H496" s="926"/>
      <c r="I496" s="1003"/>
      <c r="J496" s="1003"/>
    </row>
    <row r="497" spans="1:10" ht="13.5" thickBot="1" x14ac:dyDescent="0.25">
      <c r="A497" s="261" t="s">
        <v>27</v>
      </c>
      <c r="B497" s="220">
        <f>B493-B480</f>
        <v>125</v>
      </c>
      <c r="C497" s="221">
        <f t="shared" ref="C497:F497" si="112">C493-C480</f>
        <v>142</v>
      </c>
      <c r="D497" s="221">
        <f t="shared" si="112"/>
        <v>69</v>
      </c>
      <c r="E497" s="221">
        <f t="shared" si="112"/>
        <v>145</v>
      </c>
      <c r="F497" s="226">
        <f t="shared" si="112"/>
        <v>-63</v>
      </c>
      <c r="G497" s="391">
        <f>G493-G480</f>
        <v>86</v>
      </c>
      <c r="H497" s="878"/>
      <c r="I497" s="1003"/>
      <c r="J497" s="1003"/>
    </row>
    <row r="498" spans="1:10" x14ac:dyDescent="0.2">
      <c r="A498" s="295" t="s">
        <v>52</v>
      </c>
      <c r="B498" s="362">
        <v>46</v>
      </c>
      <c r="C498" s="321">
        <v>46</v>
      </c>
      <c r="D498" s="321">
        <v>11</v>
      </c>
      <c r="E498" s="321">
        <v>47</v>
      </c>
      <c r="F498" s="321">
        <v>46</v>
      </c>
      <c r="G498" s="270">
        <f>SUM(B498:F498)</f>
        <v>196</v>
      </c>
      <c r="H498" s="1003" t="s">
        <v>56</v>
      </c>
      <c r="I498" s="271">
        <f>G485-G498</f>
        <v>2</v>
      </c>
      <c r="J498" s="312">
        <f>I498/G485</f>
        <v>1.0101010101010102E-2</v>
      </c>
    </row>
    <row r="499" spans="1:10" x14ac:dyDescent="0.2">
      <c r="A499" s="295" t="s">
        <v>28</v>
      </c>
      <c r="B499" s="218">
        <v>157</v>
      </c>
      <c r="C499" s="1011">
        <v>155.5</v>
      </c>
      <c r="D499" s="1011">
        <v>154</v>
      </c>
      <c r="E499" s="1011">
        <v>155</v>
      </c>
      <c r="F499" s="1011">
        <v>153.5</v>
      </c>
      <c r="G499" s="222"/>
      <c r="H499" s="1003" t="s">
        <v>57</v>
      </c>
      <c r="I499" s="1003">
        <v>155.32</v>
      </c>
      <c r="J499" s="878"/>
    </row>
    <row r="500" spans="1:10" ht="13.5" thickBot="1" x14ac:dyDescent="0.25">
      <c r="A500" s="297" t="s">
        <v>26</v>
      </c>
      <c r="B500" s="471">
        <f>B499-B486</f>
        <v>0</v>
      </c>
      <c r="C500" s="472">
        <f>C499-C486</f>
        <v>0</v>
      </c>
      <c r="D500" s="472">
        <f>D499-D486</f>
        <v>0</v>
      </c>
      <c r="E500" s="472">
        <f>E499-E486</f>
        <v>0</v>
      </c>
      <c r="F500" s="472">
        <f>F499-F486</f>
        <v>0</v>
      </c>
      <c r="G500" s="223"/>
      <c r="H500" s="1003" t="s">
        <v>26</v>
      </c>
      <c r="I500" s="215">
        <f>I499-I486</f>
        <v>-1.6100000000000136</v>
      </c>
      <c r="J500" s="1003"/>
    </row>
    <row r="502" spans="1:10" ht="13.5" thickBot="1" x14ac:dyDescent="0.25"/>
    <row r="503" spans="1:10" ht="13.5" thickBot="1" x14ac:dyDescent="0.25">
      <c r="A503" s="278" t="s">
        <v>358</v>
      </c>
      <c r="B503" s="1075" t="s">
        <v>50</v>
      </c>
      <c r="C503" s="1076"/>
      <c r="D503" s="1076"/>
      <c r="E503" s="1076"/>
      <c r="F503" s="1077"/>
      <c r="G503" s="1131" t="s">
        <v>0</v>
      </c>
      <c r="H503" s="1007"/>
      <c r="I503" s="1007"/>
      <c r="J503" s="1007"/>
    </row>
    <row r="504" spans="1:10" x14ac:dyDescent="0.2">
      <c r="A504" s="231" t="s">
        <v>2</v>
      </c>
      <c r="B504" s="301">
        <v>1</v>
      </c>
      <c r="C504" s="225">
        <v>2</v>
      </c>
      <c r="D504" s="225">
        <v>3</v>
      </c>
      <c r="E504" s="225">
        <v>4</v>
      </c>
      <c r="F504" s="414">
        <v>5</v>
      </c>
      <c r="G504" s="1208"/>
      <c r="H504" s="1007"/>
      <c r="I504" s="1007"/>
      <c r="J504" s="877"/>
    </row>
    <row r="505" spans="1:10" x14ac:dyDescent="0.2">
      <c r="A505" s="236" t="s">
        <v>3</v>
      </c>
      <c r="B505" s="355">
        <v>4440</v>
      </c>
      <c r="C505" s="356">
        <v>4440</v>
      </c>
      <c r="D505" s="356">
        <v>4440</v>
      </c>
      <c r="E505" s="356">
        <v>4440</v>
      </c>
      <c r="F505" s="467">
        <v>4440</v>
      </c>
      <c r="G505" s="466">
        <v>4440</v>
      </c>
      <c r="H505" s="1007"/>
      <c r="I505" s="1007"/>
      <c r="J505" s="877"/>
    </row>
    <row r="506" spans="1:10" x14ac:dyDescent="0.2">
      <c r="A506" s="242" t="s">
        <v>6</v>
      </c>
      <c r="B506" s="306">
        <v>4717</v>
      </c>
      <c r="C506" s="307">
        <v>4863</v>
      </c>
      <c r="D506" s="307">
        <v>4326</v>
      </c>
      <c r="E506" s="307">
        <v>4927</v>
      </c>
      <c r="F506" s="407">
        <v>5287</v>
      </c>
      <c r="G506" s="397">
        <v>4901</v>
      </c>
      <c r="H506" s="1195"/>
      <c r="I506" s="1196"/>
      <c r="J506" s="1196"/>
    </row>
    <row r="507" spans="1:10" x14ac:dyDescent="0.2">
      <c r="A507" s="231" t="s">
        <v>7</v>
      </c>
      <c r="B507" s="480">
        <v>93.3</v>
      </c>
      <c r="C507" s="675">
        <v>73.3</v>
      </c>
      <c r="D507" s="675">
        <v>100</v>
      </c>
      <c r="E507" s="675">
        <v>93.3</v>
      </c>
      <c r="F507" s="481">
        <v>93.3</v>
      </c>
      <c r="G507" s="591">
        <v>73.8</v>
      </c>
      <c r="H507" s="527"/>
      <c r="I507" s="880"/>
      <c r="J507" s="880"/>
    </row>
    <row r="508" spans="1:10" x14ac:dyDescent="0.2">
      <c r="A508" s="231" t="s">
        <v>8</v>
      </c>
      <c r="B508" s="482">
        <v>4.9000000000000002E-2</v>
      </c>
      <c r="C508" s="253">
        <v>9.4E-2</v>
      </c>
      <c r="D508" s="253">
        <v>3.5000000000000003E-2</v>
      </c>
      <c r="E508" s="253">
        <v>0.06</v>
      </c>
      <c r="F508" s="254">
        <v>5.6000000000000001E-2</v>
      </c>
      <c r="G508" s="399">
        <v>8.3000000000000004E-2</v>
      </c>
      <c r="H508" s="1007"/>
      <c r="I508" s="1007"/>
      <c r="J508" s="1007"/>
    </row>
    <row r="509" spans="1:10" x14ac:dyDescent="0.2">
      <c r="A509" s="242" t="s">
        <v>1</v>
      </c>
      <c r="B509" s="257">
        <f t="shared" ref="B509:G509" si="113">B506/B505*100-100</f>
        <v>6.2387387387387463</v>
      </c>
      <c r="C509" s="258">
        <f t="shared" si="113"/>
        <v>9.5270270270270316</v>
      </c>
      <c r="D509" s="258">
        <f t="shared" si="113"/>
        <v>-2.5675675675675649</v>
      </c>
      <c r="E509" s="258">
        <f t="shared" si="113"/>
        <v>10.968468468468458</v>
      </c>
      <c r="F509" s="259">
        <f t="shared" si="113"/>
        <v>19.076576576576571</v>
      </c>
      <c r="G509" s="390">
        <f t="shared" si="113"/>
        <v>10.382882882882896</v>
      </c>
      <c r="H509" s="926"/>
      <c r="I509" s="1007"/>
      <c r="J509" s="1007"/>
    </row>
    <row r="510" spans="1:10" ht="13.5" thickBot="1" x14ac:dyDescent="0.25">
      <c r="A510" s="261" t="s">
        <v>27</v>
      </c>
      <c r="B510" s="220">
        <f>B506-B493</f>
        <v>-37</v>
      </c>
      <c r="C510" s="221">
        <f t="shared" ref="C510:F510" si="114">C506-C493</f>
        <v>1</v>
      </c>
      <c r="D510" s="221">
        <f t="shared" si="114"/>
        <v>-147</v>
      </c>
      <c r="E510" s="221">
        <f t="shared" si="114"/>
        <v>-36</v>
      </c>
      <c r="F510" s="226">
        <f t="shared" si="114"/>
        <v>-32</v>
      </c>
      <c r="G510" s="391">
        <f>G506-G493</f>
        <v>-35</v>
      </c>
      <c r="H510" s="878"/>
      <c r="I510" s="1007"/>
      <c r="J510" s="1007"/>
    </row>
    <row r="511" spans="1:10" x14ac:dyDescent="0.2">
      <c r="A511" s="295" t="s">
        <v>52</v>
      </c>
      <c r="B511" s="362">
        <v>46</v>
      </c>
      <c r="C511" s="321">
        <v>46</v>
      </c>
      <c r="D511" s="321">
        <v>11</v>
      </c>
      <c r="E511" s="321">
        <v>47</v>
      </c>
      <c r="F511" s="321">
        <v>46</v>
      </c>
      <c r="G511" s="270">
        <f>SUM(B511:F511)</f>
        <v>196</v>
      </c>
      <c r="H511" s="1007" t="s">
        <v>56</v>
      </c>
      <c r="I511" s="271">
        <f>G498-G511</f>
        <v>0</v>
      </c>
      <c r="J511" s="312">
        <f>I511/G498</f>
        <v>0</v>
      </c>
    </row>
    <row r="512" spans="1:10" x14ac:dyDescent="0.2">
      <c r="A512" s="295" t="s">
        <v>28</v>
      </c>
      <c r="B512" s="218">
        <v>158</v>
      </c>
      <c r="C512" s="1011">
        <v>156.5</v>
      </c>
      <c r="D512" s="1011">
        <v>155.5</v>
      </c>
      <c r="E512" s="1011">
        <v>156</v>
      </c>
      <c r="F512" s="1011">
        <v>154.5</v>
      </c>
      <c r="G512" s="222"/>
      <c r="H512" s="1007" t="s">
        <v>57</v>
      </c>
      <c r="I512" s="1007">
        <v>153.57</v>
      </c>
      <c r="J512" s="878"/>
    </row>
    <row r="513" spans="1:10" ht="13.5" thickBot="1" x14ac:dyDescent="0.25">
      <c r="A513" s="297" t="s">
        <v>26</v>
      </c>
      <c r="B513" s="471">
        <f>B512-B499</f>
        <v>1</v>
      </c>
      <c r="C513" s="472">
        <f>C512-C499</f>
        <v>1</v>
      </c>
      <c r="D513" s="472">
        <f>D512-D499</f>
        <v>1.5</v>
      </c>
      <c r="E513" s="472">
        <f>E512-E499</f>
        <v>1</v>
      </c>
      <c r="F513" s="472">
        <f>F512-F499</f>
        <v>1</v>
      </c>
      <c r="G513" s="223"/>
      <c r="H513" s="1007" t="s">
        <v>26</v>
      </c>
      <c r="I513" s="215">
        <f>I512-I499</f>
        <v>-1.75</v>
      </c>
      <c r="J513" s="1007"/>
    </row>
    <row r="515" spans="1:10" ht="13.5" thickBot="1" x14ac:dyDescent="0.25"/>
    <row r="516" spans="1:10" ht="13.5" thickBot="1" x14ac:dyDescent="0.25">
      <c r="A516" s="278" t="s">
        <v>359</v>
      </c>
      <c r="B516" s="1075" t="s">
        <v>50</v>
      </c>
      <c r="C516" s="1076"/>
      <c r="D516" s="1076"/>
      <c r="E516" s="1076"/>
      <c r="F516" s="1077"/>
      <c r="G516" s="1131" t="s">
        <v>0</v>
      </c>
      <c r="H516" s="1012"/>
      <c r="I516" s="1012"/>
      <c r="J516" s="1012"/>
    </row>
    <row r="517" spans="1:10" x14ac:dyDescent="0.2">
      <c r="A517" s="231" t="s">
        <v>2</v>
      </c>
      <c r="B517" s="301">
        <v>1</v>
      </c>
      <c r="C517" s="225">
        <v>2</v>
      </c>
      <c r="D517" s="225">
        <v>3</v>
      </c>
      <c r="E517" s="225">
        <v>4</v>
      </c>
      <c r="F517" s="414">
        <v>5</v>
      </c>
      <c r="G517" s="1208"/>
      <c r="H517" s="1012"/>
      <c r="I517" s="1012"/>
      <c r="J517" s="877"/>
    </row>
    <row r="518" spans="1:10" x14ac:dyDescent="0.2">
      <c r="A518" s="236" t="s">
        <v>3</v>
      </c>
      <c r="B518" s="355">
        <v>4460</v>
      </c>
      <c r="C518" s="356">
        <v>4460</v>
      </c>
      <c r="D518" s="356">
        <v>4460</v>
      </c>
      <c r="E518" s="356">
        <v>4460</v>
      </c>
      <c r="F518" s="467">
        <v>4460</v>
      </c>
      <c r="G518" s="466">
        <v>4460</v>
      </c>
      <c r="H518" s="1012"/>
      <c r="I518" s="1012"/>
      <c r="J518" s="877"/>
    </row>
    <row r="519" spans="1:10" x14ac:dyDescent="0.2">
      <c r="A519" s="242" t="s">
        <v>6</v>
      </c>
      <c r="B519" s="306">
        <v>4556</v>
      </c>
      <c r="C519" s="307">
        <v>4958</v>
      </c>
      <c r="D519" s="307">
        <v>4324</v>
      </c>
      <c r="E519" s="307">
        <v>5060</v>
      </c>
      <c r="F519" s="407">
        <v>5547</v>
      </c>
      <c r="G519" s="397">
        <v>4976</v>
      </c>
      <c r="H519" s="1195"/>
      <c r="I519" s="1196"/>
      <c r="J519" s="1196"/>
    </row>
    <row r="520" spans="1:10" x14ac:dyDescent="0.2">
      <c r="A520" s="231" t="s">
        <v>7</v>
      </c>
      <c r="B520" s="480">
        <v>100</v>
      </c>
      <c r="C520" s="675">
        <v>100</v>
      </c>
      <c r="D520" s="675">
        <v>80</v>
      </c>
      <c r="E520" s="675">
        <v>93.3</v>
      </c>
      <c r="F520" s="481">
        <v>100</v>
      </c>
      <c r="G520" s="591">
        <v>67.7</v>
      </c>
      <c r="H520" s="527"/>
      <c r="I520" s="880"/>
      <c r="J520" s="880"/>
    </row>
    <row r="521" spans="1:10" x14ac:dyDescent="0.2">
      <c r="A521" s="231" t="s">
        <v>8</v>
      </c>
      <c r="B521" s="482">
        <v>5.8000000000000003E-2</v>
      </c>
      <c r="C521" s="253">
        <v>0.04</v>
      </c>
      <c r="D521" s="253">
        <v>6.6000000000000003E-2</v>
      </c>
      <c r="E521" s="253">
        <v>5.6000000000000001E-2</v>
      </c>
      <c r="F521" s="254">
        <v>4.2999999999999997E-2</v>
      </c>
      <c r="G521" s="399">
        <v>9.1999999999999998E-2</v>
      </c>
      <c r="H521" s="1012"/>
      <c r="I521" s="1012"/>
      <c r="J521" s="1012"/>
    </row>
    <row r="522" spans="1:10" x14ac:dyDescent="0.2">
      <c r="A522" s="242" t="s">
        <v>1</v>
      </c>
      <c r="B522" s="257">
        <f t="shared" ref="B522:G522" si="115">B519/B518*100-100</f>
        <v>2.1524663677130036</v>
      </c>
      <c r="C522" s="258">
        <f t="shared" si="115"/>
        <v>11.165919282511211</v>
      </c>
      <c r="D522" s="258">
        <f t="shared" si="115"/>
        <v>-3.0493273542600861</v>
      </c>
      <c r="E522" s="258">
        <f t="shared" si="115"/>
        <v>13.45291479820628</v>
      </c>
      <c r="F522" s="259">
        <f t="shared" si="115"/>
        <v>24.372197309417047</v>
      </c>
      <c r="G522" s="390">
        <f t="shared" si="115"/>
        <v>11.569506726457405</v>
      </c>
      <c r="H522" s="926"/>
      <c r="I522" s="1012"/>
      <c r="J522" s="1012"/>
    </row>
    <row r="523" spans="1:10" ht="13.5" thickBot="1" x14ac:dyDescent="0.25">
      <c r="A523" s="261" t="s">
        <v>27</v>
      </c>
      <c r="B523" s="220">
        <f>B519-B506</f>
        <v>-161</v>
      </c>
      <c r="C523" s="221">
        <f t="shared" ref="C523:F523" si="116">C519-C506</f>
        <v>95</v>
      </c>
      <c r="D523" s="221">
        <f t="shared" si="116"/>
        <v>-2</v>
      </c>
      <c r="E523" s="221">
        <f t="shared" si="116"/>
        <v>133</v>
      </c>
      <c r="F523" s="226">
        <f t="shared" si="116"/>
        <v>260</v>
      </c>
      <c r="G523" s="391">
        <f>G519-G506</f>
        <v>75</v>
      </c>
      <c r="H523" s="878"/>
      <c r="I523" s="1012"/>
      <c r="J523" s="1012"/>
    </row>
    <row r="524" spans="1:10" x14ac:dyDescent="0.2">
      <c r="A524" s="295" t="s">
        <v>52</v>
      </c>
      <c r="B524" s="362">
        <v>44</v>
      </c>
      <c r="C524" s="321">
        <v>44</v>
      </c>
      <c r="D524" s="321">
        <v>10</v>
      </c>
      <c r="E524" s="321">
        <v>45</v>
      </c>
      <c r="F524" s="321">
        <v>45</v>
      </c>
      <c r="G524" s="270">
        <f>SUM(B524:F524)</f>
        <v>188</v>
      </c>
      <c r="H524" s="1012" t="s">
        <v>56</v>
      </c>
      <c r="I524" s="271">
        <f>G511-G524</f>
        <v>8</v>
      </c>
      <c r="J524" s="312">
        <f>I524/G511</f>
        <v>4.0816326530612242E-2</v>
      </c>
    </row>
    <row r="525" spans="1:10" x14ac:dyDescent="0.2">
      <c r="A525" s="295" t="s">
        <v>28</v>
      </c>
      <c r="B525" s="218">
        <v>158</v>
      </c>
      <c r="C525" s="1022">
        <v>156.5</v>
      </c>
      <c r="D525" s="1022">
        <v>155.5</v>
      </c>
      <c r="E525" s="1022">
        <v>156</v>
      </c>
      <c r="F525" s="1022">
        <v>154.5</v>
      </c>
      <c r="G525" s="222"/>
      <c r="H525" s="1012" t="s">
        <v>57</v>
      </c>
      <c r="I525" s="1012">
        <v>157.07</v>
      </c>
      <c r="J525" s="878"/>
    </row>
    <row r="526" spans="1:10" ht="13.5" thickBot="1" x14ac:dyDescent="0.25">
      <c r="A526" s="297" t="s">
        <v>26</v>
      </c>
      <c r="B526" s="471">
        <f>B525-B512</f>
        <v>0</v>
      </c>
      <c r="C526" s="472">
        <f>C525-C512</f>
        <v>0</v>
      </c>
      <c r="D526" s="472">
        <f>D525-D512</f>
        <v>0</v>
      </c>
      <c r="E526" s="472">
        <f>E525-E512</f>
        <v>0</v>
      </c>
      <c r="F526" s="472">
        <f>F525-F512</f>
        <v>0</v>
      </c>
      <c r="G526" s="223"/>
      <c r="H526" s="1012" t="s">
        <v>26</v>
      </c>
      <c r="I526" s="215">
        <f>I525-I512</f>
        <v>3.5</v>
      </c>
      <c r="J526" s="1012"/>
    </row>
    <row r="528" spans="1:10" ht="13.5" thickBot="1" x14ac:dyDescent="0.25"/>
    <row r="529" spans="1:10" ht="13.5" thickBot="1" x14ac:dyDescent="0.25">
      <c r="A529" s="278" t="s">
        <v>360</v>
      </c>
      <c r="B529" s="1075" t="s">
        <v>50</v>
      </c>
      <c r="C529" s="1076"/>
      <c r="D529" s="1076"/>
      <c r="E529" s="1076"/>
      <c r="F529" s="1077"/>
      <c r="G529" s="1131" t="s">
        <v>0</v>
      </c>
      <c r="H529" s="1016">
        <v>65</v>
      </c>
      <c r="I529" s="1016"/>
      <c r="J529" s="1016"/>
    </row>
    <row r="530" spans="1:10" x14ac:dyDescent="0.2">
      <c r="A530" s="231" t="s">
        <v>2</v>
      </c>
      <c r="B530" s="301">
        <v>1</v>
      </c>
      <c r="C530" s="225">
        <v>2</v>
      </c>
      <c r="D530" s="225">
        <v>3</v>
      </c>
      <c r="E530" s="225">
        <v>4</v>
      </c>
      <c r="F530" s="414">
        <v>5</v>
      </c>
      <c r="G530" s="1208"/>
      <c r="H530" s="1016"/>
      <c r="I530" s="1016"/>
      <c r="J530" s="877"/>
    </row>
    <row r="531" spans="1:10" x14ac:dyDescent="0.2">
      <c r="A531" s="236" t="s">
        <v>3</v>
      </c>
      <c r="B531" s="355">
        <v>4480</v>
      </c>
      <c r="C531" s="356">
        <v>4480</v>
      </c>
      <c r="D531" s="356">
        <v>4480</v>
      </c>
      <c r="E531" s="356">
        <v>4480</v>
      </c>
      <c r="F531" s="467">
        <v>4480</v>
      </c>
      <c r="G531" s="466">
        <v>4480</v>
      </c>
      <c r="H531" s="1016"/>
      <c r="I531" s="1016"/>
      <c r="J531" s="877"/>
    </row>
    <row r="532" spans="1:10" x14ac:dyDescent="0.2">
      <c r="A532" s="242" t="s">
        <v>6</v>
      </c>
      <c r="B532" s="306">
        <v>4720</v>
      </c>
      <c r="C532" s="307">
        <v>4997</v>
      </c>
      <c r="D532" s="307">
        <v>4123</v>
      </c>
      <c r="E532" s="307">
        <v>5063</v>
      </c>
      <c r="F532" s="407">
        <v>5487</v>
      </c>
      <c r="G532" s="397">
        <v>4994</v>
      </c>
      <c r="H532" s="1195"/>
      <c r="I532" s="1196"/>
      <c r="J532" s="1196"/>
    </row>
    <row r="533" spans="1:10" x14ac:dyDescent="0.2">
      <c r="A533" s="231" t="s">
        <v>7</v>
      </c>
      <c r="B533" s="480">
        <v>100</v>
      </c>
      <c r="C533" s="675">
        <v>100</v>
      </c>
      <c r="D533" s="675">
        <v>100</v>
      </c>
      <c r="E533" s="675">
        <v>100</v>
      </c>
      <c r="F533" s="481">
        <v>100</v>
      </c>
      <c r="G533" s="591">
        <v>78.5</v>
      </c>
      <c r="H533" s="527"/>
      <c r="I533" s="880"/>
      <c r="J533" s="880"/>
    </row>
    <row r="534" spans="1:10" x14ac:dyDescent="0.2">
      <c r="A534" s="231" t="s">
        <v>8</v>
      </c>
      <c r="B534" s="482">
        <v>4.5999999999999999E-2</v>
      </c>
      <c r="C534" s="253">
        <v>3.5999999999999997E-2</v>
      </c>
      <c r="D534" s="253">
        <v>6.6000000000000003E-2</v>
      </c>
      <c r="E534" s="253">
        <v>3.5000000000000003E-2</v>
      </c>
      <c r="F534" s="254">
        <v>0.04</v>
      </c>
      <c r="G534" s="399">
        <v>8.4000000000000005E-2</v>
      </c>
      <c r="H534" s="1016"/>
      <c r="I534" s="1016"/>
      <c r="J534" s="1016"/>
    </row>
    <row r="535" spans="1:10" x14ac:dyDescent="0.2">
      <c r="A535" s="242" t="s">
        <v>1</v>
      </c>
      <c r="B535" s="257">
        <f t="shared" ref="B535:G535" si="117">B532/B531*100-100</f>
        <v>5.3571428571428612</v>
      </c>
      <c r="C535" s="258">
        <f t="shared" si="117"/>
        <v>11.540178571428569</v>
      </c>
      <c r="D535" s="258">
        <f t="shared" si="117"/>
        <v>-7.96875</v>
      </c>
      <c r="E535" s="258">
        <f t="shared" si="117"/>
        <v>13.013392857142847</v>
      </c>
      <c r="F535" s="259">
        <f t="shared" si="117"/>
        <v>22.477678571428569</v>
      </c>
      <c r="G535" s="390">
        <f t="shared" si="117"/>
        <v>11.473214285714278</v>
      </c>
      <c r="H535" s="926"/>
      <c r="I535" s="1016"/>
      <c r="J535" s="1016"/>
    </row>
    <row r="536" spans="1:10" ht="13.5" thickBot="1" x14ac:dyDescent="0.25">
      <c r="A536" s="261" t="s">
        <v>27</v>
      </c>
      <c r="B536" s="220">
        <f>B532-B519</f>
        <v>164</v>
      </c>
      <c r="C536" s="221">
        <f t="shared" ref="C536:F536" si="118">C532-C519</f>
        <v>39</v>
      </c>
      <c r="D536" s="221">
        <f t="shared" si="118"/>
        <v>-201</v>
      </c>
      <c r="E536" s="221">
        <f t="shared" si="118"/>
        <v>3</v>
      </c>
      <c r="F536" s="226">
        <f t="shared" si="118"/>
        <v>-60</v>
      </c>
      <c r="G536" s="391">
        <f>G532-G519</f>
        <v>18</v>
      </c>
      <c r="H536" s="878"/>
      <c r="I536" s="1016"/>
      <c r="J536" s="1016"/>
    </row>
    <row r="537" spans="1:10" x14ac:dyDescent="0.2">
      <c r="A537" s="295" t="s">
        <v>52</v>
      </c>
      <c r="B537" s="362">
        <v>44</v>
      </c>
      <c r="C537" s="321">
        <v>44</v>
      </c>
      <c r="D537" s="321">
        <v>9</v>
      </c>
      <c r="E537" s="321">
        <v>45</v>
      </c>
      <c r="F537" s="321">
        <v>45</v>
      </c>
      <c r="G537" s="270">
        <f>SUM(B537:F537)</f>
        <v>187</v>
      </c>
      <c r="H537" s="1016" t="s">
        <v>56</v>
      </c>
      <c r="I537" s="271">
        <f>G524-G537</f>
        <v>1</v>
      </c>
      <c r="J537" s="312">
        <f>I537/G524</f>
        <v>5.3191489361702126E-3</v>
      </c>
    </row>
    <row r="538" spans="1:10" x14ac:dyDescent="0.2">
      <c r="A538" s="295" t="s">
        <v>28</v>
      </c>
      <c r="B538" s="218">
        <v>158</v>
      </c>
      <c r="C538" s="1022">
        <v>156.5</v>
      </c>
      <c r="D538" s="1022">
        <v>155.5</v>
      </c>
      <c r="E538" s="1022">
        <v>156</v>
      </c>
      <c r="F538" s="1022">
        <v>154.5</v>
      </c>
      <c r="G538" s="222"/>
      <c r="H538" s="1016" t="s">
        <v>57</v>
      </c>
      <c r="I538" s="1016">
        <v>156.22999999999999</v>
      </c>
      <c r="J538" s="878"/>
    </row>
    <row r="539" spans="1:10" ht="13.5" thickBot="1" x14ac:dyDescent="0.25">
      <c r="A539" s="297" t="s">
        <v>26</v>
      </c>
      <c r="B539" s="471">
        <f>B538-B525</f>
        <v>0</v>
      </c>
      <c r="C539" s="472">
        <f>C538-C525</f>
        <v>0</v>
      </c>
      <c r="D539" s="472">
        <f>D538-D525</f>
        <v>0</v>
      </c>
      <c r="E539" s="472">
        <f>E538-E525</f>
        <v>0</v>
      </c>
      <c r="F539" s="472">
        <f>F538-F525</f>
        <v>0</v>
      </c>
      <c r="G539" s="223"/>
      <c r="H539" s="1016" t="s">
        <v>26</v>
      </c>
      <c r="I539" s="215">
        <f>I538-I525</f>
        <v>-0.84000000000000341</v>
      </c>
      <c r="J539" s="1016"/>
    </row>
    <row r="541" spans="1:10" ht="13.5" thickBot="1" x14ac:dyDescent="0.25"/>
    <row r="542" spans="1:10" ht="13.5" thickBot="1" x14ac:dyDescent="0.25">
      <c r="A542" s="278" t="s">
        <v>361</v>
      </c>
      <c r="B542" s="1075" t="s">
        <v>50</v>
      </c>
      <c r="C542" s="1076"/>
      <c r="D542" s="1076"/>
      <c r="E542" s="1076"/>
      <c r="F542" s="1077"/>
      <c r="G542" s="1131" t="s">
        <v>0</v>
      </c>
      <c r="H542" s="1020"/>
      <c r="I542" s="1020"/>
      <c r="J542" s="1020"/>
    </row>
    <row r="543" spans="1:10" x14ac:dyDescent="0.2">
      <c r="A543" s="231" t="s">
        <v>2</v>
      </c>
      <c r="B543" s="301">
        <v>1</v>
      </c>
      <c r="C543" s="225">
        <v>2</v>
      </c>
      <c r="D543" s="225">
        <v>3</v>
      </c>
      <c r="E543" s="225">
        <v>4</v>
      </c>
      <c r="F543" s="414">
        <v>5</v>
      </c>
      <c r="G543" s="1208"/>
      <c r="H543" s="1020"/>
      <c r="I543" s="1020"/>
      <c r="J543" s="877"/>
    </row>
    <row r="544" spans="1:10" x14ac:dyDescent="0.2">
      <c r="A544" s="236" t="s">
        <v>3</v>
      </c>
      <c r="B544" s="355">
        <v>4500</v>
      </c>
      <c r="C544" s="356">
        <v>4500</v>
      </c>
      <c r="D544" s="356">
        <v>4500</v>
      </c>
      <c r="E544" s="356">
        <v>4500</v>
      </c>
      <c r="F544" s="467">
        <v>4500</v>
      </c>
      <c r="G544" s="466">
        <v>4500</v>
      </c>
      <c r="H544" s="1020"/>
      <c r="I544" s="1020"/>
      <c r="J544" s="877"/>
    </row>
    <row r="545" spans="1:13" x14ac:dyDescent="0.2">
      <c r="A545" s="242" t="s">
        <v>6</v>
      </c>
      <c r="B545" s="306">
        <v>4881</v>
      </c>
      <c r="C545" s="307">
        <v>5103</v>
      </c>
      <c r="D545" s="307">
        <v>4294</v>
      </c>
      <c r="E545" s="307">
        <v>5237</v>
      </c>
      <c r="F545" s="407">
        <v>5336</v>
      </c>
      <c r="G545" s="397">
        <v>5074</v>
      </c>
      <c r="H545" s="1195"/>
      <c r="I545" s="1196"/>
      <c r="J545" s="1196"/>
    </row>
    <row r="546" spans="1:13" x14ac:dyDescent="0.2">
      <c r="A546" s="231" t="s">
        <v>7</v>
      </c>
      <c r="B546" s="480">
        <v>80</v>
      </c>
      <c r="C546" s="675">
        <v>100</v>
      </c>
      <c r="D546" s="675">
        <v>60</v>
      </c>
      <c r="E546" s="675">
        <v>100</v>
      </c>
      <c r="F546" s="481">
        <v>86.7</v>
      </c>
      <c r="G546" s="591">
        <v>84.6</v>
      </c>
      <c r="H546" s="527"/>
      <c r="I546" s="880"/>
      <c r="J546" s="880"/>
    </row>
    <row r="547" spans="1:13" x14ac:dyDescent="0.2">
      <c r="A547" s="231" t="s">
        <v>8</v>
      </c>
      <c r="B547" s="482">
        <v>5.8999999999999997E-2</v>
      </c>
      <c r="C547" s="253">
        <v>3.5999999999999997E-2</v>
      </c>
      <c r="D547" s="253">
        <v>0.11</v>
      </c>
      <c r="E547" s="253">
        <v>3.7999999999999999E-2</v>
      </c>
      <c r="F547" s="254">
        <v>6.9000000000000006E-2</v>
      </c>
      <c r="G547" s="399">
        <v>7.8E-2</v>
      </c>
      <c r="H547" s="1020"/>
      <c r="I547" s="1020"/>
      <c r="J547" s="1020"/>
    </row>
    <row r="548" spans="1:13" x14ac:dyDescent="0.2">
      <c r="A548" s="242" t="s">
        <v>1</v>
      </c>
      <c r="B548" s="257">
        <f t="shared" ref="B548:G548" si="119">B545/B544*100-100</f>
        <v>8.4666666666666686</v>
      </c>
      <c r="C548" s="258">
        <f t="shared" si="119"/>
        <v>13.399999999999991</v>
      </c>
      <c r="D548" s="258">
        <f t="shared" si="119"/>
        <v>-4.5777777777777828</v>
      </c>
      <c r="E548" s="258">
        <f t="shared" si="119"/>
        <v>16.37777777777778</v>
      </c>
      <c r="F548" s="259">
        <f t="shared" si="119"/>
        <v>18.577777777777783</v>
      </c>
      <c r="G548" s="390">
        <f t="shared" si="119"/>
        <v>12.75555555555556</v>
      </c>
      <c r="H548" s="926"/>
      <c r="I548" s="1020"/>
      <c r="J548" s="1020"/>
    </row>
    <row r="549" spans="1:13" ht="13.5" thickBot="1" x14ac:dyDescent="0.25">
      <c r="A549" s="261" t="s">
        <v>27</v>
      </c>
      <c r="B549" s="220">
        <f>B545-B532</f>
        <v>161</v>
      </c>
      <c r="C549" s="221">
        <f t="shared" ref="C549:F549" si="120">C545-C532</f>
        <v>106</v>
      </c>
      <c r="D549" s="221">
        <f t="shared" si="120"/>
        <v>171</v>
      </c>
      <c r="E549" s="221">
        <f t="shared" si="120"/>
        <v>174</v>
      </c>
      <c r="F549" s="226">
        <f t="shared" si="120"/>
        <v>-151</v>
      </c>
      <c r="G549" s="391">
        <f>G545-G532</f>
        <v>80</v>
      </c>
      <c r="H549" s="878"/>
      <c r="I549" s="1020"/>
      <c r="J549" s="1020"/>
    </row>
    <row r="550" spans="1:13" x14ac:dyDescent="0.2">
      <c r="A550" s="295" t="s">
        <v>52</v>
      </c>
      <c r="B550" s="362">
        <v>44</v>
      </c>
      <c r="C550" s="321">
        <v>44</v>
      </c>
      <c r="D550" s="321">
        <v>9</v>
      </c>
      <c r="E550" s="321">
        <v>45</v>
      </c>
      <c r="F550" s="321">
        <v>45</v>
      </c>
      <c r="G550" s="270">
        <f>SUM(B550:F550)</f>
        <v>187</v>
      </c>
      <c r="H550" s="1020" t="s">
        <v>56</v>
      </c>
      <c r="I550" s="271">
        <f>G537-G550</f>
        <v>0</v>
      </c>
      <c r="J550" s="312">
        <f>I550/G537</f>
        <v>0</v>
      </c>
    </row>
    <row r="551" spans="1:13" x14ac:dyDescent="0.2">
      <c r="A551" s="295" t="s">
        <v>28</v>
      </c>
      <c r="B551" s="218">
        <v>158.5</v>
      </c>
      <c r="C551" s="1021">
        <v>157</v>
      </c>
      <c r="D551" s="1021">
        <v>156.5</v>
      </c>
      <c r="E551" s="1021">
        <v>156.5</v>
      </c>
      <c r="F551" s="1021">
        <v>155.5</v>
      </c>
      <c r="G551" s="222"/>
      <c r="H551" s="1020" t="s">
        <v>57</v>
      </c>
      <c r="I551" s="1020">
        <v>156.22999999999999</v>
      </c>
      <c r="J551" s="878"/>
    </row>
    <row r="552" spans="1:13" ht="13.5" thickBot="1" x14ac:dyDescent="0.25">
      <c r="A552" s="297" t="s">
        <v>26</v>
      </c>
      <c r="B552" s="471">
        <f>B551-B538</f>
        <v>0.5</v>
      </c>
      <c r="C552" s="472">
        <f>C551-C538</f>
        <v>0.5</v>
      </c>
      <c r="D552" s="472">
        <f>D551-D538</f>
        <v>1</v>
      </c>
      <c r="E552" s="472">
        <f>E551-E538</f>
        <v>0.5</v>
      </c>
      <c r="F552" s="472">
        <f>F551-F538</f>
        <v>1</v>
      </c>
      <c r="G552" s="223"/>
      <c r="H552" s="1020" t="s">
        <v>26</v>
      </c>
      <c r="I552" s="215">
        <f>I551-I538</f>
        <v>0</v>
      </c>
      <c r="J552" s="1020"/>
    </row>
    <row r="554" spans="1:13" ht="13.5" thickBot="1" x14ac:dyDescent="0.25">
      <c r="L554" s="1027"/>
    </row>
    <row r="555" spans="1:13" ht="13.5" thickBot="1" x14ac:dyDescent="0.25">
      <c r="A555" s="278" t="s">
        <v>362</v>
      </c>
      <c r="B555" s="1075" t="s">
        <v>50</v>
      </c>
      <c r="C555" s="1076"/>
      <c r="D555" s="1076"/>
      <c r="E555" s="1076"/>
      <c r="F555" s="1077"/>
      <c r="G555" s="1131" t="s">
        <v>0</v>
      </c>
      <c r="H555" s="1023">
        <v>65</v>
      </c>
      <c r="I555" s="1023"/>
      <c r="J555" s="1023"/>
      <c r="L555" s="1027">
        <v>1</v>
      </c>
      <c r="M555" s="200">
        <v>80</v>
      </c>
    </row>
    <row r="556" spans="1:13" x14ac:dyDescent="0.2">
      <c r="A556" s="231" t="s">
        <v>2</v>
      </c>
      <c r="B556" s="301">
        <v>1</v>
      </c>
      <c r="C556" s="225">
        <v>2</v>
      </c>
      <c r="D556" s="225">
        <v>3</v>
      </c>
      <c r="E556" s="225">
        <v>4</v>
      </c>
      <c r="F556" s="414">
        <v>5</v>
      </c>
      <c r="G556" s="1208"/>
      <c r="H556" s="1023"/>
      <c r="I556" s="1023"/>
      <c r="J556" s="877"/>
      <c r="L556" s="1027">
        <v>2</v>
      </c>
      <c r="M556" s="200">
        <v>85</v>
      </c>
    </row>
    <row r="557" spans="1:13" x14ac:dyDescent="0.2">
      <c r="A557" s="236" t="s">
        <v>3</v>
      </c>
      <c r="B557" s="355">
        <v>4520</v>
      </c>
      <c r="C557" s="356">
        <v>4520</v>
      </c>
      <c r="D557" s="356">
        <v>4520</v>
      </c>
      <c r="E557" s="356">
        <v>4520</v>
      </c>
      <c r="F557" s="467">
        <v>4520</v>
      </c>
      <c r="G557" s="466">
        <v>4520</v>
      </c>
      <c r="H557" s="1023"/>
      <c r="I557" s="1023"/>
      <c r="J557" s="877"/>
      <c r="L557" s="1027">
        <v>3</v>
      </c>
      <c r="M557" s="200">
        <v>90</v>
      </c>
    </row>
    <row r="558" spans="1:13" x14ac:dyDescent="0.2">
      <c r="A558" s="242" t="s">
        <v>6</v>
      </c>
      <c r="B558" s="306">
        <v>4770</v>
      </c>
      <c r="C558" s="307">
        <v>5050</v>
      </c>
      <c r="D558" s="307">
        <v>4072</v>
      </c>
      <c r="E558" s="307">
        <v>5102</v>
      </c>
      <c r="F558" s="407">
        <v>5494</v>
      </c>
      <c r="G558" s="397">
        <v>5025</v>
      </c>
      <c r="H558" s="1195"/>
      <c r="I558" s="1196"/>
      <c r="J558" s="1196"/>
      <c r="L558" s="1027">
        <v>4</v>
      </c>
      <c r="M558" s="200">
        <v>83</v>
      </c>
    </row>
    <row r="559" spans="1:13" x14ac:dyDescent="0.2">
      <c r="A559" s="231" t="s">
        <v>7</v>
      </c>
      <c r="B559" s="480">
        <v>93.3</v>
      </c>
      <c r="C559" s="675">
        <v>93.3</v>
      </c>
      <c r="D559" s="675">
        <v>80</v>
      </c>
      <c r="E559" s="675">
        <v>86.7</v>
      </c>
      <c r="F559" s="481">
        <v>100</v>
      </c>
      <c r="G559" s="591">
        <v>75.400000000000006</v>
      </c>
      <c r="H559" s="527"/>
      <c r="I559" s="880"/>
      <c r="J559" s="880"/>
      <c r="L559" s="1027">
        <v>5</v>
      </c>
      <c r="M559" s="200">
        <v>90</v>
      </c>
    </row>
    <row r="560" spans="1:13" x14ac:dyDescent="0.2">
      <c r="A560" s="231" t="s">
        <v>8</v>
      </c>
      <c r="B560" s="482">
        <v>5.6000000000000001E-2</v>
      </c>
      <c r="C560" s="253">
        <v>5.6000000000000001E-2</v>
      </c>
      <c r="D560" s="253">
        <v>8.5999999999999993E-2</v>
      </c>
      <c r="E560" s="253">
        <v>8.2000000000000003E-2</v>
      </c>
      <c r="F560" s="254">
        <v>4.8000000000000001E-2</v>
      </c>
      <c r="G560" s="399">
        <v>9.6000000000000002E-2</v>
      </c>
      <c r="H560" s="1023"/>
      <c r="I560" s="1023"/>
      <c r="J560" s="1023"/>
      <c r="L560" s="1027"/>
    </row>
    <row r="561" spans="1:12" x14ac:dyDescent="0.2">
      <c r="A561" s="242" t="s">
        <v>1</v>
      </c>
      <c r="B561" s="257">
        <f t="shared" ref="B561:G561" si="121">B558/B557*100-100</f>
        <v>5.5309734513274265</v>
      </c>
      <c r="C561" s="258">
        <f t="shared" si="121"/>
        <v>11.725663716814154</v>
      </c>
      <c r="D561" s="258">
        <f t="shared" si="121"/>
        <v>-9.9115044247787552</v>
      </c>
      <c r="E561" s="258">
        <f t="shared" si="121"/>
        <v>12.876106194690266</v>
      </c>
      <c r="F561" s="259">
        <f t="shared" si="121"/>
        <v>21.548672566371678</v>
      </c>
      <c r="G561" s="390">
        <f t="shared" si="121"/>
        <v>11.172566371681427</v>
      </c>
      <c r="H561" s="926"/>
      <c r="I561" s="1023"/>
      <c r="J561" s="1023"/>
      <c r="L561" s="1027"/>
    </row>
    <row r="562" spans="1:12" ht="13.5" thickBot="1" x14ac:dyDescent="0.25">
      <c r="A562" s="261" t="s">
        <v>27</v>
      </c>
      <c r="B562" s="220">
        <f>B558-B545</f>
        <v>-111</v>
      </c>
      <c r="C562" s="221">
        <f t="shared" ref="C562:F562" si="122">C558-C545</f>
        <v>-53</v>
      </c>
      <c r="D562" s="221">
        <f t="shared" si="122"/>
        <v>-222</v>
      </c>
      <c r="E562" s="221">
        <f t="shared" si="122"/>
        <v>-135</v>
      </c>
      <c r="F562" s="226">
        <f t="shared" si="122"/>
        <v>158</v>
      </c>
      <c r="G562" s="391">
        <f>G558-G545</f>
        <v>-49</v>
      </c>
      <c r="H562" s="878"/>
      <c r="I562" s="1023"/>
      <c r="J562" s="1023"/>
    </row>
    <row r="563" spans="1:12" x14ac:dyDescent="0.2">
      <c r="A563" s="295" t="s">
        <v>52</v>
      </c>
      <c r="B563" s="362">
        <v>44</v>
      </c>
      <c r="C563" s="321">
        <v>44</v>
      </c>
      <c r="D563" s="321">
        <v>8</v>
      </c>
      <c r="E563" s="321">
        <v>45</v>
      </c>
      <c r="F563" s="321">
        <v>45</v>
      </c>
      <c r="G563" s="270">
        <f>SUM(B563:F563)</f>
        <v>186</v>
      </c>
      <c r="H563" s="1023" t="s">
        <v>56</v>
      </c>
      <c r="I563" s="271">
        <f>G550-G563</f>
        <v>1</v>
      </c>
      <c r="J563" s="312">
        <f>I563/G550</f>
        <v>5.3475935828877002E-3</v>
      </c>
    </row>
    <row r="564" spans="1:12" x14ac:dyDescent="0.2">
      <c r="A564" s="295" t="s">
        <v>28</v>
      </c>
      <c r="B564" s="218">
        <v>158.5</v>
      </c>
      <c r="C564" s="1032">
        <v>157</v>
      </c>
      <c r="D564" s="1032">
        <v>156.5</v>
      </c>
      <c r="E564" s="1032">
        <v>156.5</v>
      </c>
      <c r="F564" s="1032">
        <v>155.5</v>
      </c>
      <c r="G564" s="222"/>
      <c r="H564" s="1023" t="s">
        <v>57</v>
      </c>
      <c r="I564" s="1023">
        <v>156.22</v>
      </c>
      <c r="J564" s="878"/>
    </row>
    <row r="565" spans="1:12" ht="13.5" thickBot="1" x14ac:dyDescent="0.25">
      <c r="A565" s="297" t="s">
        <v>26</v>
      </c>
      <c r="B565" s="471">
        <f>B564-B551</f>
        <v>0</v>
      </c>
      <c r="C565" s="472">
        <f>C564-C551</f>
        <v>0</v>
      </c>
      <c r="D565" s="472">
        <f>D564-D551</f>
        <v>0</v>
      </c>
      <c r="E565" s="472">
        <f>E564-E551</f>
        <v>0</v>
      </c>
      <c r="F565" s="472">
        <f>F564-F551</f>
        <v>0</v>
      </c>
      <c r="G565" s="223"/>
      <c r="H565" s="1023" t="s">
        <v>26</v>
      </c>
      <c r="I565" s="215">
        <f>I564-I551</f>
        <v>-9.9999999999909051E-3</v>
      </c>
      <c r="J565" s="1023"/>
    </row>
    <row r="567" spans="1:12" ht="13.5" thickBot="1" x14ac:dyDescent="0.25"/>
    <row r="568" spans="1:12" ht="13.5" thickBot="1" x14ac:dyDescent="0.25">
      <c r="A568" s="278" t="s">
        <v>363</v>
      </c>
      <c r="B568" s="1075" t="s">
        <v>50</v>
      </c>
      <c r="C568" s="1076"/>
      <c r="D568" s="1076"/>
      <c r="E568" s="1076"/>
      <c r="F568" s="1077"/>
      <c r="G568" s="1131" t="s">
        <v>0</v>
      </c>
      <c r="H568" s="1027"/>
      <c r="I568" s="1027"/>
      <c r="J568" s="1027"/>
    </row>
    <row r="569" spans="1:12" x14ac:dyDescent="0.2">
      <c r="A569" s="231" t="s">
        <v>2</v>
      </c>
      <c r="B569" s="301">
        <v>1</v>
      </c>
      <c r="C569" s="225">
        <v>2</v>
      </c>
      <c r="D569" s="225">
        <v>3</v>
      </c>
      <c r="E569" s="225">
        <v>4</v>
      </c>
      <c r="F569" s="414">
        <v>5</v>
      </c>
      <c r="G569" s="1208"/>
      <c r="H569" s="1027"/>
      <c r="I569" s="1027"/>
      <c r="J569" s="877"/>
    </row>
    <row r="570" spans="1:12" x14ac:dyDescent="0.2">
      <c r="A570" s="236" t="s">
        <v>3</v>
      </c>
      <c r="B570" s="355">
        <v>4540</v>
      </c>
      <c r="C570" s="356">
        <v>4540</v>
      </c>
      <c r="D570" s="356">
        <v>4540</v>
      </c>
      <c r="E570" s="356">
        <v>4540</v>
      </c>
      <c r="F570" s="467">
        <v>4540</v>
      </c>
      <c r="G570" s="466">
        <v>4540</v>
      </c>
      <c r="H570" s="1027"/>
      <c r="I570" s="1027"/>
      <c r="J570" s="877"/>
    </row>
    <row r="571" spans="1:12" x14ac:dyDescent="0.2">
      <c r="A571" s="242" t="s">
        <v>6</v>
      </c>
      <c r="B571" s="306">
        <v>4877</v>
      </c>
      <c r="C571" s="307">
        <v>5068</v>
      </c>
      <c r="D571" s="307">
        <v>4234</v>
      </c>
      <c r="E571" s="307">
        <v>5153</v>
      </c>
      <c r="F571" s="407">
        <v>5457</v>
      </c>
      <c r="G571" s="397">
        <v>5069</v>
      </c>
      <c r="H571" s="1195"/>
      <c r="I571" s="1196"/>
      <c r="J571" s="1196"/>
    </row>
    <row r="572" spans="1:12" x14ac:dyDescent="0.2">
      <c r="A572" s="231" t="s">
        <v>7</v>
      </c>
      <c r="B572" s="480">
        <v>86.7</v>
      </c>
      <c r="C572" s="675">
        <v>93.3</v>
      </c>
      <c r="D572" s="675">
        <v>60</v>
      </c>
      <c r="E572" s="675">
        <v>86.7</v>
      </c>
      <c r="F572" s="481">
        <v>100</v>
      </c>
      <c r="G572" s="591">
        <v>81.5</v>
      </c>
      <c r="H572" s="527"/>
      <c r="I572" s="880"/>
      <c r="J572" s="880"/>
    </row>
    <row r="573" spans="1:12" x14ac:dyDescent="0.2">
      <c r="A573" s="231" t="s">
        <v>8</v>
      </c>
      <c r="B573" s="482">
        <v>5.6000000000000001E-2</v>
      </c>
      <c r="C573" s="253">
        <v>6.6000000000000003E-2</v>
      </c>
      <c r="D573" s="253">
        <v>9.6000000000000002E-2</v>
      </c>
      <c r="E573" s="253">
        <v>6.3E-2</v>
      </c>
      <c r="F573" s="254">
        <v>4.5999999999999999E-2</v>
      </c>
      <c r="G573" s="399">
        <v>8.5000000000000006E-2</v>
      </c>
      <c r="H573" s="1027"/>
      <c r="I573" s="1027"/>
      <c r="J573" s="1027"/>
    </row>
    <row r="574" spans="1:12" x14ac:dyDescent="0.2">
      <c r="A574" s="242" t="s">
        <v>1</v>
      </c>
      <c r="B574" s="257">
        <f t="shared" ref="B574:G574" si="123">B571/B570*100-100</f>
        <v>7.4229074889867803</v>
      </c>
      <c r="C574" s="258">
        <f t="shared" si="123"/>
        <v>11.629955947136565</v>
      </c>
      <c r="D574" s="258">
        <f t="shared" si="123"/>
        <v>-6.7400881057268691</v>
      </c>
      <c r="E574" s="258">
        <f t="shared" si="123"/>
        <v>13.502202643171813</v>
      </c>
      <c r="F574" s="259">
        <f t="shared" si="123"/>
        <v>20.198237885462561</v>
      </c>
      <c r="G574" s="390">
        <f t="shared" si="123"/>
        <v>11.651982378854626</v>
      </c>
      <c r="H574" s="926"/>
      <c r="I574" s="1027"/>
      <c r="J574" s="1027"/>
    </row>
    <row r="575" spans="1:12" ht="13.5" thickBot="1" x14ac:dyDescent="0.25">
      <c r="A575" s="261" t="s">
        <v>27</v>
      </c>
      <c r="B575" s="220">
        <f>B571-B558</f>
        <v>107</v>
      </c>
      <c r="C575" s="221">
        <f t="shared" ref="C575:F575" si="124">C571-C558</f>
        <v>18</v>
      </c>
      <c r="D575" s="221">
        <f t="shared" si="124"/>
        <v>162</v>
      </c>
      <c r="E575" s="221">
        <f t="shared" si="124"/>
        <v>51</v>
      </c>
      <c r="F575" s="226">
        <f t="shared" si="124"/>
        <v>-37</v>
      </c>
      <c r="G575" s="391">
        <f>G571-G558</f>
        <v>44</v>
      </c>
      <c r="H575" s="878"/>
      <c r="I575" s="1027"/>
      <c r="J575" s="1027"/>
    </row>
    <row r="576" spans="1:12" x14ac:dyDescent="0.2">
      <c r="A576" s="295" t="s">
        <v>52</v>
      </c>
      <c r="B576" s="362">
        <v>44</v>
      </c>
      <c r="C576" s="321">
        <v>44</v>
      </c>
      <c r="D576" s="321">
        <v>8</v>
      </c>
      <c r="E576" s="321">
        <v>45</v>
      </c>
      <c r="F576" s="321">
        <v>45</v>
      </c>
      <c r="G576" s="270">
        <f>SUM(B576:F576)</f>
        <v>186</v>
      </c>
      <c r="H576" s="1027" t="s">
        <v>56</v>
      </c>
      <c r="I576" s="271">
        <f>G563-G576</f>
        <v>0</v>
      </c>
      <c r="J576" s="312">
        <f>I576/G563</f>
        <v>0</v>
      </c>
    </row>
    <row r="577" spans="1:10" x14ac:dyDescent="0.2">
      <c r="A577" s="295" t="s">
        <v>28</v>
      </c>
      <c r="B577" s="218">
        <v>158.5</v>
      </c>
      <c r="C577" s="1032">
        <v>157</v>
      </c>
      <c r="D577" s="1032">
        <v>156.5</v>
      </c>
      <c r="E577" s="1032">
        <v>156.5</v>
      </c>
      <c r="F577" s="1032">
        <v>155.5</v>
      </c>
      <c r="G577" s="222"/>
      <c r="H577" s="1027" t="s">
        <v>57</v>
      </c>
      <c r="I577" s="1027">
        <v>156.22</v>
      </c>
      <c r="J577" s="878"/>
    </row>
    <row r="578" spans="1:10" ht="13.5" thickBot="1" x14ac:dyDescent="0.25">
      <c r="A578" s="297" t="s">
        <v>26</v>
      </c>
      <c r="B578" s="471">
        <f>B577-B564</f>
        <v>0</v>
      </c>
      <c r="C578" s="472">
        <f>C577-C564</f>
        <v>0</v>
      </c>
      <c r="D578" s="472">
        <f>D577-D564</f>
        <v>0</v>
      </c>
      <c r="E578" s="472">
        <f>E577-E564</f>
        <v>0</v>
      </c>
      <c r="F578" s="472">
        <f>F577-F564</f>
        <v>0</v>
      </c>
      <c r="G578" s="223"/>
      <c r="H578" s="1027" t="s">
        <v>26</v>
      </c>
      <c r="I578" s="215">
        <f>I577-I564</f>
        <v>0</v>
      </c>
      <c r="J578" s="1027"/>
    </row>
    <row r="580" spans="1:10" ht="13.5" thickBot="1" x14ac:dyDescent="0.25"/>
    <row r="581" spans="1:10" ht="13.5" thickBot="1" x14ac:dyDescent="0.25">
      <c r="A581" s="278" t="s">
        <v>364</v>
      </c>
      <c r="B581" s="1075" t="s">
        <v>50</v>
      </c>
      <c r="C581" s="1076"/>
      <c r="D581" s="1076"/>
      <c r="E581" s="1076"/>
      <c r="F581" s="1077"/>
      <c r="G581" s="1131" t="s">
        <v>0</v>
      </c>
      <c r="H581" s="1028">
        <v>65</v>
      </c>
      <c r="I581" s="1028"/>
      <c r="J581" s="1028"/>
    </row>
    <row r="582" spans="1:10" x14ac:dyDescent="0.2">
      <c r="A582" s="231" t="s">
        <v>2</v>
      </c>
      <c r="B582" s="301">
        <v>1</v>
      </c>
      <c r="C582" s="225">
        <v>2</v>
      </c>
      <c r="D582" s="225">
        <v>3</v>
      </c>
      <c r="E582" s="225">
        <v>4</v>
      </c>
      <c r="F582" s="414">
        <v>5</v>
      </c>
      <c r="G582" s="1208"/>
      <c r="H582" s="1028"/>
      <c r="I582" s="1028"/>
      <c r="J582" s="877"/>
    </row>
    <row r="583" spans="1:10" x14ac:dyDescent="0.2">
      <c r="A583" s="236" t="s">
        <v>3</v>
      </c>
      <c r="B583" s="355">
        <v>4560</v>
      </c>
      <c r="C583" s="356">
        <v>4560</v>
      </c>
      <c r="D583" s="356">
        <v>4560</v>
      </c>
      <c r="E583" s="356">
        <v>4560</v>
      </c>
      <c r="F583" s="467">
        <v>4560</v>
      </c>
      <c r="G583" s="466">
        <v>4560</v>
      </c>
      <c r="H583" s="1028"/>
      <c r="I583" s="1028"/>
      <c r="J583" s="877"/>
    </row>
    <row r="584" spans="1:10" x14ac:dyDescent="0.2">
      <c r="A584" s="242" t="s">
        <v>6</v>
      </c>
      <c r="B584" s="306">
        <v>4801</v>
      </c>
      <c r="C584" s="307">
        <v>4989</v>
      </c>
      <c r="D584" s="307">
        <v>4539</v>
      </c>
      <c r="E584" s="307">
        <v>5089</v>
      </c>
      <c r="F584" s="407">
        <v>5341</v>
      </c>
      <c r="G584" s="397">
        <v>5015</v>
      </c>
      <c r="H584" s="1195"/>
      <c r="I584" s="1196"/>
      <c r="J584" s="1196"/>
    </row>
    <row r="585" spans="1:10" x14ac:dyDescent="0.2">
      <c r="A585" s="231" t="s">
        <v>7</v>
      </c>
      <c r="B585" s="480">
        <v>93.3</v>
      </c>
      <c r="C585" s="675">
        <v>93.3</v>
      </c>
      <c r="D585" s="675">
        <v>60</v>
      </c>
      <c r="E585" s="675">
        <v>86.7</v>
      </c>
      <c r="F585" s="481">
        <v>80</v>
      </c>
      <c r="G585" s="591">
        <v>75.400000000000006</v>
      </c>
      <c r="H585" s="527"/>
      <c r="I585" s="880"/>
      <c r="J585" s="880"/>
    </row>
    <row r="586" spans="1:10" x14ac:dyDescent="0.2">
      <c r="A586" s="231" t="s">
        <v>8</v>
      </c>
      <c r="B586" s="482">
        <v>6.6000000000000003E-2</v>
      </c>
      <c r="C586" s="253">
        <v>6.0999999999999999E-2</v>
      </c>
      <c r="D586" s="253">
        <v>0.123</v>
      </c>
      <c r="E586" s="253">
        <v>6.2E-2</v>
      </c>
      <c r="F586" s="254">
        <v>8.8999999999999996E-2</v>
      </c>
      <c r="G586" s="399">
        <v>8.5999999999999993E-2</v>
      </c>
      <c r="H586" s="1028"/>
      <c r="I586" s="1028"/>
      <c r="J586" s="1028"/>
    </row>
    <row r="587" spans="1:10" x14ac:dyDescent="0.2">
      <c r="A587" s="242" t="s">
        <v>1</v>
      </c>
      <c r="B587" s="257">
        <f t="shared" ref="B587:G587" si="125">B584/B583*100-100</f>
        <v>5.2850877192982466</v>
      </c>
      <c r="C587" s="258">
        <f t="shared" si="125"/>
        <v>9.4078947368421098</v>
      </c>
      <c r="D587" s="258">
        <f t="shared" si="125"/>
        <v>-0.46052631578947967</v>
      </c>
      <c r="E587" s="258">
        <f t="shared" si="125"/>
        <v>11.600877192982466</v>
      </c>
      <c r="F587" s="259">
        <f t="shared" si="125"/>
        <v>17.127192982456137</v>
      </c>
      <c r="G587" s="390">
        <f t="shared" si="125"/>
        <v>9.9780701754385888</v>
      </c>
      <c r="H587" s="926"/>
      <c r="I587" s="1028"/>
      <c r="J587" s="1028"/>
    </row>
    <row r="588" spans="1:10" ht="13.5" thickBot="1" x14ac:dyDescent="0.25">
      <c r="A588" s="261" t="s">
        <v>27</v>
      </c>
      <c r="B588" s="220">
        <f>B584-B571</f>
        <v>-76</v>
      </c>
      <c r="C588" s="221">
        <f t="shared" ref="C588:F588" si="126">C584-C571</f>
        <v>-79</v>
      </c>
      <c r="D588" s="221">
        <f t="shared" si="126"/>
        <v>305</v>
      </c>
      <c r="E588" s="221">
        <f t="shared" si="126"/>
        <v>-64</v>
      </c>
      <c r="F588" s="226">
        <f t="shared" si="126"/>
        <v>-116</v>
      </c>
      <c r="G588" s="391">
        <f>G584-G571</f>
        <v>-54</v>
      </c>
      <c r="H588" s="878"/>
      <c r="I588" s="1028"/>
      <c r="J588" s="1028"/>
    </row>
    <row r="589" spans="1:10" x14ac:dyDescent="0.2">
      <c r="A589" s="295" t="s">
        <v>52</v>
      </c>
      <c r="B589" s="362">
        <v>44</v>
      </c>
      <c r="C589" s="321">
        <v>44</v>
      </c>
      <c r="D589" s="321">
        <v>8</v>
      </c>
      <c r="E589" s="321">
        <v>45</v>
      </c>
      <c r="F589" s="321">
        <v>45</v>
      </c>
      <c r="G589" s="270">
        <f>SUM(B589:F589)</f>
        <v>186</v>
      </c>
      <c r="H589" s="1028" t="s">
        <v>56</v>
      </c>
      <c r="I589" s="271">
        <f>G576-G589</f>
        <v>0</v>
      </c>
      <c r="J589" s="312">
        <f>I589/G576</f>
        <v>0</v>
      </c>
    </row>
    <row r="590" spans="1:10" x14ac:dyDescent="0.2">
      <c r="A590" s="295" t="s">
        <v>28</v>
      </c>
      <c r="B590" s="218">
        <v>159.5</v>
      </c>
      <c r="C590" s="1029">
        <v>158</v>
      </c>
      <c r="D590" s="1029">
        <v>157.5</v>
      </c>
      <c r="E590" s="1029">
        <v>157.5</v>
      </c>
      <c r="F590" s="1029">
        <v>156.5</v>
      </c>
      <c r="G590" s="222"/>
      <c r="H590" s="1028" t="s">
        <v>57</v>
      </c>
      <c r="I590" s="1028">
        <v>156.22</v>
      </c>
      <c r="J590" s="878"/>
    </row>
    <row r="591" spans="1:10" ht="13.5" thickBot="1" x14ac:dyDescent="0.25">
      <c r="A591" s="297" t="s">
        <v>26</v>
      </c>
      <c r="B591" s="471">
        <f>B590-B577</f>
        <v>1</v>
      </c>
      <c r="C591" s="472">
        <f>C590-C577</f>
        <v>1</v>
      </c>
      <c r="D591" s="472">
        <f>D590-D577</f>
        <v>1</v>
      </c>
      <c r="E591" s="472">
        <f>E590-E577</f>
        <v>1</v>
      </c>
      <c r="F591" s="472">
        <f>F590-F577</f>
        <v>1</v>
      </c>
      <c r="G591" s="223"/>
      <c r="H591" s="1028" t="s">
        <v>26</v>
      </c>
      <c r="I591" s="215">
        <f>I590-I577</f>
        <v>0</v>
      </c>
      <c r="J591" s="1028"/>
    </row>
    <row r="593" spans="1:10" ht="13.5" thickBot="1" x14ac:dyDescent="0.25"/>
    <row r="594" spans="1:10" ht="13.5" thickBot="1" x14ac:dyDescent="0.25">
      <c r="A594" s="278" t="s">
        <v>365</v>
      </c>
      <c r="B594" s="1075" t="s">
        <v>50</v>
      </c>
      <c r="C594" s="1076"/>
      <c r="D594" s="1076"/>
      <c r="E594" s="1076"/>
      <c r="F594" s="1077"/>
      <c r="G594" s="1131" t="s">
        <v>0</v>
      </c>
      <c r="H594" s="1033"/>
      <c r="I594" s="1033"/>
      <c r="J594" s="1033"/>
    </row>
    <row r="595" spans="1:10" x14ac:dyDescent="0.2">
      <c r="A595" s="231" t="s">
        <v>2</v>
      </c>
      <c r="B595" s="301">
        <v>1</v>
      </c>
      <c r="C595" s="225">
        <v>2</v>
      </c>
      <c r="D595" s="225">
        <v>3</v>
      </c>
      <c r="E595" s="225">
        <v>4</v>
      </c>
      <c r="F595" s="414">
        <v>5</v>
      </c>
      <c r="G595" s="1208"/>
      <c r="H595" s="1033"/>
      <c r="I595" s="1033"/>
      <c r="J595" s="877"/>
    </row>
    <row r="596" spans="1:10" x14ac:dyDescent="0.2">
      <c r="A596" s="236" t="s">
        <v>3</v>
      </c>
      <c r="B596" s="355">
        <v>4580</v>
      </c>
      <c r="C596" s="356">
        <v>4580</v>
      </c>
      <c r="D596" s="356">
        <v>4580</v>
      </c>
      <c r="E596" s="356">
        <v>4580</v>
      </c>
      <c r="F596" s="467">
        <v>4580</v>
      </c>
      <c r="G596" s="466">
        <v>4580</v>
      </c>
      <c r="H596" s="1033"/>
      <c r="I596" s="1033"/>
      <c r="J596" s="877"/>
    </row>
    <row r="597" spans="1:10" x14ac:dyDescent="0.2">
      <c r="A597" s="242" t="s">
        <v>6</v>
      </c>
      <c r="B597" s="306">
        <v>4845</v>
      </c>
      <c r="C597" s="307">
        <v>5094</v>
      </c>
      <c r="D597" s="307">
        <v>4556</v>
      </c>
      <c r="E597" s="307">
        <v>5277</v>
      </c>
      <c r="F597" s="407">
        <v>5413</v>
      </c>
      <c r="G597" s="397">
        <v>5111</v>
      </c>
      <c r="H597" s="1195"/>
      <c r="I597" s="1196"/>
      <c r="J597" s="1196"/>
    </row>
    <row r="598" spans="1:10" x14ac:dyDescent="0.2">
      <c r="A598" s="231" t="s">
        <v>7</v>
      </c>
      <c r="B598" s="480">
        <v>86.7</v>
      </c>
      <c r="C598" s="675">
        <v>86.7</v>
      </c>
      <c r="D598" s="675">
        <v>40</v>
      </c>
      <c r="E598" s="675">
        <v>86.7</v>
      </c>
      <c r="F598" s="481">
        <v>100</v>
      </c>
      <c r="G598" s="591">
        <v>80</v>
      </c>
      <c r="H598" s="527"/>
      <c r="I598" s="880"/>
      <c r="J598" s="880"/>
    </row>
    <row r="599" spans="1:10" x14ac:dyDescent="0.2">
      <c r="A599" s="231" t="s">
        <v>8</v>
      </c>
      <c r="B599" s="482">
        <v>6.4000000000000001E-2</v>
      </c>
      <c r="C599" s="253">
        <v>6.4000000000000001E-2</v>
      </c>
      <c r="D599" s="253">
        <v>0.126</v>
      </c>
      <c r="E599" s="253">
        <v>6.0999999999999999E-2</v>
      </c>
      <c r="F599" s="254">
        <v>4.8000000000000001E-2</v>
      </c>
      <c r="G599" s="399">
        <v>8.1000000000000003E-2</v>
      </c>
      <c r="H599" s="1033"/>
      <c r="I599" s="1033"/>
      <c r="J599" s="1033"/>
    </row>
    <row r="600" spans="1:10" x14ac:dyDescent="0.2">
      <c r="A600" s="242" t="s">
        <v>1</v>
      </c>
      <c r="B600" s="257">
        <f t="shared" ref="B600:G600" si="127">B597/B596*100-100</f>
        <v>5.7860262008733656</v>
      </c>
      <c r="C600" s="258">
        <f t="shared" si="127"/>
        <v>11.222707423580786</v>
      </c>
      <c r="D600" s="258">
        <f t="shared" si="127"/>
        <v>-0.52401746724891041</v>
      </c>
      <c r="E600" s="258">
        <f t="shared" si="127"/>
        <v>15.218340611353725</v>
      </c>
      <c r="F600" s="259">
        <f t="shared" si="127"/>
        <v>18.187772925764193</v>
      </c>
      <c r="G600" s="390">
        <f t="shared" si="127"/>
        <v>11.593886462882082</v>
      </c>
      <c r="H600" s="926"/>
      <c r="I600" s="1033"/>
      <c r="J600" s="1033"/>
    </row>
    <row r="601" spans="1:10" ht="13.5" thickBot="1" x14ac:dyDescent="0.25">
      <c r="A601" s="261" t="s">
        <v>27</v>
      </c>
      <c r="B601" s="220">
        <f>B597-B584</f>
        <v>44</v>
      </c>
      <c r="C601" s="221">
        <f t="shared" ref="C601:F601" si="128">C597-C584</f>
        <v>105</v>
      </c>
      <c r="D601" s="221">
        <f t="shared" si="128"/>
        <v>17</v>
      </c>
      <c r="E601" s="221">
        <f t="shared" si="128"/>
        <v>188</v>
      </c>
      <c r="F601" s="226">
        <f t="shared" si="128"/>
        <v>72</v>
      </c>
      <c r="G601" s="391">
        <f>G597-G584</f>
        <v>96</v>
      </c>
      <c r="H601" s="878"/>
      <c r="I601" s="1033"/>
      <c r="J601" s="1033"/>
    </row>
    <row r="602" spans="1:10" x14ac:dyDescent="0.2">
      <c r="A602" s="295" t="s">
        <v>52</v>
      </c>
      <c r="B602" s="362">
        <v>44</v>
      </c>
      <c r="C602" s="321">
        <v>44</v>
      </c>
      <c r="D602" s="321">
        <v>8</v>
      </c>
      <c r="E602" s="321">
        <v>45</v>
      </c>
      <c r="F602" s="321">
        <v>45</v>
      </c>
      <c r="G602" s="270">
        <f>SUM(B602:F602)</f>
        <v>186</v>
      </c>
      <c r="H602" s="1033" t="s">
        <v>56</v>
      </c>
      <c r="I602" s="271">
        <f>G589-G602</f>
        <v>0</v>
      </c>
      <c r="J602" s="312">
        <f>I602/G589</f>
        <v>0</v>
      </c>
    </row>
    <row r="603" spans="1:10" x14ac:dyDescent="0.2">
      <c r="A603" s="295" t="s">
        <v>28</v>
      </c>
      <c r="B603" s="218"/>
      <c r="C603" s="1034"/>
      <c r="D603" s="1034"/>
      <c r="E603" s="1034"/>
      <c r="F603" s="1034"/>
      <c r="G603" s="222"/>
      <c r="H603" s="1033" t="s">
        <v>57</v>
      </c>
      <c r="I603" s="1033">
        <v>157.83000000000001</v>
      </c>
      <c r="J603" s="878"/>
    </row>
    <row r="604" spans="1:10" ht="13.5" thickBot="1" x14ac:dyDescent="0.25">
      <c r="A604" s="297" t="s">
        <v>26</v>
      </c>
      <c r="B604" s="471">
        <f>B603-B590</f>
        <v>-159.5</v>
      </c>
      <c r="C604" s="472">
        <f>C603-C590</f>
        <v>-158</v>
      </c>
      <c r="D604" s="472">
        <f>D603-D590</f>
        <v>-157.5</v>
      </c>
      <c r="E604" s="472">
        <f>E603-E590</f>
        <v>-157.5</v>
      </c>
      <c r="F604" s="472">
        <f>F603-F590</f>
        <v>-156.5</v>
      </c>
      <c r="G604" s="223"/>
      <c r="H604" s="1033" t="s">
        <v>26</v>
      </c>
      <c r="I604" s="215">
        <f>I603-I590</f>
        <v>1.6100000000000136</v>
      </c>
      <c r="J604" s="1033"/>
    </row>
    <row r="606" spans="1:10" ht="13.5" thickBot="1" x14ac:dyDescent="0.25"/>
    <row r="607" spans="1:10" ht="13.5" thickBot="1" x14ac:dyDescent="0.25">
      <c r="A607" s="278" t="s">
        <v>366</v>
      </c>
      <c r="B607" s="1075" t="s">
        <v>50</v>
      </c>
      <c r="C607" s="1076"/>
      <c r="D607" s="1076"/>
      <c r="E607" s="1076"/>
      <c r="F607" s="1077"/>
      <c r="G607" s="1131" t="s">
        <v>0</v>
      </c>
      <c r="H607" s="1035"/>
      <c r="I607" s="1035"/>
      <c r="J607" s="1035"/>
    </row>
    <row r="608" spans="1:10" x14ac:dyDescent="0.2">
      <c r="A608" s="231" t="s">
        <v>2</v>
      </c>
      <c r="B608" s="301">
        <v>1</v>
      </c>
      <c r="C608" s="225">
        <v>2</v>
      </c>
      <c r="D608" s="225">
        <v>3</v>
      </c>
      <c r="E608" s="225">
        <v>4</v>
      </c>
      <c r="F608" s="414">
        <v>5</v>
      </c>
      <c r="G608" s="1208"/>
      <c r="H608" s="1035"/>
      <c r="I608" s="1035"/>
      <c r="J608" s="877"/>
    </row>
    <row r="609" spans="1:10" x14ac:dyDescent="0.2">
      <c r="A609" s="236" t="s">
        <v>3</v>
      </c>
      <c r="B609" s="355">
        <v>4600</v>
      </c>
      <c r="C609" s="356">
        <v>4600</v>
      </c>
      <c r="D609" s="356">
        <v>4600</v>
      </c>
      <c r="E609" s="356">
        <v>4600</v>
      </c>
      <c r="F609" s="467">
        <v>4600</v>
      </c>
      <c r="G609" s="466">
        <v>4600</v>
      </c>
      <c r="H609" s="1035"/>
      <c r="I609" s="1035"/>
      <c r="J609" s="877"/>
    </row>
    <row r="610" spans="1:10" x14ac:dyDescent="0.2">
      <c r="A610" s="242" t="s">
        <v>6</v>
      </c>
      <c r="B610" s="306">
        <v>4765</v>
      </c>
      <c r="C610" s="307">
        <v>5112</v>
      </c>
      <c r="D610" s="307">
        <v>4289</v>
      </c>
      <c r="E610" s="307">
        <v>5156</v>
      </c>
      <c r="F610" s="407">
        <v>5578</v>
      </c>
      <c r="G610" s="397">
        <v>5074</v>
      </c>
      <c r="H610" s="1195"/>
      <c r="I610" s="1196"/>
      <c r="J610" s="1196"/>
    </row>
    <row r="611" spans="1:10" x14ac:dyDescent="0.2">
      <c r="A611" s="231" t="s">
        <v>7</v>
      </c>
      <c r="B611" s="480">
        <v>80</v>
      </c>
      <c r="C611" s="675">
        <v>80</v>
      </c>
      <c r="D611" s="675">
        <v>33.299999999999997</v>
      </c>
      <c r="E611" s="675">
        <v>93.3</v>
      </c>
      <c r="F611" s="481">
        <v>100</v>
      </c>
      <c r="G611" s="591">
        <v>69.7</v>
      </c>
      <c r="H611" s="527"/>
      <c r="I611" s="880"/>
      <c r="J611" s="880"/>
    </row>
    <row r="612" spans="1:10" x14ac:dyDescent="0.2">
      <c r="A612" s="231" t="s">
        <v>8</v>
      </c>
      <c r="B612" s="482">
        <v>0.08</v>
      </c>
      <c r="C612" s="253">
        <v>8.4</v>
      </c>
      <c r="D612" s="253">
        <v>0.13500000000000001</v>
      </c>
      <c r="E612" s="253">
        <v>6.8000000000000005E-2</v>
      </c>
      <c r="F612" s="254">
        <v>5.1999999999999998E-2</v>
      </c>
      <c r="G612" s="399">
        <v>0.104</v>
      </c>
      <c r="H612" s="1035"/>
      <c r="I612" s="1035"/>
      <c r="J612" s="1035"/>
    </row>
    <row r="613" spans="1:10" x14ac:dyDescent="0.2">
      <c r="A613" s="242" t="s">
        <v>1</v>
      </c>
      <c r="B613" s="257">
        <f t="shared" ref="B613:G613" si="129">B610/B609*100-100</f>
        <v>3.5869565217391255</v>
      </c>
      <c r="C613" s="258">
        <f t="shared" si="129"/>
        <v>11.130434782608688</v>
      </c>
      <c r="D613" s="258">
        <f t="shared" si="129"/>
        <v>-6.7608695652173907</v>
      </c>
      <c r="E613" s="258">
        <f t="shared" si="129"/>
        <v>12.086956521739125</v>
      </c>
      <c r="F613" s="259">
        <f t="shared" si="129"/>
        <v>21.260869565217405</v>
      </c>
      <c r="G613" s="390">
        <f t="shared" si="129"/>
        <v>10.304347826086953</v>
      </c>
      <c r="H613" s="926"/>
      <c r="I613" s="1035"/>
      <c r="J613" s="1035"/>
    </row>
    <row r="614" spans="1:10" ht="13.5" thickBot="1" x14ac:dyDescent="0.25">
      <c r="A614" s="261" t="s">
        <v>27</v>
      </c>
      <c r="B614" s="220">
        <f>B610-B597</f>
        <v>-80</v>
      </c>
      <c r="C614" s="221">
        <f t="shared" ref="C614:F614" si="130">C610-C597</f>
        <v>18</v>
      </c>
      <c r="D614" s="221">
        <f t="shared" si="130"/>
        <v>-267</v>
      </c>
      <c r="E614" s="221">
        <f t="shared" si="130"/>
        <v>-121</v>
      </c>
      <c r="F614" s="226">
        <f t="shared" si="130"/>
        <v>165</v>
      </c>
      <c r="G614" s="391">
        <f>G610-G597</f>
        <v>-37</v>
      </c>
      <c r="H614" s="878"/>
      <c r="I614" s="1035"/>
      <c r="J614" s="1035"/>
    </row>
    <row r="615" spans="1:10" x14ac:dyDescent="0.2">
      <c r="A615" s="295" t="s">
        <v>52</v>
      </c>
      <c r="B615" s="362">
        <v>44</v>
      </c>
      <c r="C615" s="321">
        <v>44</v>
      </c>
      <c r="D615" s="321">
        <v>7</v>
      </c>
      <c r="E615" s="321">
        <v>45</v>
      </c>
      <c r="F615" s="321">
        <v>45</v>
      </c>
      <c r="G615" s="270">
        <f>SUM(B615:F615)</f>
        <v>185</v>
      </c>
      <c r="H615" s="1035" t="s">
        <v>56</v>
      </c>
      <c r="I615" s="271">
        <f>G602-G615</f>
        <v>1</v>
      </c>
      <c r="J615" s="312">
        <f>I615/G602</f>
        <v>5.3763440860215058E-3</v>
      </c>
    </row>
    <row r="616" spans="1:10" x14ac:dyDescent="0.2">
      <c r="A616" s="295" t="s">
        <v>28</v>
      </c>
      <c r="B616" s="218">
        <v>159.5</v>
      </c>
      <c r="C616" s="1036">
        <v>158</v>
      </c>
      <c r="D616" s="1036">
        <v>157.5</v>
      </c>
      <c r="E616" s="1036">
        <v>157.5</v>
      </c>
      <c r="F616" s="1036">
        <v>156.5</v>
      </c>
      <c r="G616" s="222"/>
      <c r="H616" s="1035" t="s">
        <v>57</v>
      </c>
      <c r="I616" s="1035">
        <v>158.69</v>
      </c>
      <c r="J616" s="878"/>
    </row>
    <row r="617" spans="1:10" ht="13.5" thickBot="1" x14ac:dyDescent="0.25">
      <c r="A617" s="297" t="s">
        <v>26</v>
      </c>
      <c r="B617" s="471">
        <f>B616-B603</f>
        <v>159.5</v>
      </c>
      <c r="C617" s="472">
        <f>C616-C603</f>
        <v>158</v>
      </c>
      <c r="D617" s="472">
        <f>D616-D603</f>
        <v>157.5</v>
      </c>
      <c r="E617" s="472">
        <f>E616-E603</f>
        <v>157.5</v>
      </c>
      <c r="F617" s="472">
        <f>F616-F603</f>
        <v>156.5</v>
      </c>
      <c r="G617" s="223"/>
      <c r="H617" s="1035" t="s">
        <v>26</v>
      </c>
      <c r="I617" s="215">
        <f>I616-I603</f>
        <v>0.85999999999998522</v>
      </c>
      <c r="J617" s="1035"/>
    </row>
    <row r="619" spans="1:10" ht="13.5" thickBot="1" x14ac:dyDescent="0.25"/>
    <row r="620" spans="1:10" ht="13.5" thickBot="1" x14ac:dyDescent="0.25">
      <c r="A620" s="278" t="s">
        <v>367</v>
      </c>
      <c r="B620" s="1075" t="s">
        <v>50</v>
      </c>
      <c r="C620" s="1076"/>
      <c r="D620" s="1076"/>
      <c r="E620" s="1076"/>
      <c r="F620" s="1077"/>
      <c r="G620" s="1131" t="s">
        <v>0</v>
      </c>
      <c r="H620" s="1041"/>
      <c r="I620" s="1041"/>
      <c r="J620" s="1041"/>
    </row>
    <row r="621" spans="1:10" x14ac:dyDescent="0.2">
      <c r="A621" s="231" t="s">
        <v>2</v>
      </c>
      <c r="B621" s="301">
        <v>1</v>
      </c>
      <c r="C621" s="225">
        <v>2</v>
      </c>
      <c r="D621" s="225">
        <v>3</v>
      </c>
      <c r="E621" s="225">
        <v>4</v>
      </c>
      <c r="F621" s="414">
        <v>5</v>
      </c>
      <c r="G621" s="1208"/>
      <c r="H621" s="1041"/>
      <c r="I621" s="1041"/>
      <c r="J621" s="877"/>
    </row>
    <row r="622" spans="1:10" x14ac:dyDescent="0.2">
      <c r="A622" s="236" t="s">
        <v>3</v>
      </c>
      <c r="B622" s="355">
        <v>4620</v>
      </c>
      <c r="C622" s="356">
        <v>4620</v>
      </c>
      <c r="D622" s="356">
        <v>4620</v>
      </c>
      <c r="E622" s="356">
        <v>4620</v>
      </c>
      <c r="F622" s="467">
        <v>4620</v>
      </c>
      <c r="G622" s="466">
        <v>4620</v>
      </c>
      <c r="H622" s="1041"/>
      <c r="I622" s="1041"/>
      <c r="J622" s="877"/>
    </row>
    <row r="623" spans="1:10" x14ac:dyDescent="0.2">
      <c r="A623" s="242" t="s">
        <v>6</v>
      </c>
      <c r="B623" s="306">
        <v>4936</v>
      </c>
      <c r="C623" s="307">
        <v>5242</v>
      </c>
      <c r="D623" s="307">
        <v>4382</v>
      </c>
      <c r="E623" s="307">
        <v>5257</v>
      </c>
      <c r="F623" s="407">
        <v>5247</v>
      </c>
      <c r="G623" s="397">
        <v>5110</v>
      </c>
      <c r="H623" s="1195"/>
      <c r="I623" s="1196"/>
      <c r="J623" s="1196"/>
    </row>
    <row r="624" spans="1:10" x14ac:dyDescent="0.2">
      <c r="A624" s="231" t="s">
        <v>7</v>
      </c>
      <c r="B624" s="480">
        <v>100</v>
      </c>
      <c r="C624" s="675">
        <v>60</v>
      </c>
      <c r="D624" s="675">
        <v>60</v>
      </c>
      <c r="E624" s="675">
        <v>86.7</v>
      </c>
      <c r="F624" s="481">
        <v>86.7</v>
      </c>
      <c r="G624" s="591">
        <v>73.8</v>
      </c>
      <c r="H624" s="527"/>
      <c r="I624" s="880"/>
      <c r="J624" s="880"/>
    </row>
    <row r="625" spans="1:10" x14ac:dyDescent="0.2">
      <c r="A625" s="231" t="s">
        <v>8</v>
      </c>
      <c r="B625" s="482">
        <v>5.0999999999999997E-2</v>
      </c>
      <c r="C625" s="253">
        <v>0.108</v>
      </c>
      <c r="D625" s="253">
        <v>0.10100000000000001</v>
      </c>
      <c r="E625" s="253">
        <v>7.2999999999999995E-2</v>
      </c>
      <c r="F625" s="254">
        <v>9.2999999999999999E-2</v>
      </c>
      <c r="G625" s="399">
        <v>9.6000000000000002E-2</v>
      </c>
      <c r="H625" s="1041"/>
      <c r="I625" s="1041"/>
      <c r="J625" s="1041"/>
    </row>
    <row r="626" spans="1:10" x14ac:dyDescent="0.2">
      <c r="A626" s="242" t="s">
        <v>1</v>
      </c>
      <c r="B626" s="257">
        <f t="shared" ref="B626:G626" si="131">B623/B622*100-100</f>
        <v>6.8398268398268414</v>
      </c>
      <c r="C626" s="258">
        <f t="shared" si="131"/>
        <v>13.46320346320347</v>
      </c>
      <c r="D626" s="258">
        <f t="shared" si="131"/>
        <v>-5.1515151515151558</v>
      </c>
      <c r="E626" s="258">
        <f t="shared" si="131"/>
        <v>13.787878787878796</v>
      </c>
      <c r="F626" s="259">
        <f t="shared" si="131"/>
        <v>13.571428571428569</v>
      </c>
      <c r="G626" s="390">
        <f t="shared" si="131"/>
        <v>10.606060606060595</v>
      </c>
      <c r="H626" s="926"/>
      <c r="I626" s="1041"/>
      <c r="J626" s="1041"/>
    </row>
    <row r="627" spans="1:10" ht="13.5" thickBot="1" x14ac:dyDescent="0.25">
      <c r="A627" s="261" t="s">
        <v>27</v>
      </c>
      <c r="B627" s="220">
        <f>B623-B610</f>
        <v>171</v>
      </c>
      <c r="C627" s="221">
        <f t="shared" ref="C627:F627" si="132">C623-C610</f>
        <v>130</v>
      </c>
      <c r="D627" s="221">
        <f t="shared" si="132"/>
        <v>93</v>
      </c>
      <c r="E627" s="221">
        <f t="shared" si="132"/>
        <v>101</v>
      </c>
      <c r="F627" s="226">
        <f t="shared" si="132"/>
        <v>-331</v>
      </c>
      <c r="G627" s="391">
        <f>G623-G610</f>
        <v>36</v>
      </c>
      <c r="H627" s="878"/>
      <c r="I627" s="1041"/>
      <c r="J627" s="1041"/>
    </row>
    <row r="628" spans="1:10" x14ac:dyDescent="0.2">
      <c r="A628" s="295" t="s">
        <v>52</v>
      </c>
      <c r="B628" s="362">
        <v>44</v>
      </c>
      <c r="C628" s="321">
        <v>44</v>
      </c>
      <c r="D628" s="321">
        <v>7</v>
      </c>
      <c r="E628" s="321">
        <v>45</v>
      </c>
      <c r="F628" s="321">
        <v>45</v>
      </c>
      <c r="G628" s="270">
        <f>SUM(B628:F628)</f>
        <v>185</v>
      </c>
      <c r="H628" s="1041" t="s">
        <v>56</v>
      </c>
      <c r="I628" s="271">
        <f>G615-G628</f>
        <v>0</v>
      </c>
      <c r="J628" s="312">
        <f>I628/G615</f>
        <v>0</v>
      </c>
    </row>
    <row r="629" spans="1:10" x14ac:dyDescent="0.2">
      <c r="A629" s="295" t="s">
        <v>28</v>
      </c>
      <c r="B629" s="218">
        <v>160</v>
      </c>
      <c r="C629" s="1042">
        <v>158.5</v>
      </c>
      <c r="D629" s="1042">
        <v>158</v>
      </c>
      <c r="E629" s="1042">
        <v>158</v>
      </c>
      <c r="F629" s="1042">
        <v>157</v>
      </c>
      <c r="G629" s="222"/>
      <c r="H629" s="1041" t="s">
        <v>57</v>
      </c>
      <c r="I629" s="1041">
        <v>157.84</v>
      </c>
      <c r="J629" s="878"/>
    </row>
    <row r="630" spans="1:10" ht="13.5" thickBot="1" x14ac:dyDescent="0.25">
      <c r="A630" s="297" t="s">
        <v>26</v>
      </c>
      <c r="B630" s="471">
        <f>B629-B616</f>
        <v>0.5</v>
      </c>
      <c r="C630" s="472">
        <f>C629-C616</f>
        <v>0.5</v>
      </c>
      <c r="D630" s="472">
        <f>D629-D616</f>
        <v>0.5</v>
      </c>
      <c r="E630" s="472">
        <f>E629-E616</f>
        <v>0.5</v>
      </c>
      <c r="F630" s="472">
        <f>F629-F616</f>
        <v>0.5</v>
      </c>
      <c r="G630" s="223"/>
      <c r="H630" s="1041" t="s">
        <v>26</v>
      </c>
      <c r="I630" s="215">
        <f>I629-I616</f>
        <v>-0.84999999999999432</v>
      </c>
      <c r="J630" s="1041"/>
    </row>
    <row r="632" spans="1:10" ht="13.5" thickBot="1" x14ac:dyDescent="0.25"/>
    <row r="633" spans="1:10" ht="13.5" thickBot="1" x14ac:dyDescent="0.25">
      <c r="A633" s="278" t="s">
        <v>368</v>
      </c>
      <c r="B633" s="1075" t="s">
        <v>50</v>
      </c>
      <c r="C633" s="1076"/>
      <c r="D633" s="1076"/>
      <c r="E633" s="1076"/>
      <c r="F633" s="1077"/>
      <c r="G633" s="1131" t="s">
        <v>0</v>
      </c>
      <c r="H633" s="1044"/>
      <c r="I633" s="1044"/>
      <c r="J633" s="1044"/>
    </row>
    <row r="634" spans="1:10" x14ac:dyDescent="0.2">
      <c r="A634" s="231" t="s">
        <v>2</v>
      </c>
      <c r="B634" s="301">
        <v>1</v>
      </c>
      <c r="C634" s="225">
        <v>2</v>
      </c>
      <c r="D634" s="225">
        <v>3</v>
      </c>
      <c r="E634" s="225">
        <v>4</v>
      </c>
      <c r="F634" s="414">
        <v>5</v>
      </c>
      <c r="G634" s="1208"/>
      <c r="H634" s="1044"/>
      <c r="I634" s="1044"/>
      <c r="J634" s="877"/>
    </row>
    <row r="635" spans="1:10" x14ac:dyDescent="0.2">
      <c r="A635" s="236" t="s">
        <v>3</v>
      </c>
      <c r="B635" s="355">
        <v>4640</v>
      </c>
      <c r="C635" s="356">
        <v>4640</v>
      </c>
      <c r="D635" s="356">
        <v>4640</v>
      </c>
      <c r="E635" s="356">
        <v>4640</v>
      </c>
      <c r="F635" s="467">
        <v>4640</v>
      </c>
      <c r="G635" s="466">
        <v>4640</v>
      </c>
      <c r="H635" s="1044"/>
      <c r="I635" s="1044"/>
      <c r="J635" s="877"/>
    </row>
    <row r="636" spans="1:10" x14ac:dyDescent="0.2">
      <c r="A636" s="242" t="s">
        <v>6</v>
      </c>
      <c r="B636" s="306">
        <v>4942</v>
      </c>
      <c r="C636" s="307">
        <v>5266</v>
      </c>
      <c r="D636" s="307">
        <v>4189</v>
      </c>
      <c r="E636" s="307">
        <v>5380</v>
      </c>
      <c r="F636" s="407">
        <v>5446</v>
      </c>
      <c r="G636" s="397">
        <v>5176</v>
      </c>
      <c r="H636" s="1195"/>
      <c r="I636" s="1196"/>
      <c r="J636" s="1196"/>
    </row>
    <row r="637" spans="1:10" x14ac:dyDescent="0.2">
      <c r="A637" s="231" t="s">
        <v>7</v>
      </c>
      <c r="B637" s="480">
        <v>73.3</v>
      </c>
      <c r="C637" s="675">
        <v>93.3</v>
      </c>
      <c r="D637" s="675">
        <v>40</v>
      </c>
      <c r="E637" s="675">
        <v>66.7</v>
      </c>
      <c r="F637" s="481">
        <v>93.3</v>
      </c>
      <c r="G637" s="591">
        <v>73.8</v>
      </c>
      <c r="H637" s="527"/>
      <c r="I637" s="880"/>
      <c r="J637" s="880"/>
    </row>
    <row r="638" spans="1:10" x14ac:dyDescent="0.2">
      <c r="A638" s="231" t="s">
        <v>8</v>
      </c>
      <c r="B638" s="482">
        <v>0.09</v>
      </c>
      <c r="C638" s="253">
        <v>5.7000000000000002E-2</v>
      </c>
      <c r="D638" s="253">
        <v>0.11899999999999999</v>
      </c>
      <c r="E638" s="253">
        <v>9.0999999999999998E-2</v>
      </c>
      <c r="F638" s="254">
        <v>0.06</v>
      </c>
      <c r="G638" s="399">
        <v>0.10100000000000001</v>
      </c>
      <c r="H638" s="1044"/>
      <c r="I638" s="1044"/>
      <c r="J638" s="1044"/>
    </row>
    <row r="639" spans="1:10" x14ac:dyDescent="0.2">
      <c r="A639" s="242" t="s">
        <v>1</v>
      </c>
      <c r="B639" s="257">
        <f t="shared" ref="B639:G639" si="133">B636/B635*100-100</f>
        <v>6.5086206896551602</v>
      </c>
      <c r="C639" s="258">
        <f t="shared" si="133"/>
        <v>13.491379310344826</v>
      </c>
      <c r="D639" s="258">
        <f t="shared" si="133"/>
        <v>-9.7198275862069039</v>
      </c>
      <c r="E639" s="258">
        <f t="shared" si="133"/>
        <v>15.948275862068968</v>
      </c>
      <c r="F639" s="259">
        <f t="shared" si="133"/>
        <v>17.370689655172413</v>
      </c>
      <c r="G639" s="390">
        <f t="shared" si="133"/>
        <v>11.551724137931046</v>
      </c>
      <c r="H639" s="926"/>
      <c r="I639" s="1044"/>
      <c r="J639" s="1044"/>
    </row>
    <row r="640" spans="1:10" ht="13.5" thickBot="1" x14ac:dyDescent="0.25">
      <c r="A640" s="261" t="s">
        <v>27</v>
      </c>
      <c r="B640" s="220">
        <f>B636-B623</f>
        <v>6</v>
      </c>
      <c r="C640" s="221">
        <f t="shared" ref="C640:F640" si="134">C636-C623</f>
        <v>24</v>
      </c>
      <c r="D640" s="221">
        <f t="shared" si="134"/>
        <v>-193</v>
      </c>
      <c r="E640" s="221">
        <f t="shared" si="134"/>
        <v>123</v>
      </c>
      <c r="F640" s="226">
        <f t="shared" si="134"/>
        <v>199</v>
      </c>
      <c r="G640" s="391">
        <f>G636-G623</f>
        <v>66</v>
      </c>
      <c r="H640" s="878"/>
      <c r="I640" s="1044"/>
      <c r="J640" s="1044"/>
    </row>
    <row r="641" spans="1:10" x14ac:dyDescent="0.2">
      <c r="A641" s="295" t="s">
        <v>52</v>
      </c>
      <c r="B641" s="362">
        <v>44</v>
      </c>
      <c r="C641" s="321">
        <v>44</v>
      </c>
      <c r="D641" s="321">
        <v>7</v>
      </c>
      <c r="E641" s="321">
        <v>45</v>
      </c>
      <c r="F641" s="321">
        <v>45</v>
      </c>
      <c r="G641" s="270">
        <f>SUM(B641:F641)</f>
        <v>185</v>
      </c>
      <c r="H641" s="1044" t="s">
        <v>56</v>
      </c>
      <c r="I641" s="271">
        <f>G628-G641</f>
        <v>0</v>
      </c>
      <c r="J641" s="312">
        <f>I641/G628</f>
        <v>0</v>
      </c>
    </row>
    <row r="642" spans="1:10" x14ac:dyDescent="0.2">
      <c r="A642" s="295" t="s">
        <v>28</v>
      </c>
      <c r="B642" s="218"/>
      <c r="C642" s="1046"/>
      <c r="D642" s="1046"/>
      <c r="E642" s="1046"/>
      <c r="F642" s="1046"/>
      <c r="G642" s="222"/>
      <c r="H642" s="1044" t="s">
        <v>57</v>
      </c>
      <c r="I642" s="1044">
        <v>157.84</v>
      </c>
      <c r="J642" s="878"/>
    </row>
    <row r="643" spans="1:10" ht="13.5" thickBot="1" x14ac:dyDescent="0.25">
      <c r="A643" s="297" t="s">
        <v>26</v>
      </c>
      <c r="B643" s="471">
        <f>B642-B629</f>
        <v>-160</v>
      </c>
      <c r="C643" s="472">
        <f>C642-C629</f>
        <v>-158.5</v>
      </c>
      <c r="D643" s="472">
        <f>D642-D629</f>
        <v>-158</v>
      </c>
      <c r="E643" s="472">
        <f>E642-E629</f>
        <v>-158</v>
      </c>
      <c r="F643" s="472">
        <f>F642-F629</f>
        <v>-157</v>
      </c>
      <c r="G643" s="223"/>
      <c r="H643" s="1044" t="s">
        <v>26</v>
      </c>
      <c r="I643" s="215">
        <f>I642-I629</f>
        <v>0</v>
      </c>
      <c r="J643" s="1044"/>
    </row>
    <row r="645" spans="1:10" ht="13.5" thickBot="1" x14ac:dyDescent="0.25"/>
    <row r="646" spans="1:10" ht="13.5" thickBot="1" x14ac:dyDescent="0.25">
      <c r="A646" s="278" t="s">
        <v>369</v>
      </c>
      <c r="B646" s="1075" t="s">
        <v>50</v>
      </c>
      <c r="C646" s="1076"/>
      <c r="D646" s="1076"/>
      <c r="E646" s="1076"/>
      <c r="F646" s="1077"/>
      <c r="G646" s="1131" t="s">
        <v>0</v>
      </c>
      <c r="H646" s="1051">
        <v>65</v>
      </c>
      <c r="I646" s="1048"/>
      <c r="J646" s="1048"/>
    </row>
    <row r="647" spans="1:10" x14ac:dyDescent="0.2">
      <c r="A647" s="231" t="s">
        <v>2</v>
      </c>
      <c r="B647" s="301">
        <v>1</v>
      </c>
      <c r="C647" s="225">
        <v>2</v>
      </c>
      <c r="D647" s="225">
        <v>3</v>
      </c>
      <c r="E647" s="225">
        <v>4</v>
      </c>
      <c r="F647" s="414">
        <v>5</v>
      </c>
      <c r="G647" s="1208"/>
      <c r="H647" s="1048"/>
      <c r="I647" s="1048"/>
      <c r="J647" s="877"/>
    </row>
    <row r="648" spans="1:10" x14ac:dyDescent="0.2">
      <c r="A648" s="236" t="s">
        <v>3</v>
      </c>
      <c r="B648" s="355">
        <v>4660</v>
      </c>
      <c r="C648" s="356">
        <v>4660</v>
      </c>
      <c r="D648" s="356">
        <v>4660</v>
      </c>
      <c r="E648" s="356">
        <v>4660</v>
      </c>
      <c r="F648" s="467">
        <v>4660</v>
      </c>
      <c r="G648" s="466">
        <v>4660</v>
      </c>
      <c r="H648" s="1048"/>
      <c r="I648" s="1048"/>
      <c r="J648" s="877"/>
    </row>
    <row r="649" spans="1:10" x14ac:dyDescent="0.2">
      <c r="A649" s="242" t="s">
        <v>6</v>
      </c>
      <c r="B649" s="306">
        <v>4982</v>
      </c>
      <c r="C649" s="307">
        <v>5191</v>
      </c>
      <c r="D649" s="307">
        <v>4175</v>
      </c>
      <c r="E649" s="307">
        <v>5385</v>
      </c>
      <c r="F649" s="407">
        <v>5418</v>
      </c>
      <c r="G649" s="397">
        <v>5162</v>
      </c>
      <c r="H649" s="1195"/>
      <c r="I649" s="1196"/>
      <c r="J649" s="1196"/>
    </row>
    <row r="650" spans="1:10" x14ac:dyDescent="0.2">
      <c r="A650" s="231" t="s">
        <v>7</v>
      </c>
      <c r="B650" s="480">
        <v>80</v>
      </c>
      <c r="C650" s="675">
        <v>93.3</v>
      </c>
      <c r="D650" s="675">
        <v>40</v>
      </c>
      <c r="E650" s="675">
        <v>86.7</v>
      </c>
      <c r="F650" s="481">
        <v>73.3</v>
      </c>
      <c r="G650" s="591">
        <v>73.8</v>
      </c>
      <c r="H650" s="527"/>
      <c r="I650" s="880"/>
      <c r="J650" s="880"/>
    </row>
    <row r="651" spans="1:10" x14ac:dyDescent="0.2">
      <c r="A651" s="231" t="s">
        <v>8</v>
      </c>
      <c r="B651" s="482">
        <v>7.0000000000000007E-2</v>
      </c>
      <c r="C651" s="253">
        <v>7.4999999999999997E-2</v>
      </c>
      <c r="D651" s="253">
        <v>0.17100000000000001</v>
      </c>
      <c r="E651" s="253">
        <v>6.9000000000000006E-2</v>
      </c>
      <c r="F651" s="254">
        <v>9.2999999999999999E-2</v>
      </c>
      <c r="G651" s="399">
        <v>0.104</v>
      </c>
      <c r="H651" s="1048"/>
      <c r="I651" s="1048"/>
      <c r="J651" s="1048"/>
    </row>
    <row r="652" spans="1:10" x14ac:dyDescent="0.2">
      <c r="A652" s="242" t="s">
        <v>1</v>
      </c>
      <c r="B652" s="257">
        <f t="shared" ref="B652:G652" si="135">B649/B648*100-100</f>
        <v>6.9098712446351982</v>
      </c>
      <c r="C652" s="258">
        <f t="shared" si="135"/>
        <v>11.394849785407729</v>
      </c>
      <c r="D652" s="258">
        <f t="shared" si="135"/>
        <v>-10.407725321888421</v>
      </c>
      <c r="E652" s="258">
        <f t="shared" si="135"/>
        <v>15.5579399141631</v>
      </c>
      <c r="F652" s="259">
        <f t="shared" si="135"/>
        <v>16.266094420600851</v>
      </c>
      <c r="G652" s="390">
        <f t="shared" si="135"/>
        <v>10.772532188841197</v>
      </c>
      <c r="H652" s="926"/>
      <c r="I652" s="1048"/>
      <c r="J652" s="1048"/>
    </row>
    <row r="653" spans="1:10" ht="13.5" thickBot="1" x14ac:dyDescent="0.25">
      <c r="A653" s="261" t="s">
        <v>27</v>
      </c>
      <c r="B653" s="220">
        <f>B649-B636</f>
        <v>40</v>
      </c>
      <c r="C653" s="221">
        <f t="shared" ref="C653:F653" si="136">C649-C636</f>
        <v>-75</v>
      </c>
      <c r="D653" s="221">
        <f t="shared" si="136"/>
        <v>-14</v>
      </c>
      <c r="E653" s="221">
        <f t="shared" si="136"/>
        <v>5</v>
      </c>
      <c r="F653" s="226">
        <f t="shared" si="136"/>
        <v>-28</v>
      </c>
      <c r="G653" s="391">
        <f>G649-G636</f>
        <v>-14</v>
      </c>
      <c r="H653" s="878"/>
      <c r="I653" s="1048"/>
      <c r="J653" s="1048"/>
    </row>
    <row r="654" spans="1:10" x14ac:dyDescent="0.2">
      <c r="A654" s="295" t="s">
        <v>52</v>
      </c>
      <c r="B654" s="362">
        <v>44</v>
      </c>
      <c r="C654" s="321">
        <v>44</v>
      </c>
      <c r="D654" s="321">
        <v>7</v>
      </c>
      <c r="E654" s="321">
        <v>45</v>
      </c>
      <c r="F654" s="321">
        <v>45</v>
      </c>
      <c r="G654" s="270">
        <f>SUM(B654:F654)</f>
        <v>185</v>
      </c>
      <c r="H654" s="1048" t="s">
        <v>56</v>
      </c>
      <c r="I654" s="271">
        <f>G641-G654</f>
        <v>0</v>
      </c>
      <c r="J654" s="312">
        <f>I654/G641</f>
        <v>0</v>
      </c>
    </row>
    <row r="655" spans="1:10" x14ac:dyDescent="0.2">
      <c r="A655" s="295" t="s">
        <v>28</v>
      </c>
      <c r="B655" s="218">
        <v>160.5</v>
      </c>
      <c r="C655" s="1049">
        <v>159</v>
      </c>
      <c r="D655" s="1049">
        <v>159.5</v>
      </c>
      <c r="E655" s="1049">
        <v>159</v>
      </c>
      <c r="F655" s="1049">
        <v>158.5</v>
      </c>
      <c r="G655" s="222"/>
      <c r="H655" s="1048" t="s">
        <v>57</v>
      </c>
      <c r="I655" s="1048">
        <v>157.84</v>
      </c>
      <c r="J655" s="878"/>
    </row>
    <row r="656" spans="1:10" ht="13.5" thickBot="1" x14ac:dyDescent="0.25">
      <c r="A656" s="297" t="s">
        <v>26</v>
      </c>
      <c r="B656" s="471">
        <f>B655-B642</f>
        <v>160.5</v>
      </c>
      <c r="C656" s="472">
        <f>C655-C642</f>
        <v>159</v>
      </c>
      <c r="D656" s="472">
        <f>D655-D642</f>
        <v>159.5</v>
      </c>
      <c r="E656" s="472">
        <f>E655-E642</f>
        <v>159</v>
      </c>
      <c r="F656" s="472">
        <f>F655-F642</f>
        <v>158.5</v>
      </c>
      <c r="G656" s="223"/>
      <c r="H656" s="1048" t="s">
        <v>26</v>
      </c>
      <c r="I656" s="215">
        <f>I655-I642</f>
        <v>0</v>
      </c>
      <c r="J656" s="1048"/>
    </row>
    <row r="658" spans="1:10" ht="13.5" thickBot="1" x14ac:dyDescent="0.25"/>
    <row r="659" spans="1:10" ht="13.5" thickBot="1" x14ac:dyDescent="0.25">
      <c r="A659" s="278" t="s">
        <v>370</v>
      </c>
      <c r="B659" s="1075" t="s">
        <v>50</v>
      </c>
      <c r="C659" s="1076"/>
      <c r="D659" s="1076"/>
      <c r="E659" s="1076"/>
      <c r="F659" s="1077"/>
      <c r="G659" s="1131" t="s">
        <v>0</v>
      </c>
      <c r="H659" s="1052">
        <v>65</v>
      </c>
      <c r="I659" s="1052"/>
      <c r="J659" s="1052"/>
    </row>
    <row r="660" spans="1:10" x14ac:dyDescent="0.2">
      <c r="A660" s="231" t="s">
        <v>2</v>
      </c>
      <c r="B660" s="301">
        <v>1</v>
      </c>
      <c r="C660" s="225">
        <v>2</v>
      </c>
      <c r="D660" s="225">
        <v>3</v>
      </c>
      <c r="E660" s="225">
        <v>4</v>
      </c>
      <c r="F660" s="414">
        <v>5</v>
      </c>
      <c r="G660" s="1208"/>
      <c r="H660" s="1052"/>
      <c r="I660" s="1052"/>
      <c r="J660" s="877"/>
    </row>
    <row r="661" spans="1:10" x14ac:dyDescent="0.2">
      <c r="A661" s="236" t="s">
        <v>3</v>
      </c>
      <c r="B661" s="355">
        <v>4680</v>
      </c>
      <c r="C661" s="356">
        <v>4680</v>
      </c>
      <c r="D661" s="356">
        <v>4680</v>
      </c>
      <c r="E661" s="356">
        <v>4680</v>
      </c>
      <c r="F661" s="467">
        <v>4680</v>
      </c>
      <c r="G661" s="466">
        <v>4680</v>
      </c>
      <c r="H661" s="1052"/>
      <c r="I661" s="1052"/>
      <c r="J661" s="877"/>
    </row>
    <row r="662" spans="1:10" x14ac:dyDescent="0.2">
      <c r="A662" s="242" t="s">
        <v>6</v>
      </c>
      <c r="B662" s="306">
        <v>4748</v>
      </c>
      <c r="C662" s="307">
        <v>5149</v>
      </c>
      <c r="D662" s="307">
        <v>4092</v>
      </c>
      <c r="E662" s="307">
        <v>5354</v>
      </c>
      <c r="F662" s="407">
        <v>5850</v>
      </c>
      <c r="G662" s="397">
        <v>5184</v>
      </c>
      <c r="H662" s="1195"/>
      <c r="I662" s="1196"/>
      <c r="J662" s="1196"/>
    </row>
    <row r="663" spans="1:10" x14ac:dyDescent="0.2">
      <c r="A663" s="231" t="s">
        <v>7</v>
      </c>
      <c r="B663" s="480">
        <v>100</v>
      </c>
      <c r="C663" s="675">
        <v>93.3</v>
      </c>
      <c r="D663" s="675">
        <v>80</v>
      </c>
      <c r="E663" s="675">
        <v>100</v>
      </c>
      <c r="F663" s="481">
        <v>100</v>
      </c>
      <c r="G663" s="591">
        <v>72.3</v>
      </c>
      <c r="H663" s="527"/>
      <c r="I663" s="880"/>
      <c r="J663" s="880"/>
    </row>
    <row r="664" spans="1:10" x14ac:dyDescent="0.2">
      <c r="A664" s="231" t="s">
        <v>8</v>
      </c>
      <c r="B664" s="482">
        <v>5.5E-2</v>
      </c>
      <c r="C664" s="253">
        <v>5.8999999999999997E-2</v>
      </c>
      <c r="D664" s="253">
        <v>9.1999999999999998E-2</v>
      </c>
      <c r="E664" s="253">
        <v>2.8000000000000001E-2</v>
      </c>
      <c r="F664" s="254">
        <v>4.9000000000000002E-2</v>
      </c>
      <c r="G664" s="399">
        <v>0.108</v>
      </c>
      <c r="H664" s="1052"/>
      <c r="I664" s="1052"/>
      <c r="J664" s="1052"/>
    </row>
    <row r="665" spans="1:10" x14ac:dyDescent="0.2">
      <c r="A665" s="242" t="s">
        <v>1</v>
      </c>
      <c r="B665" s="257">
        <f t="shared" ref="B665:G665" si="137">B662/B661*100-100</f>
        <v>1.4529914529914549</v>
      </c>
      <c r="C665" s="258">
        <f t="shared" si="137"/>
        <v>10.021367521367523</v>
      </c>
      <c r="D665" s="258">
        <f t="shared" si="137"/>
        <v>-12.564102564102569</v>
      </c>
      <c r="E665" s="258">
        <f t="shared" si="137"/>
        <v>14.401709401709397</v>
      </c>
      <c r="F665" s="259">
        <f t="shared" si="137"/>
        <v>25</v>
      </c>
      <c r="G665" s="390">
        <f t="shared" si="137"/>
        <v>10.769230769230774</v>
      </c>
      <c r="H665" s="926"/>
      <c r="I665" s="1052"/>
      <c r="J665" s="1052"/>
    </row>
    <row r="666" spans="1:10" ht="13.5" thickBot="1" x14ac:dyDescent="0.25">
      <c r="A666" s="261" t="s">
        <v>27</v>
      </c>
      <c r="B666" s="220">
        <f>B662-B649</f>
        <v>-234</v>
      </c>
      <c r="C666" s="221">
        <f t="shared" ref="C666:F666" si="138">C662-C649</f>
        <v>-42</v>
      </c>
      <c r="D666" s="221">
        <f t="shared" si="138"/>
        <v>-83</v>
      </c>
      <c r="E666" s="221">
        <f t="shared" si="138"/>
        <v>-31</v>
      </c>
      <c r="F666" s="226">
        <f t="shared" si="138"/>
        <v>432</v>
      </c>
      <c r="G666" s="391">
        <f>G662-G649</f>
        <v>22</v>
      </c>
      <c r="H666" s="878"/>
      <c r="I666" s="1052"/>
      <c r="J666" s="1052"/>
    </row>
    <row r="667" spans="1:10" x14ac:dyDescent="0.2">
      <c r="A667" s="295" t="s">
        <v>52</v>
      </c>
      <c r="B667" s="362">
        <v>41</v>
      </c>
      <c r="C667" s="321">
        <v>42</v>
      </c>
      <c r="D667" s="321">
        <v>7</v>
      </c>
      <c r="E667" s="321">
        <v>42</v>
      </c>
      <c r="F667" s="321">
        <v>42</v>
      </c>
      <c r="G667" s="270">
        <f>SUM(B667:F667)</f>
        <v>174</v>
      </c>
      <c r="H667" s="1052" t="s">
        <v>56</v>
      </c>
      <c r="I667" s="271">
        <f>G654-G667</f>
        <v>11</v>
      </c>
      <c r="J667" s="312">
        <f>I667/G654</f>
        <v>5.9459459459459463E-2</v>
      </c>
    </row>
    <row r="668" spans="1:10" x14ac:dyDescent="0.2">
      <c r="A668" s="295" t="s">
        <v>28</v>
      </c>
      <c r="B668" s="218">
        <v>161</v>
      </c>
      <c r="C668" s="1056">
        <v>159.5</v>
      </c>
      <c r="D668" s="1053">
        <v>160</v>
      </c>
      <c r="E668" s="1053">
        <v>159.5</v>
      </c>
      <c r="F668" s="1053">
        <v>159</v>
      </c>
      <c r="G668" s="222"/>
      <c r="H668" s="1052" t="s">
        <v>57</v>
      </c>
      <c r="I668" s="1052">
        <v>157.84</v>
      </c>
      <c r="J668" s="878"/>
    </row>
    <row r="669" spans="1:10" ht="13.5" thickBot="1" x14ac:dyDescent="0.25">
      <c r="A669" s="297" t="s">
        <v>26</v>
      </c>
      <c r="B669" s="471">
        <f>B668-B655</f>
        <v>0.5</v>
      </c>
      <c r="C669" s="472">
        <f>C668-C655</f>
        <v>0.5</v>
      </c>
      <c r="D669" s="472">
        <f>D668-D655</f>
        <v>0.5</v>
      </c>
      <c r="E669" s="472">
        <f>E668-E655</f>
        <v>0.5</v>
      </c>
      <c r="F669" s="472">
        <f>F668-F655</f>
        <v>0.5</v>
      </c>
      <c r="G669" s="223"/>
      <c r="H669" s="1052" t="s">
        <v>26</v>
      </c>
      <c r="I669" s="215">
        <f>I668-I655</f>
        <v>0</v>
      </c>
      <c r="J669" s="1052"/>
    </row>
    <row r="671" spans="1:10" ht="13.5" thickBot="1" x14ac:dyDescent="0.25"/>
    <row r="672" spans="1:10" ht="13.5" thickBot="1" x14ac:dyDescent="0.25">
      <c r="A672" s="278" t="s">
        <v>371</v>
      </c>
      <c r="B672" s="1075" t="s">
        <v>50</v>
      </c>
      <c r="C672" s="1076"/>
      <c r="D672" s="1076"/>
      <c r="E672" s="1076"/>
      <c r="F672" s="1077"/>
      <c r="G672" s="1131" t="s">
        <v>0</v>
      </c>
      <c r="H672" s="1057">
        <v>65</v>
      </c>
      <c r="I672" s="1057"/>
      <c r="J672" s="1057"/>
    </row>
    <row r="673" spans="1:10" x14ac:dyDescent="0.2">
      <c r="A673" s="231" t="s">
        <v>2</v>
      </c>
      <c r="B673" s="301">
        <v>1</v>
      </c>
      <c r="C673" s="225">
        <v>2</v>
      </c>
      <c r="D673" s="225">
        <v>3</v>
      </c>
      <c r="E673" s="225">
        <v>4</v>
      </c>
      <c r="F673" s="414">
        <v>5</v>
      </c>
      <c r="G673" s="1208"/>
      <c r="H673" s="1057"/>
      <c r="I673" s="1057"/>
      <c r="J673" s="877"/>
    </row>
    <row r="674" spans="1:10" x14ac:dyDescent="0.2">
      <c r="A674" s="236" t="s">
        <v>3</v>
      </c>
      <c r="B674" s="355">
        <v>4700</v>
      </c>
      <c r="C674" s="356">
        <v>4700</v>
      </c>
      <c r="D674" s="356">
        <v>4700</v>
      </c>
      <c r="E674" s="356">
        <v>4700</v>
      </c>
      <c r="F674" s="467">
        <v>4700</v>
      </c>
      <c r="G674" s="466">
        <v>4700</v>
      </c>
      <c r="H674" s="1057"/>
      <c r="I674" s="1057"/>
      <c r="J674" s="877"/>
    </row>
    <row r="675" spans="1:10" x14ac:dyDescent="0.2">
      <c r="A675" s="242" t="s">
        <v>6</v>
      </c>
      <c r="B675" s="306">
        <v>4859</v>
      </c>
      <c r="C675" s="307">
        <v>5337</v>
      </c>
      <c r="D675" s="307">
        <v>4096</v>
      </c>
      <c r="E675" s="307">
        <v>5281</v>
      </c>
      <c r="F675" s="407">
        <v>5730</v>
      </c>
      <c r="G675" s="397">
        <v>5209</v>
      </c>
      <c r="H675" s="1195"/>
      <c r="I675" s="1196"/>
      <c r="J675" s="1196"/>
    </row>
    <row r="676" spans="1:10" x14ac:dyDescent="0.2">
      <c r="A676" s="231" t="s">
        <v>7</v>
      </c>
      <c r="B676" s="480">
        <v>93.3</v>
      </c>
      <c r="C676" s="675">
        <v>100</v>
      </c>
      <c r="D676" s="675">
        <v>80</v>
      </c>
      <c r="E676" s="675">
        <v>100</v>
      </c>
      <c r="F676" s="481">
        <v>86.7</v>
      </c>
      <c r="G676" s="591">
        <v>78.5</v>
      </c>
      <c r="H676" s="527"/>
      <c r="I676" s="880"/>
      <c r="J676" s="880"/>
    </row>
    <row r="677" spans="1:10" x14ac:dyDescent="0.2">
      <c r="A677" s="231" t="s">
        <v>8</v>
      </c>
      <c r="B677" s="482">
        <v>5.1999999999999998E-2</v>
      </c>
      <c r="C677" s="253">
        <v>0.04</v>
      </c>
      <c r="D677" s="253">
        <v>7.4999999999999997E-2</v>
      </c>
      <c r="E677" s="253">
        <v>4.4999999999999998E-2</v>
      </c>
      <c r="F677" s="254">
        <v>5.8000000000000003E-2</v>
      </c>
      <c r="G677" s="399">
        <v>9.8000000000000004E-2</v>
      </c>
      <c r="H677" s="1057"/>
      <c r="I677" s="1057"/>
      <c r="J677" s="1057"/>
    </row>
    <row r="678" spans="1:10" x14ac:dyDescent="0.2">
      <c r="A678" s="242" t="s">
        <v>1</v>
      </c>
      <c r="B678" s="257">
        <f t="shared" ref="B678:G678" si="139">B675/B674*100-100</f>
        <v>3.3829787234042499</v>
      </c>
      <c r="C678" s="258">
        <f t="shared" si="139"/>
        <v>13.553191489361694</v>
      </c>
      <c r="D678" s="258">
        <f t="shared" si="139"/>
        <v>-12.851063829787236</v>
      </c>
      <c r="E678" s="258">
        <f t="shared" si="139"/>
        <v>12.361702127659569</v>
      </c>
      <c r="F678" s="259">
        <f t="shared" si="139"/>
        <v>21.914893617021278</v>
      </c>
      <c r="G678" s="390">
        <f t="shared" si="139"/>
        <v>10.829787234042556</v>
      </c>
      <c r="H678" s="926"/>
      <c r="I678" s="1057"/>
      <c r="J678" s="1057"/>
    </row>
    <row r="679" spans="1:10" ht="13.5" thickBot="1" x14ac:dyDescent="0.25">
      <c r="A679" s="261" t="s">
        <v>27</v>
      </c>
      <c r="B679" s="220">
        <f>B675-B662</f>
        <v>111</v>
      </c>
      <c r="C679" s="221">
        <f t="shared" ref="C679:F679" si="140">C675-C662</f>
        <v>188</v>
      </c>
      <c r="D679" s="221">
        <f t="shared" si="140"/>
        <v>4</v>
      </c>
      <c r="E679" s="221">
        <f t="shared" si="140"/>
        <v>-73</v>
      </c>
      <c r="F679" s="226">
        <f t="shared" si="140"/>
        <v>-120</v>
      </c>
      <c r="G679" s="391">
        <f>G675-G662</f>
        <v>25</v>
      </c>
      <c r="H679" s="878"/>
      <c r="I679" s="1057"/>
      <c r="J679" s="1057"/>
    </row>
    <row r="680" spans="1:10" x14ac:dyDescent="0.2">
      <c r="A680" s="295" t="s">
        <v>52</v>
      </c>
      <c r="B680" s="362">
        <v>41</v>
      </c>
      <c r="C680" s="321">
        <v>42</v>
      </c>
      <c r="D680" s="321">
        <v>7</v>
      </c>
      <c r="E680" s="321">
        <v>42</v>
      </c>
      <c r="F680" s="321">
        <v>42</v>
      </c>
      <c r="G680" s="270">
        <f>SUM(B680:F680)</f>
        <v>174</v>
      </c>
      <c r="H680" s="1057" t="s">
        <v>56</v>
      </c>
      <c r="I680" s="271">
        <f>G667-G680</f>
        <v>0</v>
      </c>
      <c r="J680" s="312">
        <f>I680/G667</f>
        <v>0</v>
      </c>
    </row>
    <row r="681" spans="1:10" x14ac:dyDescent="0.2">
      <c r="A681" s="295" t="s">
        <v>28</v>
      </c>
      <c r="B681" s="218"/>
      <c r="C681" s="1058"/>
      <c r="D681" s="1058"/>
      <c r="E681" s="1058"/>
      <c r="F681" s="1058"/>
      <c r="G681" s="222"/>
      <c r="H681" s="1057" t="s">
        <v>57</v>
      </c>
      <c r="I681" s="1057">
        <v>159.69</v>
      </c>
      <c r="J681" s="878"/>
    </row>
    <row r="682" spans="1:10" ht="13.5" thickBot="1" x14ac:dyDescent="0.25">
      <c r="A682" s="297" t="s">
        <v>26</v>
      </c>
      <c r="B682" s="471">
        <f>B681-B668</f>
        <v>-161</v>
      </c>
      <c r="C682" s="472">
        <f>C681-C668</f>
        <v>-159.5</v>
      </c>
      <c r="D682" s="472">
        <f>D681-D668</f>
        <v>-160</v>
      </c>
      <c r="E682" s="472">
        <f>E681-E668</f>
        <v>-159.5</v>
      </c>
      <c r="F682" s="472">
        <f>F681-F668</f>
        <v>-159</v>
      </c>
      <c r="G682" s="223"/>
      <c r="H682" s="1057" t="s">
        <v>26</v>
      </c>
      <c r="I682" s="215">
        <f>I681-I668</f>
        <v>1.8499999999999943</v>
      </c>
      <c r="J682" s="1057"/>
    </row>
    <row r="684" spans="1:10" ht="13.5" thickBot="1" x14ac:dyDescent="0.25"/>
    <row r="685" spans="1:10" ht="13.5" thickBot="1" x14ac:dyDescent="0.25">
      <c r="A685" s="278" t="s">
        <v>372</v>
      </c>
      <c r="B685" s="1075" t="s">
        <v>50</v>
      </c>
      <c r="C685" s="1076"/>
      <c r="D685" s="1076"/>
      <c r="E685" s="1076"/>
      <c r="F685" s="1077"/>
      <c r="G685" s="1131" t="s">
        <v>0</v>
      </c>
      <c r="H685" s="1059">
        <v>65</v>
      </c>
      <c r="I685" s="1059"/>
      <c r="J685" s="1059"/>
    </row>
    <row r="686" spans="1:10" x14ac:dyDescent="0.2">
      <c r="A686" s="231" t="s">
        <v>2</v>
      </c>
      <c r="B686" s="301">
        <v>1</v>
      </c>
      <c r="C686" s="225">
        <v>2</v>
      </c>
      <c r="D686" s="225">
        <v>3</v>
      </c>
      <c r="E686" s="225">
        <v>4</v>
      </c>
      <c r="F686" s="414">
        <v>5</v>
      </c>
      <c r="G686" s="1208"/>
      <c r="H686" s="1059"/>
      <c r="I686" s="1059"/>
      <c r="J686" s="877"/>
    </row>
    <row r="687" spans="1:10" x14ac:dyDescent="0.2">
      <c r="A687" s="236" t="s">
        <v>3</v>
      </c>
      <c r="B687" s="355">
        <v>4720</v>
      </c>
      <c r="C687" s="356">
        <v>4720</v>
      </c>
      <c r="D687" s="356">
        <v>4720</v>
      </c>
      <c r="E687" s="356">
        <v>4720</v>
      </c>
      <c r="F687" s="467">
        <v>4720</v>
      </c>
      <c r="G687" s="466">
        <v>4720</v>
      </c>
      <c r="H687" s="1059"/>
      <c r="I687" s="1059"/>
      <c r="J687" s="877"/>
    </row>
    <row r="688" spans="1:10" x14ac:dyDescent="0.2">
      <c r="A688" s="242" t="s">
        <v>6</v>
      </c>
      <c r="B688" s="306">
        <v>4977</v>
      </c>
      <c r="C688" s="307">
        <v>5308</v>
      </c>
      <c r="D688" s="307">
        <v>4328</v>
      </c>
      <c r="E688" s="307">
        <v>5356</v>
      </c>
      <c r="F688" s="407">
        <v>5910</v>
      </c>
      <c r="G688" s="397">
        <v>5306</v>
      </c>
      <c r="H688" s="1195"/>
      <c r="I688" s="1196"/>
      <c r="J688" s="1196"/>
    </row>
    <row r="689" spans="1:10" x14ac:dyDescent="0.2">
      <c r="A689" s="231" t="s">
        <v>7</v>
      </c>
      <c r="B689" s="480">
        <v>93.3</v>
      </c>
      <c r="C689" s="675">
        <v>93.3</v>
      </c>
      <c r="D689" s="675">
        <v>80</v>
      </c>
      <c r="E689" s="675">
        <v>100</v>
      </c>
      <c r="F689" s="481">
        <v>100</v>
      </c>
      <c r="G689" s="591">
        <v>72.3</v>
      </c>
      <c r="H689" s="527"/>
      <c r="I689" s="880"/>
      <c r="J689" s="880"/>
    </row>
    <row r="690" spans="1:10" x14ac:dyDescent="0.2">
      <c r="A690" s="231" t="s">
        <v>8</v>
      </c>
      <c r="B690" s="482">
        <v>5.5E-2</v>
      </c>
      <c r="C690" s="253">
        <v>5.1999999999999998E-2</v>
      </c>
      <c r="D690" s="253">
        <v>8.6999999999999994E-2</v>
      </c>
      <c r="E690" s="253">
        <v>4.1000000000000002E-2</v>
      </c>
      <c r="F690" s="254">
        <v>5.0999999999999997E-2</v>
      </c>
      <c r="G690" s="399">
        <v>9.6000000000000002E-2</v>
      </c>
      <c r="H690" s="1059"/>
      <c r="I690" s="1059"/>
      <c r="J690" s="1059"/>
    </row>
    <row r="691" spans="1:10" x14ac:dyDescent="0.2">
      <c r="A691" s="242" t="s">
        <v>1</v>
      </c>
      <c r="B691" s="257">
        <f t="shared" ref="B691:G691" si="141">B688/B687*100-100</f>
        <v>5.4449152542372872</v>
      </c>
      <c r="C691" s="258">
        <f t="shared" si="141"/>
        <v>12.457627118644069</v>
      </c>
      <c r="D691" s="258">
        <f t="shared" si="141"/>
        <v>-8.3050847457627128</v>
      </c>
      <c r="E691" s="258">
        <f t="shared" si="141"/>
        <v>13.47457627118645</v>
      </c>
      <c r="F691" s="259">
        <f t="shared" si="141"/>
        <v>25.211864406779668</v>
      </c>
      <c r="G691" s="390">
        <f t="shared" si="141"/>
        <v>12.415254237288138</v>
      </c>
      <c r="H691" s="926"/>
      <c r="I691" s="1059"/>
      <c r="J691" s="1059"/>
    </row>
    <row r="692" spans="1:10" ht="13.5" thickBot="1" x14ac:dyDescent="0.25">
      <c r="A692" s="261" t="s">
        <v>27</v>
      </c>
      <c r="B692" s="220">
        <f>B688-B675</f>
        <v>118</v>
      </c>
      <c r="C692" s="221">
        <f t="shared" ref="C692:F692" si="142">C688-C675</f>
        <v>-29</v>
      </c>
      <c r="D692" s="221">
        <f t="shared" si="142"/>
        <v>232</v>
      </c>
      <c r="E692" s="221">
        <f t="shared" si="142"/>
        <v>75</v>
      </c>
      <c r="F692" s="226">
        <f t="shared" si="142"/>
        <v>180</v>
      </c>
      <c r="G692" s="391">
        <f>G688-G675</f>
        <v>97</v>
      </c>
      <c r="H692" s="878"/>
      <c r="I692" s="1059"/>
      <c r="J692" s="1059"/>
    </row>
    <row r="693" spans="1:10" x14ac:dyDescent="0.2">
      <c r="A693" s="295" t="s">
        <v>52</v>
      </c>
      <c r="B693" s="362">
        <v>41</v>
      </c>
      <c r="C693" s="321">
        <v>41</v>
      </c>
      <c r="D693" s="321">
        <v>7</v>
      </c>
      <c r="E693" s="321">
        <v>42</v>
      </c>
      <c r="F693" s="321">
        <v>41</v>
      </c>
      <c r="G693" s="270">
        <f>SUM(B693:F693)</f>
        <v>172</v>
      </c>
      <c r="H693" s="1059" t="s">
        <v>56</v>
      </c>
      <c r="I693" s="271">
        <f>G680-G693</f>
        <v>2</v>
      </c>
      <c r="J693" s="312">
        <f>I693/G680</f>
        <v>1.1494252873563218E-2</v>
      </c>
    </row>
    <row r="694" spans="1:10" x14ac:dyDescent="0.2">
      <c r="A694" s="295" t="s">
        <v>28</v>
      </c>
      <c r="B694" s="218"/>
      <c r="C694" s="1061"/>
      <c r="D694" s="1061"/>
      <c r="E694" s="1061"/>
      <c r="F694" s="1061"/>
      <c r="G694" s="222"/>
      <c r="H694" s="1059" t="s">
        <v>57</v>
      </c>
      <c r="I694" s="1059">
        <v>161.54</v>
      </c>
      <c r="J694" s="878"/>
    </row>
    <row r="695" spans="1:10" ht="13.5" thickBot="1" x14ac:dyDescent="0.25">
      <c r="A695" s="297" t="s">
        <v>26</v>
      </c>
      <c r="B695" s="471">
        <f>B694-B681</f>
        <v>0</v>
      </c>
      <c r="C695" s="472">
        <f>C694-C681</f>
        <v>0</v>
      </c>
      <c r="D695" s="472">
        <f>D694-D681</f>
        <v>0</v>
      </c>
      <c r="E695" s="472">
        <f>E694-E681</f>
        <v>0</v>
      </c>
      <c r="F695" s="472">
        <f>F694-F681</f>
        <v>0</v>
      </c>
      <c r="G695" s="223"/>
      <c r="H695" s="1059" t="s">
        <v>26</v>
      </c>
      <c r="I695" s="215">
        <f>I694-I681</f>
        <v>1.8499999999999943</v>
      </c>
      <c r="J695" s="1059"/>
    </row>
  </sheetData>
  <mergeCells count="122">
    <mergeCell ref="B685:F685"/>
    <mergeCell ref="G685:G686"/>
    <mergeCell ref="H688:J688"/>
    <mergeCell ref="B672:F672"/>
    <mergeCell ref="G672:G673"/>
    <mergeCell ref="H675:J675"/>
    <mergeCell ref="B646:F646"/>
    <mergeCell ref="G646:G647"/>
    <mergeCell ref="H649:J649"/>
    <mergeCell ref="B633:F633"/>
    <mergeCell ref="G633:G634"/>
    <mergeCell ref="H636:J636"/>
    <mergeCell ref="B659:F659"/>
    <mergeCell ref="G659:G660"/>
    <mergeCell ref="H662:J662"/>
    <mergeCell ref="B620:F620"/>
    <mergeCell ref="G620:G621"/>
    <mergeCell ref="H623:J623"/>
    <mergeCell ref="B594:F594"/>
    <mergeCell ref="G594:G595"/>
    <mergeCell ref="H597:J597"/>
    <mergeCell ref="B555:F555"/>
    <mergeCell ref="G555:G556"/>
    <mergeCell ref="H558:J558"/>
    <mergeCell ref="B607:F607"/>
    <mergeCell ref="G607:G608"/>
    <mergeCell ref="H610:J610"/>
    <mergeCell ref="B542:F542"/>
    <mergeCell ref="G542:G543"/>
    <mergeCell ref="H545:J545"/>
    <mergeCell ref="B581:F581"/>
    <mergeCell ref="G581:G582"/>
    <mergeCell ref="H584:J584"/>
    <mergeCell ref="B568:F568"/>
    <mergeCell ref="G568:G569"/>
    <mergeCell ref="H571:J571"/>
    <mergeCell ref="B529:F529"/>
    <mergeCell ref="G529:G530"/>
    <mergeCell ref="H532:J532"/>
    <mergeCell ref="B516:F516"/>
    <mergeCell ref="G516:G517"/>
    <mergeCell ref="H519:J519"/>
    <mergeCell ref="B503:F503"/>
    <mergeCell ref="G503:G504"/>
    <mergeCell ref="H506:J506"/>
    <mergeCell ref="B490:F490"/>
    <mergeCell ref="G490:G491"/>
    <mergeCell ref="H493:J493"/>
    <mergeCell ref="H480:J480"/>
    <mergeCell ref="B451:F451"/>
    <mergeCell ref="G451:G452"/>
    <mergeCell ref="H454:J454"/>
    <mergeCell ref="H467:J467"/>
    <mergeCell ref="B477:F477"/>
    <mergeCell ref="G477:G478"/>
    <mergeCell ref="H441:J441"/>
    <mergeCell ref="B464:F464"/>
    <mergeCell ref="G464:G465"/>
    <mergeCell ref="B425:F425"/>
    <mergeCell ref="G425:G426"/>
    <mergeCell ref="H428:J428"/>
    <mergeCell ref="B412:F412"/>
    <mergeCell ref="G412:G413"/>
    <mergeCell ref="H415:J415"/>
    <mergeCell ref="H363:J363"/>
    <mergeCell ref="B360:F360"/>
    <mergeCell ref="G334:G335"/>
    <mergeCell ref="B347:F347"/>
    <mergeCell ref="G347:G348"/>
    <mergeCell ref="H350:J350"/>
    <mergeCell ref="H337:J337"/>
    <mergeCell ref="B334:F334"/>
    <mergeCell ref="B438:F438"/>
    <mergeCell ref="G438:G439"/>
    <mergeCell ref="B399:F399"/>
    <mergeCell ref="G399:G400"/>
    <mergeCell ref="H402:J402"/>
    <mergeCell ref="B386:F386"/>
    <mergeCell ref="G386:G387"/>
    <mergeCell ref="H389:J389"/>
    <mergeCell ref="B373:F373"/>
    <mergeCell ref="G373:G374"/>
    <mergeCell ref="H376:J376"/>
    <mergeCell ref="G360:G361"/>
    <mergeCell ref="L308:P308"/>
    <mergeCell ref="Q308:Q309"/>
    <mergeCell ref="G308:G309"/>
    <mergeCell ref="B308:F308"/>
    <mergeCell ref="J282:K282"/>
    <mergeCell ref="B8:E8"/>
    <mergeCell ref="B21:E21"/>
    <mergeCell ref="B34:E34"/>
    <mergeCell ref="B47:E47"/>
    <mergeCell ref="B60:E60"/>
    <mergeCell ref="I65:K65"/>
    <mergeCell ref="I100:K101"/>
    <mergeCell ref="B99:E99"/>
    <mergeCell ref="B86:E86"/>
    <mergeCell ref="B73:E73"/>
    <mergeCell ref="B112:E112"/>
    <mergeCell ref="B281:D281"/>
    <mergeCell ref="E281:E282"/>
    <mergeCell ref="B151:E151"/>
    <mergeCell ref="B125:E125"/>
    <mergeCell ref="B164:E164"/>
    <mergeCell ref="B229:D229"/>
    <mergeCell ref="B216:E216"/>
    <mergeCell ref="B203:E203"/>
    <mergeCell ref="I113:K114"/>
    <mergeCell ref="B138:E138"/>
    <mergeCell ref="I139:K140"/>
    <mergeCell ref="B321:F321"/>
    <mergeCell ref="G321:G322"/>
    <mergeCell ref="B190:E190"/>
    <mergeCell ref="B177:E177"/>
    <mergeCell ref="B294:D294"/>
    <mergeCell ref="E294:E295"/>
    <mergeCell ref="B268:D268"/>
    <mergeCell ref="B255:D255"/>
    <mergeCell ref="B242:D242"/>
    <mergeCell ref="K128:K134"/>
    <mergeCell ref="I126:K127"/>
  </mergeCells>
  <conditionalFormatting sqref="B219:D21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F48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F4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6:F50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9:F5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2:F5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F5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:F57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F5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7:F59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0:F6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3:F6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F6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9:F6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2:F6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5:F6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8:F6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63" t="s">
        <v>18</v>
      </c>
      <c r="C4" s="1064"/>
      <c r="D4" s="1064"/>
      <c r="E4" s="1064"/>
      <c r="F4" s="1064"/>
      <c r="G4" s="1064"/>
      <c r="H4" s="1064"/>
      <c r="I4" s="1064"/>
      <c r="J4" s="1065"/>
      <c r="K4" s="1063" t="s">
        <v>21</v>
      </c>
      <c r="L4" s="1064"/>
      <c r="M4" s="1064"/>
      <c r="N4" s="1064"/>
      <c r="O4" s="1064"/>
      <c r="P4" s="1064"/>
      <c r="Q4" s="1064"/>
      <c r="R4" s="1064"/>
      <c r="S4" s="1064"/>
      <c r="T4" s="1064"/>
      <c r="U4" s="1064"/>
      <c r="V4" s="1064"/>
      <c r="W4" s="106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63" t="s">
        <v>23</v>
      </c>
      <c r="C17" s="1064"/>
      <c r="D17" s="1064"/>
      <c r="E17" s="1064"/>
      <c r="F17" s="106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63" t="s">
        <v>18</v>
      </c>
      <c r="C4" s="1064"/>
      <c r="D4" s="1064"/>
      <c r="E4" s="1064"/>
      <c r="F4" s="1064"/>
      <c r="G4" s="1064"/>
      <c r="H4" s="1064"/>
      <c r="I4" s="1064"/>
      <c r="J4" s="1065"/>
      <c r="K4" s="1063" t="s">
        <v>21</v>
      </c>
      <c r="L4" s="1064"/>
      <c r="M4" s="1064"/>
      <c r="N4" s="1064"/>
      <c r="O4" s="1064"/>
      <c r="P4" s="1064"/>
      <c r="Q4" s="1064"/>
      <c r="R4" s="1064"/>
      <c r="S4" s="1064"/>
      <c r="T4" s="1064"/>
      <c r="U4" s="1064"/>
      <c r="V4" s="1064"/>
      <c r="W4" s="106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63" t="s">
        <v>23</v>
      </c>
      <c r="C17" s="1064"/>
      <c r="D17" s="1064"/>
      <c r="E17" s="1064"/>
      <c r="F17" s="106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63" t="s">
        <v>18</v>
      </c>
      <c r="C4" s="1064"/>
      <c r="D4" s="1064"/>
      <c r="E4" s="1064"/>
      <c r="F4" s="1064"/>
      <c r="G4" s="1064"/>
      <c r="H4" s="1064"/>
      <c r="I4" s="1064"/>
      <c r="J4" s="1065"/>
      <c r="K4" s="1063" t="s">
        <v>21</v>
      </c>
      <c r="L4" s="1064"/>
      <c r="M4" s="1064"/>
      <c r="N4" s="1064"/>
      <c r="O4" s="1064"/>
      <c r="P4" s="1064"/>
      <c r="Q4" s="1064"/>
      <c r="R4" s="1064"/>
      <c r="S4" s="1064"/>
      <c r="T4" s="1064"/>
      <c r="U4" s="1064"/>
      <c r="V4" s="1064"/>
      <c r="W4" s="106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63" t="s">
        <v>23</v>
      </c>
      <c r="C17" s="1064"/>
      <c r="D17" s="1064"/>
      <c r="E17" s="1064"/>
      <c r="F17" s="106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66" t="s">
        <v>42</v>
      </c>
      <c r="B1" s="1066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66" t="s">
        <v>42</v>
      </c>
      <c r="B1" s="1066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67" t="s">
        <v>42</v>
      </c>
      <c r="B1" s="1067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66" t="s">
        <v>42</v>
      </c>
      <c r="B1" s="1066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700"/>
  <sheetViews>
    <sheetView showGridLines="0" topLeftCell="A657" zoomScale="69" zoomScaleNormal="69" workbookViewId="0">
      <selection activeCell="X698" sqref="X698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111"/>
      <c r="G2" s="1111"/>
      <c r="H2" s="1111"/>
      <c r="I2" s="1111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111"/>
      <c r="AF6" s="1111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072" t="s">
        <v>53</v>
      </c>
      <c r="C8" s="1073"/>
      <c r="D8" s="1073"/>
      <c r="E8" s="1073"/>
      <c r="F8" s="1073"/>
      <c r="G8" s="1073"/>
      <c r="H8" s="1073"/>
      <c r="I8" s="1073"/>
      <c r="J8" s="320"/>
      <c r="K8" s="1114" t="s">
        <v>63</v>
      </c>
      <c r="L8" s="1069"/>
      <c r="M8" s="1069"/>
      <c r="N8" s="1069"/>
      <c r="O8" s="1069"/>
      <c r="P8" s="1112" t="s">
        <v>64</v>
      </c>
      <c r="Q8" s="1113"/>
      <c r="R8" s="1113"/>
      <c r="S8" s="1113"/>
      <c r="T8" s="1113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120">
        <v>1</v>
      </c>
      <c r="L9" s="1121"/>
      <c r="M9" s="325">
        <v>2</v>
      </c>
      <c r="N9" s="325">
        <v>3</v>
      </c>
      <c r="O9" s="326">
        <v>4</v>
      </c>
      <c r="P9" s="1120">
        <v>1</v>
      </c>
      <c r="Q9" s="1121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072" t="s">
        <v>53</v>
      </c>
      <c r="C23" s="1073"/>
      <c r="D23" s="1073"/>
      <c r="E23" s="1073"/>
      <c r="F23" s="1073"/>
      <c r="G23" s="1073"/>
      <c r="H23" s="1073"/>
      <c r="I23" s="1073"/>
      <c r="J23" s="320"/>
      <c r="K23" s="1103" t="s">
        <v>63</v>
      </c>
      <c r="L23" s="1104"/>
      <c r="M23" s="1104"/>
      <c r="N23" s="1105"/>
      <c r="O23" s="1103" t="s">
        <v>64</v>
      </c>
      <c r="P23" s="1104"/>
      <c r="Q23" s="1104"/>
      <c r="R23" s="1105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122" t="s">
        <v>83</v>
      </c>
      <c r="AJ26" s="1122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123" t="s">
        <v>74</v>
      </c>
      <c r="W27" s="1123"/>
      <c r="X27" s="1123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122"/>
      <c r="AJ27" s="1122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123"/>
      <c r="W28" s="1123"/>
      <c r="X28" s="1123"/>
      <c r="Z28" s="1111" t="s">
        <v>85</v>
      </c>
      <c r="AA28" s="1111"/>
      <c r="AB28" s="1111"/>
      <c r="AC28" s="1111"/>
      <c r="AD28" s="1111"/>
      <c r="AE28" s="1111"/>
      <c r="AH28"/>
      <c r="AI28" s="1122"/>
      <c r="AJ28" s="1122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122"/>
      <c r="AJ29" s="1122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072" t="s">
        <v>53</v>
      </c>
      <c r="C38" s="1073"/>
      <c r="D38" s="1073"/>
      <c r="E38" s="1073"/>
      <c r="F38" s="1073"/>
      <c r="G38" s="1073"/>
      <c r="H38" s="1073"/>
      <c r="I38" s="1073"/>
      <c r="J38" s="320"/>
      <c r="K38" s="1103" t="s">
        <v>63</v>
      </c>
      <c r="L38" s="1104"/>
      <c r="M38" s="1104"/>
      <c r="N38" s="1105"/>
      <c r="O38" s="1103" t="s">
        <v>64</v>
      </c>
      <c r="P38" s="1104"/>
      <c r="Q38" s="1104"/>
      <c r="R38" s="1105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124" t="s">
        <v>89</v>
      </c>
      <c r="AG40" s="1124"/>
      <c r="AH40" s="1124" t="s">
        <v>97</v>
      </c>
      <c r="AI40" s="1124"/>
      <c r="AJ40" s="1124" t="s">
        <v>98</v>
      </c>
      <c r="AK40" s="1124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118" t="s">
        <v>81</v>
      </c>
      <c r="V42" s="1118"/>
      <c r="W42" s="1118"/>
      <c r="X42" s="1118"/>
      <c r="Y42" s="1118"/>
      <c r="Z42" s="1118"/>
      <c r="AA42" s="1118"/>
      <c r="AB42" s="1118"/>
      <c r="AC42" s="1118"/>
      <c r="AD42" s="1118"/>
      <c r="AE42" s="1118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118" t="s">
        <v>82</v>
      </c>
      <c r="W44" s="1118"/>
      <c r="X44" s="1118"/>
      <c r="Y44" s="1118"/>
      <c r="Z44" s="1118"/>
      <c r="AA44" s="1118"/>
      <c r="AB44" s="1118"/>
      <c r="AC44" s="1118"/>
      <c r="AD44" s="1118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118"/>
      <c r="W45" s="1118"/>
      <c r="X45" s="1118"/>
      <c r="Y45" s="1118"/>
      <c r="Z45" s="1118"/>
      <c r="AA45" s="1118"/>
      <c r="AB45" s="1118"/>
      <c r="AC45" s="1118"/>
      <c r="AD45" s="1118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118"/>
      <c r="W46" s="1118"/>
      <c r="X46" s="1118"/>
      <c r="Y46" s="1118"/>
      <c r="Z46" s="1118"/>
      <c r="AA46" s="1118"/>
      <c r="AB46" s="1118"/>
      <c r="AC46" s="1118"/>
      <c r="AD46" s="1118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103" t="s">
        <v>53</v>
      </c>
      <c r="C53" s="1104"/>
      <c r="D53" s="1104"/>
      <c r="E53" s="1104"/>
      <c r="F53" s="1104"/>
      <c r="G53" s="1104"/>
      <c r="H53" s="1104"/>
      <c r="I53" s="1104"/>
      <c r="J53" s="1104"/>
      <c r="K53" s="1105"/>
      <c r="L53" s="1075" t="s">
        <v>63</v>
      </c>
      <c r="M53" s="1076"/>
      <c r="N53" s="1076"/>
      <c r="O53" s="1076"/>
      <c r="P53" s="1076"/>
      <c r="Q53" s="1077"/>
      <c r="R53" s="1103" t="s">
        <v>64</v>
      </c>
      <c r="S53" s="1104"/>
      <c r="T53" s="1104"/>
      <c r="U53" s="1105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119" t="s">
        <v>119</v>
      </c>
      <c r="AE54" s="1119"/>
      <c r="AF54" s="1119"/>
      <c r="AG54" s="1119"/>
      <c r="AH54" s="1119"/>
      <c r="AI54" s="1119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118" t="s">
        <v>101</v>
      </c>
      <c r="Y58" s="1118"/>
      <c r="Z58" s="1118"/>
      <c r="AA58" s="1118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103" t="s">
        <v>53</v>
      </c>
      <c r="C68" s="1104"/>
      <c r="D68" s="1104"/>
      <c r="E68" s="1104"/>
      <c r="F68" s="1104"/>
      <c r="G68" s="1104"/>
      <c r="H68" s="1104"/>
      <c r="I68" s="1104"/>
      <c r="J68" s="1104"/>
      <c r="K68" s="1105"/>
      <c r="L68" s="1075" t="s">
        <v>63</v>
      </c>
      <c r="M68" s="1076"/>
      <c r="N68" s="1076"/>
      <c r="O68" s="1076"/>
      <c r="P68" s="1076"/>
      <c r="Q68" s="1076"/>
      <c r="R68" s="1115" t="s">
        <v>64</v>
      </c>
      <c r="S68" s="1116"/>
      <c r="T68" s="1116"/>
      <c r="U68" s="1116"/>
      <c r="V68" s="1116"/>
      <c r="W68" s="1117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103" t="s">
        <v>53</v>
      </c>
      <c r="C82" s="1104"/>
      <c r="D82" s="1104"/>
      <c r="E82" s="1104"/>
      <c r="F82" s="1104"/>
      <c r="G82" s="1104"/>
      <c r="H82" s="1104"/>
      <c r="I82" s="1104"/>
      <c r="J82" s="1104"/>
      <c r="K82" s="1105"/>
      <c r="L82" s="1075" t="s">
        <v>63</v>
      </c>
      <c r="M82" s="1076"/>
      <c r="N82" s="1076"/>
      <c r="O82" s="1076"/>
      <c r="P82" s="1076"/>
      <c r="Q82" s="1076"/>
      <c r="R82" s="1103" t="s">
        <v>64</v>
      </c>
      <c r="S82" s="1104"/>
      <c r="T82" s="1104"/>
      <c r="U82" s="1104"/>
      <c r="V82" s="1104"/>
      <c r="W82" s="1105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103" t="s">
        <v>53</v>
      </c>
      <c r="C96" s="1104"/>
      <c r="D96" s="1104"/>
      <c r="E96" s="1104"/>
      <c r="F96" s="1104"/>
      <c r="G96" s="1104"/>
      <c r="H96" s="1104"/>
      <c r="I96" s="1104"/>
      <c r="J96" s="1104"/>
      <c r="K96" s="1105"/>
      <c r="L96" s="1075" t="s">
        <v>63</v>
      </c>
      <c r="M96" s="1076"/>
      <c r="N96" s="1076"/>
      <c r="O96" s="1076"/>
      <c r="P96" s="1076"/>
      <c r="Q96" s="1076"/>
      <c r="R96" s="1103" t="s">
        <v>64</v>
      </c>
      <c r="S96" s="1104"/>
      <c r="T96" s="1104"/>
      <c r="U96" s="1104"/>
      <c r="V96" s="1104"/>
      <c r="W96" s="1105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103" t="s">
        <v>53</v>
      </c>
      <c r="C110" s="1104"/>
      <c r="D110" s="1104"/>
      <c r="E110" s="1104"/>
      <c r="F110" s="1104"/>
      <c r="G110" s="1104"/>
      <c r="H110" s="1104"/>
      <c r="I110" s="1104"/>
      <c r="J110" s="1075" t="s">
        <v>140</v>
      </c>
      <c r="K110" s="1076"/>
      <c r="L110" s="1076"/>
      <c r="M110" s="1076"/>
      <c r="N110" s="1103" t="s">
        <v>63</v>
      </c>
      <c r="O110" s="1104"/>
      <c r="P110" s="1104"/>
      <c r="Q110" s="1104"/>
      <c r="R110" s="1105"/>
      <c r="S110" s="1103" t="s">
        <v>64</v>
      </c>
      <c r="T110" s="1104"/>
      <c r="U110" s="1104"/>
      <c r="V110" s="1104"/>
      <c r="W110" s="1105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103" t="s">
        <v>53</v>
      </c>
      <c r="C125" s="1104"/>
      <c r="D125" s="1104"/>
      <c r="E125" s="1104"/>
      <c r="F125" s="1104"/>
      <c r="G125" s="1104"/>
      <c r="H125" s="1104"/>
      <c r="I125" s="1104"/>
      <c r="J125" s="1075" t="s">
        <v>140</v>
      </c>
      <c r="K125" s="1076"/>
      <c r="L125" s="1076"/>
      <c r="M125" s="1076"/>
      <c r="N125" s="1103" t="s">
        <v>63</v>
      </c>
      <c r="O125" s="1104"/>
      <c r="P125" s="1104"/>
      <c r="Q125" s="1104"/>
      <c r="R125" s="1105"/>
      <c r="S125" s="1103" t="s">
        <v>64</v>
      </c>
      <c r="T125" s="1104"/>
      <c r="U125" s="1104"/>
      <c r="V125" s="1104"/>
      <c r="W125" s="1105"/>
      <c r="X125" s="298" t="s">
        <v>55</v>
      </c>
      <c r="AD125" s="1107" t="s">
        <v>153</v>
      </c>
      <c r="AE125" s="1108"/>
      <c r="AF125" s="1108"/>
      <c r="AG125" s="1109"/>
      <c r="AJ125" s="1106" t="s">
        <v>161</v>
      </c>
      <c r="AK125" s="1106"/>
      <c r="AL125" s="1106"/>
      <c r="AM125" s="1106"/>
      <c r="AO125" s="1106" t="s">
        <v>180</v>
      </c>
      <c r="AP125" s="1106"/>
      <c r="AQ125" s="1106"/>
      <c r="AR125" s="1106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075" t="s">
        <v>53</v>
      </c>
      <c r="C141" s="1076"/>
      <c r="D141" s="1076"/>
      <c r="E141" s="1076"/>
      <c r="F141" s="1076"/>
      <c r="G141" s="1076"/>
      <c r="H141" s="1076"/>
      <c r="I141" s="1076"/>
      <c r="J141" s="1075" t="s">
        <v>140</v>
      </c>
      <c r="K141" s="1076"/>
      <c r="L141" s="1076"/>
      <c r="M141" s="1076"/>
      <c r="N141" s="1075" t="s">
        <v>63</v>
      </c>
      <c r="O141" s="1076"/>
      <c r="P141" s="1076"/>
      <c r="Q141" s="1076"/>
      <c r="R141" s="1077"/>
      <c r="S141" s="1075" t="s">
        <v>64</v>
      </c>
      <c r="T141" s="1076"/>
      <c r="U141" s="1076"/>
      <c r="V141" s="1076"/>
      <c r="W141" s="1077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075" t="s">
        <v>53</v>
      </c>
      <c r="C155" s="1076"/>
      <c r="D155" s="1076"/>
      <c r="E155" s="1076"/>
      <c r="F155" s="1076"/>
      <c r="G155" s="1076"/>
      <c r="H155" s="1076"/>
      <c r="I155" s="1076"/>
      <c r="J155" s="1075" t="s">
        <v>140</v>
      </c>
      <c r="K155" s="1076"/>
      <c r="L155" s="1076"/>
      <c r="M155" s="1076"/>
      <c r="N155" s="1075" t="s">
        <v>63</v>
      </c>
      <c r="O155" s="1076"/>
      <c r="P155" s="1076"/>
      <c r="Q155" s="1076"/>
      <c r="R155" s="1077"/>
      <c r="S155" s="1075" t="s">
        <v>64</v>
      </c>
      <c r="T155" s="1076"/>
      <c r="U155" s="1076"/>
      <c r="V155" s="1076"/>
      <c r="W155" s="1077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110" t="s">
        <v>198</v>
      </c>
      <c r="I167" s="1110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075" t="s">
        <v>53</v>
      </c>
      <c r="C169" s="1076"/>
      <c r="D169" s="1076"/>
      <c r="E169" s="1076"/>
      <c r="F169" s="1076"/>
      <c r="G169" s="1076"/>
      <c r="H169" s="1076"/>
      <c r="I169" s="1076"/>
      <c r="J169" s="1075" t="s">
        <v>140</v>
      </c>
      <c r="K169" s="1076"/>
      <c r="L169" s="1076"/>
      <c r="M169" s="1076"/>
      <c r="N169" s="1075" t="s">
        <v>63</v>
      </c>
      <c r="O169" s="1076"/>
      <c r="P169" s="1076"/>
      <c r="Q169" s="1076"/>
      <c r="R169" s="1077"/>
      <c r="S169" s="1075" t="s">
        <v>64</v>
      </c>
      <c r="T169" s="1076"/>
      <c r="U169" s="1076"/>
      <c r="V169" s="1076"/>
      <c r="W169" s="1077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094" t="s">
        <v>200</v>
      </c>
      <c r="AU172" s="1095"/>
      <c r="AV172" s="1095"/>
      <c r="AW172" s="1095"/>
      <c r="AX172" s="1095"/>
      <c r="AY172" s="1096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097"/>
      <c r="AU173" s="1098"/>
      <c r="AV173" s="1098"/>
      <c r="AW173" s="1098"/>
      <c r="AX173" s="1098"/>
      <c r="AY173" s="1099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097"/>
      <c r="AU174" s="1098"/>
      <c r="AV174" s="1098"/>
      <c r="AW174" s="1098"/>
      <c r="AX174" s="1098"/>
      <c r="AY174" s="1099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097"/>
      <c r="AU175" s="1098"/>
      <c r="AV175" s="1098"/>
      <c r="AW175" s="1098"/>
      <c r="AX175" s="1098"/>
      <c r="AY175" s="1099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097"/>
      <c r="AU176" s="1098"/>
      <c r="AV176" s="1098"/>
      <c r="AW176" s="1098"/>
      <c r="AX176" s="1098"/>
      <c r="AY176" s="1099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100"/>
      <c r="AU177" s="1101"/>
      <c r="AV177" s="1101"/>
      <c r="AW177" s="1101"/>
      <c r="AX177" s="1101"/>
      <c r="AY177" s="1102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075" t="s">
        <v>53</v>
      </c>
      <c r="C183" s="1076"/>
      <c r="D183" s="1076"/>
      <c r="E183" s="1076"/>
      <c r="F183" s="1076"/>
      <c r="G183" s="1076"/>
      <c r="H183" s="1076"/>
      <c r="I183" s="1076"/>
      <c r="J183" s="1075" t="s">
        <v>140</v>
      </c>
      <c r="K183" s="1076"/>
      <c r="L183" s="1076"/>
      <c r="M183" s="1076"/>
      <c r="N183" s="1075" t="s">
        <v>63</v>
      </c>
      <c r="O183" s="1076"/>
      <c r="P183" s="1076"/>
      <c r="Q183" s="1076"/>
      <c r="R183" s="1077"/>
      <c r="S183" s="1075" t="s">
        <v>64</v>
      </c>
      <c r="T183" s="1076"/>
      <c r="U183" s="1076"/>
      <c r="V183" s="1076"/>
      <c r="W183" s="1077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075" t="s">
        <v>53</v>
      </c>
      <c r="C197" s="1076"/>
      <c r="D197" s="1076"/>
      <c r="E197" s="1076"/>
      <c r="F197" s="1076"/>
      <c r="G197" s="1076"/>
      <c r="H197" s="1076"/>
      <c r="I197" s="1076"/>
      <c r="J197" s="1075" t="s">
        <v>140</v>
      </c>
      <c r="K197" s="1076"/>
      <c r="L197" s="1076"/>
      <c r="M197" s="1076"/>
      <c r="N197" s="1075" t="s">
        <v>63</v>
      </c>
      <c r="O197" s="1076"/>
      <c r="P197" s="1076"/>
      <c r="Q197" s="1076"/>
      <c r="R197" s="1077"/>
      <c r="S197" s="1075" t="s">
        <v>64</v>
      </c>
      <c r="T197" s="1076"/>
      <c r="U197" s="1076"/>
      <c r="V197" s="1076"/>
      <c r="W197" s="1077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128" t="s">
        <v>218</v>
      </c>
      <c r="AD199" s="1129"/>
      <c r="AE199" s="1129"/>
      <c r="AF199" s="1129"/>
      <c r="AG199" s="1130"/>
      <c r="AI199" s="1128" t="s">
        <v>166</v>
      </c>
      <c r="AJ199" s="1129"/>
      <c r="AK199" s="1129"/>
      <c r="AL199" s="1129"/>
      <c r="AM199" s="1130"/>
      <c r="AO199" s="1128" t="s">
        <v>171</v>
      </c>
      <c r="AP199" s="1129"/>
      <c r="AQ199" s="1129"/>
      <c r="AR199" s="1129"/>
      <c r="AS199" s="1130"/>
      <c r="AU199" s="1128" t="s">
        <v>162</v>
      </c>
      <c r="AV199" s="1129"/>
      <c r="AW199" s="1129"/>
      <c r="AX199" s="1129"/>
      <c r="AY199" s="1130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075" t="s">
        <v>53</v>
      </c>
      <c r="C212" s="1076"/>
      <c r="D212" s="1076"/>
      <c r="E212" s="1076"/>
      <c r="F212" s="1076"/>
      <c r="G212" s="1076"/>
      <c r="H212" s="1076"/>
      <c r="I212" s="1076"/>
      <c r="J212" s="1075" t="s">
        <v>140</v>
      </c>
      <c r="K212" s="1076"/>
      <c r="L212" s="1076"/>
      <c r="M212" s="1076"/>
      <c r="N212" s="1075" t="s">
        <v>63</v>
      </c>
      <c r="O212" s="1076"/>
      <c r="P212" s="1076"/>
      <c r="Q212" s="1076"/>
      <c r="R212" s="1077"/>
      <c r="S212" s="1075" t="s">
        <v>64</v>
      </c>
      <c r="T212" s="1076"/>
      <c r="U212" s="1076"/>
      <c r="V212" s="1076"/>
      <c r="W212" s="1077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075" t="s">
        <v>53</v>
      </c>
      <c r="C226" s="1076"/>
      <c r="D226" s="1076"/>
      <c r="E226" s="1076"/>
      <c r="F226" s="1076"/>
      <c r="G226" s="1076"/>
      <c r="H226" s="1076"/>
      <c r="I226" s="1076"/>
      <c r="J226" s="1075" t="s">
        <v>140</v>
      </c>
      <c r="K226" s="1076"/>
      <c r="L226" s="1076"/>
      <c r="M226" s="1076"/>
      <c r="N226" s="1075" t="s">
        <v>63</v>
      </c>
      <c r="O226" s="1076"/>
      <c r="P226" s="1076"/>
      <c r="Q226" s="1076"/>
      <c r="R226" s="1077"/>
      <c r="S226" s="1075" t="s">
        <v>64</v>
      </c>
      <c r="T226" s="1076"/>
      <c r="U226" s="1076"/>
      <c r="V226" s="1076"/>
      <c r="W226" s="1077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075" t="s">
        <v>53</v>
      </c>
      <c r="C240" s="1076"/>
      <c r="D240" s="1076"/>
      <c r="E240" s="1076"/>
      <c r="F240" s="1076"/>
      <c r="G240" s="1076"/>
      <c r="H240" s="1076"/>
      <c r="I240" s="1076"/>
      <c r="J240" s="1075" t="s">
        <v>140</v>
      </c>
      <c r="K240" s="1076"/>
      <c r="L240" s="1076"/>
      <c r="M240" s="1076"/>
      <c r="N240" s="1075" t="s">
        <v>63</v>
      </c>
      <c r="O240" s="1076"/>
      <c r="P240" s="1076"/>
      <c r="Q240" s="1076"/>
      <c r="R240" s="1077"/>
      <c r="S240" s="1075" t="s">
        <v>64</v>
      </c>
      <c r="T240" s="1076"/>
      <c r="U240" s="1076"/>
      <c r="V240" s="1076"/>
      <c r="W240" s="1077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075" t="s">
        <v>53</v>
      </c>
      <c r="C254" s="1076"/>
      <c r="D254" s="1076"/>
      <c r="E254" s="1076"/>
      <c r="F254" s="1076"/>
      <c r="G254" s="1076"/>
      <c r="H254" s="1076"/>
      <c r="I254" s="1076"/>
      <c r="J254" s="1075" t="s">
        <v>140</v>
      </c>
      <c r="K254" s="1076"/>
      <c r="L254" s="1076"/>
      <c r="M254" s="1076"/>
      <c r="N254" s="1075" t="s">
        <v>63</v>
      </c>
      <c r="O254" s="1076"/>
      <c r="P254" s="1076"/>
      <c r="Q254" s="1076"/>
      <c r="R254" s="1077"/>
      <c r="S254" s="1075" t="s">
        <v>64</v>
      </c>
      <c r="T254" s="1076"/>
      <c r="U254" s="1076"/>
      <c r="V254" s="1076"/>
      <c r="W254" s="1077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075" t="s">
        <v>53</v>
      </c>
      <c r="C268" s="1076"/>
      <c r="D268" s="1076"/>
      <c r="E268" s="1076"/>
      <c r="F268" s="1076"/>
      <c r="G268" s="1076"/>
      <c r="H268" s="1076"/>
      <c r="I268" s="1076"/>
      <c r="J268" s="1075" t="s">
        <v>140</v>
      </c>
      <c r="K268" s="1076"/>
      <c r="L268" s="1076"/>
      <c r="M268" s="1076"/>
      <c r="N268" s="1075" t="s">
        <v>63</v>
      </c>
      <c r="O268" s="1076"/>
      <c r="P268" s="1076"/>
      <c r="Q268" s="1076"/>
      <c r="R268" s="1077"/>
      <c r="S268" s="1075" t="s">
        <v>64</v>
      </c>
      <c r="T268" s="1076"/>
      <c r="U268" s="1076"/>
      <c r="V268" s="1076"/>
      <c r="W268" s="1077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075" t="s">
        <v>53</v>
      </c>
      <c r="C282" s="1076"/>
      <c r="D282" s="1076"/>
      <c r="E282" s="1076"/>
      <c r="F282" s="1076"/>
      <c r="G282" s="1076"/>
      <c r="H282" s="1076"/>
      <c r="I282" s="1076"/>
      <c r="J282" s="1075" t="s">
        <v>140</v>
      </c>
      <c r="K282" s="1076"/>
      <c r="L282" s="1076"/>
      <c r="M282" s="1076"/>
      <c r="N282" s="724"/>
      <c r="O282" s="1103" t="s">
        <v>63</v>
      </c>
      <c r="P282" s="1104"/>
      <c r="Q282" s="1104"/>
      <c r="R282" s="1104"/>
      <c r="S282" s="1105"/>
      <c r="T282" s="1075" t="s">
        <v>64</v>
      </c>
      <c r="U282" s="1076"/>
      <c r="V282" s="1076"/>
      <c r="W282" s="1076"/>
      <c r="X282" s="1077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075" t="s">
        <v>53</v>
      </c>
      <c r="C296" s="1076"/>
      <c r="D296" s="1076"/>
      <c r="E296" s="1076"/>
      <c r="F296" s="1076"/>
      <c r="G296" s="1076"/>
      <c r="H296" s="1076"/>
      <c r="I296" s="1076"/>
      <c r="J296" s="1075" t="s">
        <v>140</v>
      </c>
      <c r="K296" s="1076"/>
      <c r="L296" s="1076"/>
      <c r="M296" s="1076"/>
      <c r="N296" s="724"/>
      <c r="O296" s="1103" t="s">
        <v>63</v>
      </c>
      <c r="P296" s="1104"/>
      <c r="Q296" s="1104"/>
      <c r="R296" s="1104"/>
      <c r="S296" s="1105"/>
      <c r="T296" s="1075" t="s">
        <v>64</v>
      </c>
      <c r="U296" s="1076"/>
      <c r="V296" s="1076"/>
      <c r="W296" s="1076"/>
      <c r="X296" s="1077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075" t="s">
        <v>53</v>
      </c>
      <c r="C310" s="1076"/>
      <c r="D310" s="1076"/>
      <c r="E310" s="1076"/>
      <c r="F310" s="1076"/>
      <c r="G310" s="1076"/>
      <c r="H310" s="1076"/>
      <c r="I310" s="1076"/>
      <c r="J310" s="1103" t="s">
        <v>140</v>
      </c>
      <c r="K310" s="1104"/>
      <c r="L310" s="1104"/>
      <c r="M310" s="1104"/>
      <c r="N310" s="1105"/>
      <c r="O310" s="1103" t="s">
        <v>63</v>
      </c>
      <c r="P310" s="1104"/>
      <c r="Q310" s="1104"/>
      <c r="R310" s="1104"/>
      <c r="S310" s="1105"/>
      <c r="T310" s="1075" t="s">
        <v>64</v>
      </c>
      <c r="U310" s="1076"/>
      <c r="V310" s="1076"/>
      <c r="W310" s="1076"/>
      <c r="X310" s="1077"/>
      <c r="Y310" s="1131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132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133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125" t="s">
        <v>272</v>
      </c>
      <c r="C327" s="1126"/>
      <c r="D327" s="1126"/>
      <c r="E327" s="1126"/>
      <c r="F327" s="1126"/>
      <c r="G327" s="1126"/>
      <c r="H327" s="1126"/>
      <c r="I327" s="1126"/>
      <c r="J327" s="1126"/>
      <c r="K327" s="1127"/>
      <c r="L327" s="747"/>
      <c r="M327" s="746"/>
      <c r="N327" s="1125" t="s">
        <v>273</v>
      </c>
      <c r="O327" s="1126"/>
      <c r="P327" s="1126"/>
      <c r="Q327" s="1126"/>
      <c r="R327" s="1126"/>
      <c r="S327" s="1126"/>
      <c r="T327" s="1126"/>
      <c r="U327" s="1126"/>
      <c r="V327" s="1126"/>
      <c r="W327" s="1127"/>
      <c r="X327" s="747"/>
      <c r="Y327" s="748"/>
      <c r="Z327" s="1125" t="s">
        <v>274</v>
      </c>
      <c r="AA327" s="1126"/>
      <c r="AB327" s="1126"/>
      <c r="AC327" s="1126"/>
      <c r="AD327" s="1126"/>
      <c r="AE327" s="1126"/>
      <c r="AF327" s="1126"/>
      <c r="AG327" s="1126"/>
      <c r="AH327" s="1126"/>
      <c r="AI327" s="1127"/>
      <c r="AJ327" s="747"/>
      <c r="AK327" s="746"/>
      <c r="AL327" s="1125" t="s">
        <v>275</v>
      </c>
      <c r="AM327" s="1126"/>
      <c r="AN327" s="1126"/>
      <c r="AO327" s="1126"/>
      <c r="AP327" s="1126"/>
      <c r="AQ327" s="1126"/>
      <c r="AR327" s="1126"/>
      <c r="AS327" s="1126"/>
      <c r="AT327" s="1126"/>
      <c r="AU327" s="1127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134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84">
        <v>594</v>
      </c>
      <c r="H329" s="1084">
        <v>120.5</v>
      </c>
      <c r="I329" s="1084">
        <v>57</v>
      </c>
      <c r="J329" s="1137"/>
      <c r="K329" s="1078">
        <v>135</v>
      </c>
      <c r="L329" s="1090">
        <f>G329-(D329+D330+D331+D332)</f>
        <v>0</v>
      </c>
      <c r="M329" s="805">
        <v>3.86</v>
      </c>
      <c r="N329" s="1140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84">
        <v>594</v>
      </c>
      <c r="T329" s="1084">
        <v>119.5</v>
      </c>
      <c r="U329" s="1084">
        <v>57</v>
      </c>
      <c r="V329" s="1137"/>
      <c r="W329" s="1078">
        <v>135</v>
      </c>
      <c r="X329" s="1090">
        <f>S329-(P329+P330+P331+P332)</f>
        <v>0</v>
      </c>
      <c r="Y329" s="830">
        <v>2.5499999999999998</v>
      </c>
      <c r="Z329" s="1143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84">
        <v>493</v>
      </c>
      <c r="AF329" s="1084">
        <v>125</v>
      </c>
      <c r="AG329" s="1084">
        <v>47</v>
      </c>
      <c r="AH329" s="1137"/>
      <c r="AI329" s="1078"/>
      <c r="AJ329" s="1090">
        <f>AE329-(AB329+AB330+AB331+AB332)</f>
        <v>0</v>
      </c>
      <c r="AK329" s="806">
        <v>-1.69</v>
      </c>
      <c r="AL329" s="1146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84">
        <v>515</v>
      </c>
      <c r="AR329" s="1084">
        <v>125.5</v>
      </c>
      <c r="AS329" s="1084">
        <v>49</v>
      </c>
      <c r="AT329" s="1137"/>
      <c r="AU329" s="1078"/>
      <c r="AV329" s="1090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135"/>
      <c r="C330" s="764"/>
      <c r="D330" s="765"/>
      <c r="E330" s="765"/>
      <c r="F330" s="764"/>
      <c r="G330" s="1085"/>
      <c r="H330" s="1085"/>
      <c r="I330" s="1085"/>
      <c r="J330" s="1138"/>
      <c r="K330" s="1079"/>
      <c r="L330" s="1090"/>
      <c r="M330" s="806">
        <v>4</v>
      </c>
      <c r="N330" s="1141"/>
      <c r="O330" s="764" t="s">
        <v>282</v>
      </c>
      <c r="P330" s="766">
        <v>228</v>
      </c>
      <c r="Q330" s="765">
        <v>119</v>
      </c>
      <c r="R330" s="764" t="s">
        <v>276</v>
      </c>
      <c r="S330" s="1085"/>
      <c r="T330" s="1085"/>
      <c r="U330" s="1085"/>
      <c r="V330" s="1138"/>
      <c r="W330" s="1079"/>
      <c r="X330" s="1090"/>
      <c r="Y330" s="830">
        <v>5</v>
      </c>
      <c r="Z330" s="1144"/>
      <c r="AA330" s="767" t="s">
        <v>296</v>
      </c>
      <c r="AB330" s="829">
        <v>164</v>
      </c>
      <c r="AC330" s="768">
        <v>123.5</v>
      </c>
      <c r="AD330" s="764" t="s">
        <v>212</v>
      </c>
      <c r="AE330" s="1085"/>
      <c r="AF330" s="1085"/>
      <c r="AG330" s="1085"/>
      <c r="AH330" s="1138"/>
      <c r="AI330" s="1079"/>
      <c r="AJ330" s="1090"/>
      <c r="AK330" s="806">
        <v>-1</v>
      </c>
      <c r="AL330" s="1147"/>
      <c r="AM330" s="764" t="s">
        <v>301</v>
      </c>
      <c r="AN330" s="843">
        <v>233</v>
      </c>
      <c r="AO330" s="765">
        <v>124</v>
      </c>
      <c r="AP330" s="764" t="s">
        <v>276</v>
      </c>
      <c r="AQ330" s="1085"/>
      <c r="AR330" s="1085"/>
      <c r="AS330" s="1085"/>
      <c r="AT330" s="1138"/>
      <c r="AU330" s="1079"/>
      <c r="AV330" s="1090"/>
      <c r="AX330" s="200">
        <v>2</v>
      </c>
      <c r="AY330" s="577" t="s">
        <v>307</v>
      </c>
      <c r="AZ330" s="200">
        <v>57</v>
      </c>
      <c r="BA330" s="1111"/>
    </row>
    <row r="331" spans="1:53" ht="15" x14ac:dyDescent="0.2">
      <c r="A331" s="817"/>
      <c r="B331" s="1135"/>
      <c r="C331" s="765"/>
      <c r="D331" s="765"/>
      <c r="E331" s="765"/>
      <c r="F331" s="764"/>
      <c r="G331" s="1085"/>
      <c r="H331" s="1085"/>
      <c r="I331" s="1085"/>
      <c r="J331" s="1138"/>
      <c r="K331" s="1079"/>
      <c r="L331" s="1090"/>
      <c r="M331" s="806"/>
      <c r="N331" s="1141"/>
      <c r="O331" s="765"/>
      <c r="P331" s="765"/>
      <c r="Q331" s="765"/>
      <c r="R331" s="764"/>
      <c r="S331" s="1085"/>
      <c r="T331" s="1085"/>
      <c r="U331" s="1085"/>
      <c r="V331" s="1138"/>
      <c r="W331" s="1079"/>
      <c r="X331" s="1090"/>
      <c r="Y331" s="830"/>
      <c r="Z331" s="1144"/>
      <c r="AA331" s="769"/>
      <c r="AB331" s="765"/>
      <c r="AC331" s="768"/>
      <c r="AD331" s="764"/>
      <c r="AE331" s="1085"/>
      <c r="AF331" s="1085"/>
      <c r="AG331" s="1085"/>
      <c r="AH331" s="1138"/>
      <c r="AI331" s="1079"/>
      <c r="AJ331" s="1090"/>
      <c r="AK331" s="806"/>
      <c r="AL331" s="1147"/>
      <c r="AM331" s="765"/>
      <c r="AN331" s="765"/>
      <c r="AO331" s="765"/>
      <c r="AP331" s="764"/>
      <c r="AQ331" s="1085"/>
      <c r="AR331" s="1085"/>
      <c r="AS331" s="1085"/>
      <c r="AT331" s="1138"/>
      <c r="AU331" s="1079"/>
      <c r="AV331" s="1090"/>
      <c r="AX331" s="200">
        <v>3</v>
      </c>
      <c r="AY331" s="577" t="s">
        <v>308</v>
      </c>
      <c r="AZ331" s="200">
        <v>57</v>
      </c>
      <c r="BA331" s="1111"/>
    </row>
    <row r="332" spans="1:53" ht="15.75" thickBot="1" x14ac:dyDescent="0.25">
      <c r="A332" s="817"/>
      <c r="B332" s="1136"/>
      <c r="C332" s="770"/>
      <c r="D332" s="771"/>
      <c r="E332" s="770"/>
      <c r="F332" s="772"/>
      <c r="G332" s="1086"/>
      <c r="H332" s="1086"/>
      <c r="I332" s="1086"/>
      <c r="J332" s="1139"/>
      <c r="K332" s="1080"/>
      <c r="L332" s="1090"/>
      <c r="M332" s="806"/>
      <c r="N332" s="1142"/>
      <c r="O332" s="770"/>
      <c r="P332" s="770"/>
      <c r="Q332" s="770"/>
      <c r="R332" s="772"/>
      <c r="S332" s="1086"/>
      <c r="T332" s="1086"/>
      <c r="U332" s="1086"/>
      <c r="V332" s="1139"/>
      <c r="W332" s="1080"/>
      <c r="X332" s="1090"/>
      <c r="Y332" s="830"/>
      <c r="Z332" s="1145"/>
      <c r="AA332" s="770"/>
      <c r="AB332" s="773"/>
      <c r="AC332" s="770"/>
      <c r="AD332" s="772"/>
      <c r="AE332" s="1086"/>
      <c r="AF332" s="1086"/>
      <c r="AG332" s="1086"/>
      <c r="AH332" s="1139"/>
      <c r="AI332" s="1080"/>
      <c r="AJ332" s="1090"/>
      <c r="AK332" s="806"/>
      <c r="AL332" s="1148"/>
      <c r="AM332" s="770"/>
      <c r="AN332" s="771"/>
      <c r="AO332" s="770"/>
      <c r="AP332" s="772"/>
      <c r="AQ332" s="1086"/>
      <c r="AR332" s="1086"/>
      <c r="AS332" s="1086"/>
      <c r="AT332" s="1139"/>
      <c r="AU332" s="1080"/>
      <c r="AV332" s="1090"/>
      <c r="AX332" s="200">
        <v>4</v>
      </c>
      <c r="AY332" s="577" t="s">
        <v>309</v>
      </c>
      <c r="AZ332" s="200">
        <v>47</v>
      </c>
      <c r="BA332" s="1111"/>
    </row>
    <row r="333" spans="1:53" ht="15" x14ac:dyDescent="0.2">
      <c r="A333" s="817">
        <v>-0.86</v>
      </c>
      <c r="B333" s="1151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84">
        <v>594</v>
      </c>
      <c r="H333" s="1084">
        <v>125.4</v>
      </c>
      <c r="I333" s="1084">
        <v>57</v>
      </c>
      <c r="J333" s="1137"/>
      <c r="K333" s="1078">
        <v>135</v>
      </c>
      <c r="L333" s="1090">
        <f>G333-(D333+D334+D335+D336)</f>
        <v>0</v>
      </c>
      <c r="M333" s="806">
        <v>2.7</v>
      </c>
      <c r="N333" s="1154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84">
        <v>594</v>
      </c>
      <c r="T333" s="1084">
        <v>122</v>
      </c>
      <c r="U333" s="1084">
        <v>57</v>
      </c>
      <c r="V333" s="1137"/>
      <c r="W333" s="1078">
        <v>135</v>
      </c>
      <c r="X333" s="1090">
        <f>S333-(P333+P334+P335+P336)</f>
        <v>0</v>
      </c>
      <c r="Y333" s="830">
        <v>0</v>
      </c>
      <c r="Z333" s="1149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84">
        <v>493</v>
      </c>
      <c r="AF333" s="1084">
        <v>120</v>
      </c>
      <c r="AG333" s="1084">
        <v>47</v>
      </c>
      <c r="AH333" s="1137"/>
      <c r="AI333" s="1078"/>
      <c r="AJ333" s="1090">
        <f>AE333-(AB333+AB334+AB335+AB336)</f>
        <v>0</v>
      </c>
      <c r="AK333" s="806">
        <v>1</v>
      </c>
      <c r="AL333" s="1172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84">
        <v>515</v>
      </c>
      <c r="AR333" s="1084">
        <v>123.5</v>
      </c>
      <c r="AS333" s="1084">
        <v>49</v>
      </c>
      <c r="AT333" s="1137"/>
      <c r="AU333" s="1078"/>
      <c r="AV333" s="1090">
        <f>AQ333-(AN333+AN334+AN335+AN336)</f>
        <v>0</v>
      </c>
      <c r="AX333" s="200">
        <v>5</v>
      </c>
      <c r="AY333" s="577" t="s">
        <v>310</v>
      </c>
      <c r="AZ333" s="200">
        <v>57</v>
      </c>
      <c r="BA333" s="1111"/>
    </row>
    <row r="334" spans="1:53" ht="15" x14ac:dyDescent="0.2">
      <c r="A334" s="817">
        <v>-1</v>
      </c>
      <c r="B334" s="1152"/>
      <c r="C334" s="765" t="s">
        <v>290</v>
      </c>
      <c r="D334" s="780">
        <v>27</v>
      </c>
      <c r="E334" s="765">
        <v>125.5</v>
      </c>
      <c r="F334" s="764" t="s">
        <v>212</v>
      </c>
      <c r="G334" s="1085"/>
      <c r="H334" s="1085"/>
      <c r="I334" s="1085"/>
      <c r="J334" s="1138"/>
      <c r="K334" s="1079"/>
      <c r="L334" s="1090"/>
      <c r="M334" s="806">
        <v>2.2000000000000002</v>
      </c>
      <c r="N334" s="1155"/>
      <c r="O334" s="765" t="s">
        <v>284</v>
      </c>
      <c r="P334" s="797">
        <v>320</v>
      </c>
      <c r="Q334" s="765">
        <v>121.5</v>
      </c>
      <c r="R334" s="764" t="s">
        <v>276</v>
      </c>
      <c r="S334" s="1085"/>
      <c r="T334" s="1085"/>
      <c r="U334" s="1085"/>
      <c r="V334" s="1138"/>
      <c r="W334" s="1079"/>
      <c r="X334" s="1090"/>
      <c r="Y334" s="830"/>
      <c r="Z334" s="1150"/>
      <c r="AA334" s="781"/>
      <c r="AB334" s="765"/>
      <c r="AC334" s="765"/>
      <c r="AD334" s="764"/>
      <c r="AE334" s="1085"/>
      <c r="AF334" s="1085"/>
      <c r="AG334" s="1085"/>
      <c r="AH334" s="1138"/>
      <c r="AI334" s="1079"/>
      <c r="AJ334" s="1090"/>
      <c r="AK334" s="806">
        <v>2</v>
      </c>
      <c r="AL334" s="1173"/>
      <c r="AM334" s="781" t="s">
        <v>302</v>
      </c>
      <c r="AN334" s="845">
        <v>291</v>
      </c>
      <c r="AO334" s="781">
        <v>121</v>
      </c>
      <c r="AP334" s="782" t="s">
        <v>299</v>
      </c>
      <c r="AQ334" s="1085"/>
      <c r="AR334" s="1085"/>
      <c r="AS334" s="1085"/>
      <c r="AT334" s="1138"/>
      <c r="AU334" s="1079"/>
      <c r="AV334" s="1090"/>
      <c r="AX334" s="200">
        <v>6</v>
      </c>
      <c r="AY334" s="577" t="s">
        <v>311</v>
      </c>
      <c r="AZ334" s="200">
        <v>57</v>
      </c>
      <c r="BA334" s="1111"/>
    </row>
    <row r="335" spans="1:53" ht="15" x14ac:dyDescent="0.2">
      <c r="A335" s="817"/>
      <c r="B335" s="1152"/>
      <c r="C335" s="783"/>
      <c r="D335" s="784"/>
      <c r="E335" s="783"/>
      <c r="F335" s="785"/>
      <c r="G335" s="1085"/>
      <c r="H335" s="1085"/>
      <c r="I335" s="1085"/>
      <c r="J335" s="1138"/>
      <c r="K335" s="1079"/>
      <c r="L335" s="1090"/>
      <c r="M335" s="806"/>
      <c r="N335" s="1155"/>
      <c r="O335" s="783"/>
      <c r="P335" s="783"/>
      <c r="Q335" s="783"/>
      <c r="R335" s="785"/>
      <c r="S335" s="1085"/>
      <c r="T335" s="1085"/>
      <c r="U335" s="1085"/>
      <c r="V335" s="1138"/>
      <c r="W335" s="1079"/>
      <c r="X335" s="1090"/>
      <c r="Y335" s="830"/>
      <c r="Z335" s="1150"/>
      <c r="AA335" s="784"/>
      <c r="AB335" s="783"/>
      <c r="AC335" s="783"/>
      <c r="AD335" s="785"/>
      <c r="AE335" s="1085"/>
      <c r="AF335" s="1085"/>
      <c r="AG335" s="1085"/>
      <c r="AH335" s="1138"/>
      <c r="AI335" s="1079"/>
      <c r="AJ335" s="1090"/>
      <c r="AK335" s="806"/>
      <c r="AL335" s="1173"/>
      <c r="AM335" s="784"/>
      <c r="AN335" s="783"/>
      <c r="AO335" s="784"/>
      <c r="AP335" s="782"/>
      <c r="AQ335" s="1085"/>
      <c r="AR335" s="1085"/>
      <c r="AS335" s="1085"/>
      <c r="AT335" s="1138"/>
      <c r="AU335" s="1079"/>
      <c r="AV335" s="1090"/>
      <c r="AX335" s="200">
        <v>7</v>
      </c>
      <c r="AY335" s="577" t="s">
        <v>312</v>
      </c>
      <c r="AZ335" s="200">
        <v>57</v>
      </c>
      <c r="BA335" s="1111"/>
    </row>
    <row r="336" spans="1:53" ht="15.75" thickBot="1" x14ac:dyDescent="0.25">
      <c r="A336" s="817"/>
      <c r="B336" s="1153"/>
      <c r="C336" s="783"/>
      <c r="D336" s="784"/>
      <c r="E336" s="783"/>
      <c r="F336" s="785"/>
      <c r="G336" s="1086"/>
      <c r="H336" s="1086"/>
      <c r="I336" s="1086"/>
      <c r="J336" s="1139"/>
      <c r="K336" s="1080"/>
      <c r="L336" s="1090"/>
      <c r="M336" s="806"/>
      <c r="N336" s="1156"/>
      <c r="O336" s="783"/>
      <c r="P336" s="784"/>
      <c r="Q336" s="783"/>
      <c r="R336" s="785"/>
      <c r="S336" s="1086"/>
      <c r="T336" s="1086"/>
      <c r="U336" s="1086"/>
      <c r="V336" s="1139"/>
      <c r="W336" s="1080"/>
      <c r="X336" s="1090"/>
      <c r="Y336" s="806"/>
      <c r="Z336" s="1150"/>
      <c r="AA336" s="784"/>
      <c r="AB336" s="784"/>
      <c r="AC336" s="783"/>
      <c r="AD336" s="785"/>
      <c r="AE336" s="1085"/>
      <c r="AF336" s="1085"/>
      <c r="AG336" s="1085"/>
      <c r="AH336" s="1138"/>
      <c r="AI336" s="1079"/>
      <c r="AJ336" s="1090"/>
      <c r="AK336" s="806"/>
      <c r="AL336" s="1174"/>
      <c r="AM336" s="771"/>
      <c r="AN336" s="771"/>
      <c r="AO336" s="771"/>
      <c r="AP336" s="786"/>
      <c r="AQ336" s="1086"/>
      <c r="AR336" s="1086"/>
      <c r="AS336" s="1086"/>
      <c r="AT336" s="1139"/>
      <c r="AU336" s="1080"/>
      <c r="AV336" s="1090"/>
      <c r="AX336" s="728">
        <v>8</v>
      </c>
      <c r="AY336" s="577" t="s">
        <v>313</v>
      </c>
      <c r="AZ336" s="200">
        <v>47</v>
      </c>
      <c r="BA336" s="1111"/>
    </row>
    <row r="337" spans="1:53" ht="15" x14ac:dyDescent="0.2">
      <c r="A337" s="817">
        <v>1.5</v>
      </c>
      <c r="B337" s="1163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84">
        <v>192</v>
      </c>
      <c r="H337" s="1084">
        <v>121.5</v>
      </c>
      <c r="I337" s="1084">
        <v>18</v>
      </c>
      <c r="J337" s="1084"/>
      <c r="K337" s="1078">
        <v>135</v>
      </c>
      <c r="L337" s="1090">
        <f>G337-(D337+D338+D339+D340)</f>
        <v>0</v>
      </c>
      <c r="M337" s="805">
        <v>-8.01</v>
      </c>
      <c r="N337" s="1166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84">
        <v>192</v>
      </c>
      <c r="T337" s="1084">
        <v>125</v>
      </c>
      <c r="U337" s="1084">
        <v>18</v>
      </c>
      <c r="V337" s="1084"/>
      <c r="W337" s="1078">
        <v>135</v>
      </c>
      <c r="X337" s="1090">
        <f>S337-(P337+P338+P339+P340)</f>
        <v>0</v>
      </c>
      <c r="Y337" s="806">
        <v>7</v>
      </c>
      <c r="Z337" s="1157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160">
        <v>192</v>
      </c>
      <c r="AF337" s="1084">
        <v>123.5</v>
      </c>
      <c r="AG337" s="1084">
        <v>18</v>
      </c>
      <c r="AH337" s="1084"/>
      <c r="AI337" s="1078"/>
      <c r="AJ337" s="1090">
        <f>AE337-(AB337+AB338+AB339+AB340)</f>
        <v>0</v>
      </c>
      <c r="AK337" s="806">
        <v>-0.5</v>
      </c>
      <c r="AL337" s="1169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84">
        <v>192</v>
      </c>
      <c r="AR337" s="1084">
        <v>121</v>
      </c>
      <c r="AS337" s="1084">
        <v>18</v>
      </c>
      <c r="AT337" s="1084"/>
      <c r="AU337" s="1078"/>
      <c r="AV337" s="1090">
        <f>AQ337-(AN337+AN338+AN339+AN340)</f>
        <v>0</v>
      </c>
      <c r="AX337" s="728">
        <v>9</v>
      </c>
      <c r="AY337" s="577" t="s">
        <v>314</v>
      </c>
      <c r="AZ337" s="200">
        <v>49</v>
      </c>
      <c r="BA337" s="1111"/>
    </row>
    <row r="338" spans="1:53" ht="15" x14ac:dyDescent="0.2">
      <c r="A338" s="817">
        <v>2.5</v>
      </c>
      <c r="B338" s="1164"/>
      <c r="C338" s="765" t="s">
        <v>282</v>
      </c>
      <c r="D338" s="820">
        <v>111</v>
      </c>
      <c r="E338" s="765">
        <v>119</v>
      </c>
      <c r="F338" s="764" t="s">
        <v>212</v>
      </c>
      <c r="G338" s="1085"/>
      <c r="H338" s="1085"/>
      <c r="I338" s="1085"/>
      <c r="J338" s="1085"/>
      <c r="K338" s="1079"/>
      <c r="L338" s="1090"/>
      <c r="M338" s="806">
        <v>-3</v>
      </c>
      <c r="N338" s="1167"/>
      <c r="O338" s="765" t="s">
        <v>286</v>
      </c>
      <c r="P338" s="824">
        <v>17</v>
      </c>
      <c r="Q338" s="765">
        <v>124.5</v>
      </c>
      <c r="R338" s="764" t="s">
        <v>212</v>
      </c>
      <c r="S338" s="1085"/>
      <c r="T338" s="1085"/>
      <c r="U338" s="1085"/>
      <c r="V338" s="1085"/>
      <c r="W338" s="1079"/>
      <c r="X338" s="1090"/>
      <c r="Y338" s="806">
        <v>5</v>
      </c>
      <c r="Z338" s="1158"/>
      <c r="AA338" s="765" t="s">
        <v>279</v>
      </c>
      <c r="AB338" s="832">
        <v>7</v>
      </c>
      <c r="AC338" s="765">
        <v>118</v>
      </c>
      <c r="AD338" s="764" t="s">
        <v>277</v>
      </c>
      <c r="AE338" s="1161"/>
      <c r="AF338" s="1085"/>
      <c r="AG338" s="1085"/>
      <c r="AH338" s="1085"/>
      <c r="AI338" s="1079"/>
      <c r="AJ338" s="1090"/>
      <c r="AK338" s="806"/>
      <c r="AL338" s="1170"/>
      <c r="AM338" s="765"/>
      <c r="AN338" s="781"/>
      <c r="AO338" s="765"/>
      <c r="AP338" s="764"/>
      <c r="AQ338" s="1085"/>
      <c r="AR338" s="1085"/>
      <c r="AS338" s="1085"/>
      <c r="AT338" s="1085"/>
      <c r="AU338" s="1079"/>
      <c r="AV338" s="1090"/>
      <c r="AX338" s="728">
        <v>10</v>
      </c>
      <c r="AY338" s="577" t="s">
        <v>315</v>
      </c>
      <c r="AZ338" s="200">
        <v>18</v>
      </c>
      <c r="BA338" s="1111"/>
    </row>
    <row r="339" spans="1:53" ht="15" x14ac:dyDescent="0.2">
      <c r="A339" s="817">
        <v>0.5</v>
      </c>
      <c r="B339" s="1164"/>
      <c r="C339" s="783" t="s">
        <v>284</v>
      </c>
      <c r="D339" s="821">
        <v>63</v>
      </c>
      <c r="E339" s="783">
        <v>121.5</v>
      </c>
      <c r="F339" s="785" t="s">
        <v>212</v>
      </c>
      <c r="G339" s="1085"/>
      <c r="H339" s="1085"/>
      <c r="I339" s="1085"/>
      <c r="J339" s="1085"/>
      <c r="K339" s="1079"/>
      <c r="L339" s="1090"/>
      <c r="M339" s="805"/>
      <c r="N339" s="1167"/>
      <c r="O339" s="783"/>
      <c r="P339" s="784"/>
      <c r="Q339" s="783"/>
      <c r="R339" s="785"/>
      <c r="S339" s="1085"/>
      <c r="T339" s="1085"/>
      <c r="U339" s="1085"/>
      <c r="V339" s="1085"/>
      <c r="W339" s="1079"/>
      <c r="X339" s="1090"/>
      <c r="Y339" s="806"/>
      <c r="Z339" s="1158"/>
      <c r="AA339" s="783"/>
      <c r="AB339" s="784"/>
      <c r="AC339" s="783"/>
      <c r="AD339" s="785"/>
      <c r="AE339" s="1161"/>
      <c r="AF339" s="1085"/>
      <c r="AG339" s="1085"/>
      <c r="AH339" s="1085"/>
      <c r="AI339" s="1079"/>
      <c r="AJ339" s="1090"/>
      <c r="AK339" s="806"/>
      <c r="AL339" s="1170"/>
      <c r="AM339" s="783"/>
      <c r="AN339" s="784"/>
      <c r="AO339" s="783"/>
      <c r="AP339" s="785"/>
      <c r="AQ339" s="1085"/>
      <c r="AR339" s="1085"/>
      <c r="AS339" s="1085"/>
      <c r="AT339" s="1085"/>
      <c r="AU339" s="1079"/>
      <c r="AV339" s="1090"/>
      <c r="AX339" s="728">
        <v>11</v>
      </c>
      <c r="AY339" s="577" t="s">
        <v>316</v>
      </c>
      <c r="AZ339" s="200">
        <v>49</v>
      </c>
      <c r="BA339" s="1111"/>
    </row>
    <row r="340" spans="1:53" ht="15.75" thickBot="1" x14ac:dyDescent="0.25">
      <c r="A340" s="817"/>
      <c r="B340" s="1165"/>
      <c r="C340" s="770"/>
      <c r="D340" s="771"/>
      <c r="E340" s="770"/>
      <c r="F340" s="772"/>
      <c r="G340" s="1086"/>
      <c r="H340" s="1086"/>
      <c r="I340" s="1086"/>
      <c r="J340" s="1086"/>
      <c r="K340" s="1080"/>
      <c r="L340" s="1090"/>
      <c r="M340" s="805"/>
      <c r="N340" s="1168"/>
      <c r="O340" s="770"/>
      <c r="P340" s="771"/>
      <c r="Q340" s="770"/>
      <c r="R340" s="772"/>
      <c r="S340" s="1086"/>
      <c r="T340" s="1086"/>
      <c r="U340" s="1086"/>
      <c r="V340" s="1086"/>
      <c r="W340" s="1080"/>
      <c r="X340" s="1090"/>
      <c r="Y340" s="806"/>
      <c r="Z340" s="1159"/>
      <c r="AA340" s="770"/>
      <c r="AB340" s="771"/>
      <c r="AC340" s="770"/>
      <c r="AD340" s="772"/>
      <c r="AE340" s="1162"/>
      <c r="AF340" s="1086"/>
      <c r="AG340" s="1086"/>
      <c r="AH340" s="1086"/>
      <c r="AI340" s="1080"/>
      <c r="AJ340" s="1090"/>
      <c r="AK340" s="806"/>
      <c r="AL340" s="1171"/>
      <c r="AM340" s="770"/>
      <c r="AN340" s="771"/>
      <c r="AO340" s="770"/>
      <c r="AP340" s="772"/>
      <c r="AQ340" s="1086"/>
      <c r="AR340" s="1086"/>
      <c r="AS340" s="1086"/>
      <c r="AT340" s="1086"/>
      <c r="AU340" s="1080"/>
      <c r="AV340" s="1090"/>
      <c r="AX340" s="728">
        <v>12</v>
      </c>
      <c r="AY340" s="577" t="s">
        <v>317</v>
      </c>
      <c r="AZ340" s="200">
        <v>57</v>
      </c>
      <c r="BA340" s="1111"/>
    </row>
    <row r="341" spans="1:53" ht="15" x14ac:dyDescent="0.2">
      <c r="A341" s="817">
        <v>3.41</v>
      </c>
      <c r="B341" s="1087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84">
        <v>594</v>
      </c>
      <c r="H341" s="1084">
        <v>123</v>
      </c>
      <c r="I341" s="1084">
        <v>57</v>
      </c>
      <c r="J341" s="1084"/>
      <c r="K341" s="1078">
        <v>135</v>
      </c>
      <c r="L341" s="1090">
        <f>G341-(D341+D342+D343+D344)</f>
        <v>0</v>
      </c>
      <c r="M341" s="805">
        <v>0.19</v>
      </c>
      <c r="N341" s="1091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84">
        <v>594</v>
      </c>
      <c r="T341" s="1084">
        <v>121</v>
      </c>
      <c r="U341" s="1084">
        <v>57</v>
      </c>
      <c r="V341" s="1084"/>
      <c r="W341" s="1078">
        <v>135</v>
      </c>
      <c r="X341" s="1090">
        <f>S341-(P341+P342+P343+P344)</f>
        <v>0</v>
      </c>
      <c r="Y341" s="806">
        <v>-2</v>
      </c>
      <c r="Z341" s="1180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84">
        <v>492</v>
      </c>
      <c r="AF341" s="1084">
        <v>120.5</v>
      </c>
      <c r="AG341" s="1084">
        <v>47</v>
      </c>
      <c r="AH341" s="1084"/>
      <c r="AI341" s="1078"/>
      <c r="AJ341" s="1090">
        <f>AE341-(AB341+AB342+AB343+AB344)</f>
        <v>0</v>
      </c>
      <c r="AK341" s="806">
        <v>-2</v>
      </c>
      <c r="AL341" s="1175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84">
        <v>515</v>
      </c>
      <c r="AR341" s="1084">
        <v>120</v>
      </c>
      <c r="AS341" s="1084">
        <v>49</v>
      </c>
      <c r="AT341" s="1084"/>
      <c r="AU341" s="1078"/>
      <c r="AV341" s="1090">
        <f>AQ341-(AN341+AN342+AN343+AN344)</f>
        <v>0</v>
      </c>
      <c r="AX341" s="728">
        <v>13</v>
      </c>
      <c r="AY341" s="577" t="s">
        <v>318</v>
      </c>
      <c r="AZ341" s="200">
        <v>57</v>
      </c>
      <c r="BA341" s="1111"/>
    </row>
    <row r="342" spans="1:53" ht="15" x14ac:dyDescent="0.2">
      <c r="A342" s="817">
        <v>1.5</v>
      </c>
      <c r="B342" s="1088"/>
      <c r="C342" s="765" t="s">
        <v>284</v>
      </c>
      <c r="D342" s="822">
        <v>106</v>
      </c>
      <c r="E342" s="765">
        <v>121.5</v>
      </c>
      <c r="F342" s="764" t="s">
        <v>277</v>
      </c>
      <c r="G342" s="1085"/>
      <c r="H342" s="1085"/>
      <c r="I342" s="1085"/>
      <c r="J342" s="1085"/>
      <c r="K342" s="1079"/>
      <c r="L342" s="1090"/>
      <c r="M342" s="806">
        <v>0.5</v>
      </c>
      <c r="N342" s="1092"/>
      <c r="O342" s="764" t="s">
        <v>289</v>
      </c>
      <c r="P342" s="809">
        <v>157</v>
      </c>
      <c r="Q342" s="765">
        <v>120.5</v>
      </c>
      <c r="R342" s="764" t="s">
        <v>292</v>
      </c>
      <c r="S342" s="1085"/>
      <c r="T342" s="1085"/>
      <c r="U342" s="1085"/>
      <c r="V342" s="1085"/>
      <c r="W342" s="1079"/>
      <c r="X342" s="1090"/>
      <c r="Y342" s="806"/>
      <c r="Z342" s="1181"/>
      <c r="AA342" s="765"/>
      <c r="AB342" s="765"/>
      <c r="AC342" s="765"/>
      <c r="AD342" s="764"/>
      <c r="AE342" s="1085"/>
      <c r="AF342" s="1085"/>
      <c r="AG342" s="1085"/>
      <c r="AH342" s="1085"/>
      <c r="AI342" s="1079"/>
      <c r="AJ342" s="1090"/>
      <c r="AK342" s="806"/>
      <c r="AL342" s="1176"/>
      <c r="AM342" s="765"/>
      <c r="AN342" s="781"/>
      <c r="AO342" s="765"/>
      <c r="AP342" s="764"/>
      <c r="AQ342" s="1085"/>
      <c r="AR342" s="1085"/>
      <c r="AS342" s="1085"/>
      <c r="AT342" s="1085"/>
      <c r="AU342" s="1079"/>
      <c r="AV342" s="1090"/>
      <c r="AX342" s="728">
        <v>14</v>
      </c>
      <c r="AY342" s="577" t="s">
        <v>319</v>
      </c>
      <c r="AZ342" s="200">
        <v>47</v>
      </c>
      <c r="BA342" s="1111"/>
    </row>
    <row r="343" spans="1:53" ht="15" x14ac:dyDescent="0.2">
      <c r="A343" s="817">
        <v>1.5</v>
      </c>
      <c r="B343" s="1088"/>
      <c r="C343" s="783" t="s">
        <v>294</v>
      </c>
      <c r="D343" s="826">
        <v>128</v>
      </c>
      <c r="E343" s="783">
        <v>123</v>
      </c>
      <c r="F343" s="785" t="s">
        <v>277</v>
      </c>
      <c r="G343" s="1085"/>
      <c r="H343" s="1085"/>
      <c r="I343" s="1085"/>
      <c r="J343" s="1085"/>
      <c r="K343" s="1079"/>
      <c r="L343" s="1090"/>
      <c r="M343" s="805"/>
      <c r="N343" s="1092"/>
      <c r="O343" s="783"/>
      <c r="P343" s="784"/>
      <c r="Q343" s="783"/>
      <c r="R343" s="785"/>
      <c r="S343" s="1085"/>
      <c r="T343" s="1085"/>
      <c r="U343" s="1085"/>
      <c r="V343" s="1085"/>
      <c r="W343" s="1079"/>
      <c r="X343" s="1090"/>
      <c r="Y343" s="806"/>
      <c r="Z343" s="1181"/>
      <c r="AA343" s="783"/>
      <c r="AB343" s="784"/>
      <c r="AC343" s="783"/>
      <c r="AD343" s="785"/>
      <c r="AE343" s="1085"/>
      <c r="AF343" s="1085"/>
      <c r="AG343" s="1085"/>
      <c r="AH343" s="1085"/>
      <c r="AI343" s="1079"/>
      <c r="AJ343" s="1090"/>
      <c r="AK343" s="806"/>
      <c r="AL343" s="1176"/>
      <c r="AM343" s="783"/>
      <c r="AN343" s="784"/>
      <c r="AO343" s="783"/>
      <c r="AP343" s="785"/>
      <c r="AQ343" s="1085"/>
      <c r="AR343" s="1085"/>
      <c r="AS343" s="1085"/>
      <c r="AT343" s="1085"/>
      <c r="AU343" s="1079"/>
      <c r="AV343" s="1090"/>
      <c r="AX343" s="728">
        <v>15</v>
      </c>
      <c r="AY343" s="577" t="s">
        <v>320</v>
      </c>
      <c r="AZ343" s="200">
        <v>18</v>
      </c>
      <c r="BA343" s="1111"/>
    </row>
    <row r="344" spans="1:53" ht="15.75" thickBot="1" x14ac:dyDescent="0.25">
      <c r="A344" s="817"/>
      <c r="B344" s="1089"/>
      <c r="C344" s="770"/>
      <c r="D344" s="771"/>
      <c r="E344" s="770"/>
      <c r="F344" s="772"/>
      <c r="G344" s="1086"/>
      <c r="H344" s="1086"/>
      <c r="I344" s="1086"/>
      <c r="J344" s="1086"/>
      <c r="K344" s="1080"/>
      <c r="L344" s="1090"/>
      <c r="M344" s="805"/>
      <c r="N344" s="1093"/>
      <c r="O344" s="770"/>
      <c r="P344" s="771"/>
      <c r="Q344" s="770"/>
      <c r="R344" s="772"/>
      <c r="S344" s="1086"/>
      <c r="T344" s="1086"/>
      <c r="U344" s="1086"/>
      <c r="V344" s="1086"/>
      <c r="W344" s="1080"/>
      <c r="X344" s="1090"/>
      <c r="Y344" s="806"/>
      <c r="Z344" s="1182"/>
      <c r="AA344" s="770"/>
      <c r="AB344" s="771"/>
      <c r="AC344" s="770"/>
      <c r="AD344" s="772"/>
      <c r="AE344" s="1086"/>
      <c r="AF344" s="1086"/>
      <c r="AG344" s="1086"/>
      <c r="AH344" s="1086"/>
      <c r="AI344" s="1080"/>
      <c r="AJ344" s="1090"/>
      <c r="AK344" s="806"/>
      <c r="AL344" s="1177"/>
      <c r="AM344" s="770"/>
      <c r="AN344" s="771"/>
      <c r="AO344" s="770"/>
      <c r="AP344" s="772"/>
      <c r="AQ344" s="1086"/>
      <c r="AR344" s="1086"/>
      <c r="AS344" s="1086"/>
      <c r="AT344" s="1086"/>
      <c r="AU344" s="1080"/>
      <c r="AV344" s="1090"/>
      <c r="AX344" s="728">
        <v>16</v>
      </c>
      <c r="AY344" s="577" t="s">
        <v>321</v>
      </c>
      <c r="AZ344" s="200">
        <v>57</v>
      </c>
      <c r="BA344" s="1111"/>
    </row>
    <row r="345" spans="1:53" ht="15" x14ac:dyDescent="0.2">
      <c r="A345" s="817">
        <v>1.2</v>
      </c>
      <c r="B345" s="1081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84">
        <v>593</v>
      </c>
      <c r="H345" s="1084">
        <v>124.4</v>
      </c>
      <c r="I345" s="1084">
        <v>57</v>
      </c>
      <c r="J345" s="1137"/>
      <c r="K345" s="1078">
        <v>135</v>
      </c>
      <c r="L345" s="1090">
        <f>G345-(D345+D346+D347+D348)</f>
        <v>0</v>
      </c>
      <c r="M345" s="805">
        <v>3.67</v>
      </c>
      <c r="N345" s="1185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84">
        <v>593</v>
      </c>
      <c r="T345" s="1084">
        <v>119.5</v>
      </c>
      <c r="U345" s="1084">
        <v>57</v>
      </c>
      <c r="V345" s="1137"/>
      <c r="W345" s="1078">
        <v>135</v>
      </c>
      <c r="X345" s="1090">
        <f>S345-(P345+P346+P347+P348)</f>
        <v>0</v>
      </c>
      <c r="Y345" s="806">
        <v>2</v>
      </c>
      <c r="Z345" s="1183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84">
        <v>492</v>
      </c>
      <c r="AF345" s="1084">
        <v>120</v>
      </c>
      <c r="AG345" s="1084">
        <v>47</v>
      </c>
      <c r="AH345" s="1137"/>
      <c r="AI345" s="1078"/>
      <c r="AJ345" s="1090">
        <f>AE345-(AB345+AB346+AB347+AB348)</f>
        <v>0</v>
      </c>
      <c r="AK345" s="806">
        <v>1</v>
      </c>
      <c r="AL345" s="1178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160">
        <v>515</v>
      </c>
      <c r="AR345" s="1160">
        <v>121</v>
      </c>
      <c r="AS345" s="1084">
        <v>49</v>
      </c>
      <c r="AT345" s="1137"/>
      <c r="AU345" s="1078"/>
      <c r="AV345" s="1090">
        <f>AQ345-(AN345+AN346+AN347+AN348)</f>
        <v>0</v>
      </c>
      <c r="AX345" s="728">
        <v>17</v>
      </c>
      <c r="AY345" s="577" t="s">
        <v>322</v>
      </c>
      <c r="AZ345" s="200">
        <v>49</v>
      </c>
      <c r="BA345" s="1111"/>
    </row>
    <row r="346" spans="1:53" ht="15" x14ac:dyDescent="0.2">
      <c r="A346" s="817">
        <v>-0.5</v>
      </c>
      <c r="B346" s="1082"/>
      <c r="C346" s="765" t="s">
        <v>294</v>
      </c>
      <c r="D346" s="791">
        <v>406</v>
      </c>
      <c r="E346" s="765">
        <v>123</v>
      </c>
      <c r="F346" s="785" t="s">
        <v>276</v>
      </c>
      <c r="G346" s="1085"/>
      <c r="H346" s="1085"/>
      <c r="I346" s="1085"/>
      <c r="J346" s="1138"/>
      <c r="K346" s="1079"/>
      <c r="L346" s="1090"/>
      <c r="M346" s="806">
        <v>4.5</v>
      </c>
      <c r="N346" s="1186"/>
      <c r="O346" s="765" t="s">
        <v>282</v>
      </c>
      <c r="P346" s="812">
        <v>33</v>
      </c>
      <c r="Q346" s="765">
        <v>119</v>
      </c>
      <c r="R346" s="785" t="s">
        <v>270</v>
      </c>
      <c r="S346" s="1085"/>
      <c r="T346" s="1085"/>
      <c r="U346" s="1085"/>
      <c r="V346" s="1138"/>
      <c r="W346" s="1079"/>
      <c r="X346" s="1090"/>
      <c r="Y346" s="806">
        <v>0</v>
      </c>
      <c r="Z346" s="1184"/>
      <c r="AA346" s="765" t="s">
        <v>298</v>
      </c>
      <c r="AB346" s="838">
        <v>153</v>
      </c>
      <c r="AC346" s="765">
        <v>120.5</v>
      </c>
      <c r="AD346" s="785" t="s">
        <v>299</v>
      </c>
      <c r="AE346" s="1085"/>
      <c r="AF346" s="1085"/>
      <c r="AG346" s="1085"/>
      <c r="AH346" s="1138"/>
      <c r="AI346" s="1079"/>
      <c r="AJ346" s="1090"/>
      <c r="AK346" s="806">
        <v>1</v>
      </c>
      <c r="AL346" s="1179"/>
      <c r="AM346" s="781" t="s">
        <v>303</v>
      </c>
      <c r="AN346" s="850">
        <v>55</v>
      </c>
      <c r="AO346" s="781">
        <v>120</v>
      </c>
      <c r="AP346" s="792" t="s">
        <v>270</v>
      </c>
      <c r="AQ346" s="1161"/>
      <c r="AR346" s="1161"/>
      <c r="AS346" s="1085"/>
      <c r="AT346" s="1138"/>
      <c r="AU346" s="1079"/>
      <c r="AV346" s="1090"/>
      <c r="AX346" s="728">
        <v>18</v>
      </c>
      <c r="AY346" s="577" t="s">
        <v>323</v>
      </c>
      <c r="AZ346" s="200">
        <v>47</v>
      </c>
      <c r="BA346" s="1111"/>
    </row>
    <row r="347" spans="1:53" ht="15" x14ac:dyDescent="0.2">
      <c r="A347" s="817"/>
      <c r="B347" s="1082"/>
      <c r="C347" s="783"/>
      <c r="D347" s="783"/>
      <c r="E347" s="783"/>
      <c r="F347" s="785"/>
      <c r="G347" s="1085"/>
      <c r="H347" s="1085"/>
      <c r="I347" s="1085"/>
      <c r="J347" s="1138"/>
      <c r="K347" s="1079"/>
      <c r="L347" s="1090"/>
      <c r="M347" s="806">
        <v>4.5</v>
      </c>
      <c r="N347" s="1186"/>
      <c r="O347" s="783" t="s">
        <v>279</v>
      </c>
      <c r="P347" s="813">
        <v>165</v>
      </c>
      <c r="Q347" s="783">
        <v>118</v>
      </c>
      <c r="R347" s="785" t="s">
        <v>278</v>
      </c>
      <c r="S347" s="1085"/>
      <c r="T347" s="1085"/>
      <c r="U347" s="1085"/>
      <c r="V347" s="1138"/>
      <c r="W347" s="1079"/>
      <c r="X347" s="1090"/>
      <c r="Y347" s="806">
        <v>3</v>
      </c>
      <c r="Z347" s="1184"/>
      <c r="AA347" s="783" t="s">
        <v>279</v>
      </c>
      <c r="AB347" s="839">
        <v>157</v>
      </c>
      <c r="AC347" s="783">
        <v>118</v>
      </c>
      <c r="AD347" s="785" t="s">
        <v>276</v>
      </c>
      <c r="AE347" s="1085"/>
      <c r="AF347" s="1085"/>
      <c r="AG347" s="1085"/>
      <c r="AH347" s="1138"/>
      <c r="AI347" s="1079"/>
      <c r="AJ347" s="1090"/>
      <c r="AK347" s="806">
        <v>2</v>
      </c>
      <c r="AL347" s="1179"/>
      <c r="AM347" s="781" t="s">
        <v>280</v>
      </c>
      <c r="AN347" s="850">
        <v>318</v>
      </c>
      <c r="AO347" s="781">
        <v>120</v>
      </c>
      <c r="AP347" s="792" t="s">
        <v>276</v>
      </c>
      <c r="AQ347" s="1161"/>
      <c r="AR347" s="1161"/>
      <c r="AS347" s="1085"/>
      <c r="AT347" s="1138"/>
      <c r="AU347" s="1079"/>
      <c r="AV347" s="1090"/>
      <c r="AX347" s="728">
        <v>19</v>
      </c>
      <c r="AY347" s="577" t="s">
        <v>324</v>
      </c>
      <c r="AZ347" s="200">
        <v>49</v>
      </c>
      <c r="BA347" s="1111"/>
    </row>
    <row r="348" spans="1:53" ht="15.75" thickBot="1" x14ac:dyDescent="0.25">
      <c r="A348" s="817"/>
      <c r="B348" s="1083"/>
      <c r="C348" s="770"/>
      <c r="D348" s="770"/>
      <c r="E348" s="770"/>
      <c r="F348" s="772"/>
      <c r="G348" s="1086"/>
      <c r="H348" s="1086"/>
      <c r="I348" s="1086"/>
      <c r="J348" s="1139"/>
      <c r="K348" s="1080"/>
      <c r="L348" s="1090"/>
      <c r="M348" s="806">
        <v>3.5</v>
      </c>
      <c r="N348" s="1187"/>
      <c r="O348" s="770" t="s">
        <v>280</v>
      </c>
      <c r="P348" s="814">
        <v>17</v>
      </c>
      <c r="Q348" s="770">
        <v>120</v>
      </c>
      <c r="R348" s="772" t="s">
        <v>270</v>
      </c>
      <c r="S348" s="1086"/>
      <c r="T348" s="1086"/>
      <c r="U348" s="1086"/>
      <c r="V348" s="1139"/>
      <c r="W348" s="1080"/>
      <c r="X348" s="1090"/>
      <c r="Y348" s="806"/>
      <c r="Z348" s="1184"/>
      <c r="AA348" s="783"/>
      <c r="AB348" s="784"/>
      <c r="AC348" s="783"/>
      <c r="AD348" s="785"/>
      <c r="AE348" s="1085"/>
      <c r="AF348" s="1085"/>
      <c r="AG348" s="1085"/>
      <c r="AH348" s="1138"/>
      <c r="AI348" s="1079"/>
      <c r="AJ348" s="1090"/>
      <c r="AK348" s="806"/>
      <c r="AL348" s="1179"/>
      <c r="AM348" s="784"/>
      <c r="AN348" s="784"/>
      <c r="AO348" s="784"/>
      <c r="AP348" s="782"/>
      <c r="AQ348" s="1161"/>
      <c r="AR348" s="1161"/>
      <c r="AS348" s="1085"/>
      <c r="AT348" s="1138"/>
      <c r="AU348" s="1079"/>
      <c r="AV348" s="1090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068" t="s">
        <v>53</v>
      </c>
      <c r="C354" s="1069"/>
      <c r="D354" s="1069"/>
      <c r="E354" s="1069"/>
      <c r="F354" s="1070"/>
      <c r="G354" s="1071" t="s">
        <v>140</v>
      </c>
      <c r="H354" s="1071"/>
      <c r="I354" s="1071"/>
      <c r="J354" s="1071"/>
      <c r="K354" s="1071"/>
      <c r="L354" s="1072" t="s">
        <v>63</v>
      </c>
      <c r="M354" s="1073"/>
      <c r="N354" s="1073"/>
      <c r="O354" s="1073"/>
      <c r="P354" s="1074"/>
      <c r="Q354" s="1071" t="s">
        <v>64</v>
      </c>
      <c r="R354" s="1071"/>
      <c r="S354" s="1071"/>
      <c r="T354" s="1071"/>
      <c r="U354" s="1071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068" t="s">
        <v>53</v>
      </c>
      <c r="C367" s="1069"/>
      <c r="D367" s="1069"/>
      <c r="E367" s="1069"/>
      <c r="F367" s="1070"/>
      <c r="G367" s="1071" t="s">
        <v>140</v>
      </c>
      <c r="H367" s="1071"/>
      <c r="I367" s="1071"/>
      <c r="J367" s="1071"/>
      <c r="K367" s="1071"/>
      <c r="L367" s="1072" t="s">
        <v>63</v>
      </c>
      <c r="M367" s="1073"/>
      <c r="N367" s="1073"/>
      <c r="O367" s="1073"/>
      <c r="P367" s="1074"/>
      <c r="Q367" s="1071" t="s">
        <v>64</v>
      </c>
      <c r="R367" s="1071"/>
      <c r="S367" s="1071"/>
      <c r="T367" s="1071"/>
      <c r="U367" s="1071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068" t="s">
        <v>53</v>
      </c>
      <c r="C381" s="1069"/>
      <c r="D381" s="1069"/>
      <c r="E381" s="1069"/>
      <c r="F381" s="1070"/>
      <c r="G381" s="1071" t="s">
        <v>140</v>
      </c>
      <c r="H381" s="1071"/>
      <c r="I381" s="1071"/>
      <c r="J381" s="1071"/>
      <c r="K381" s="1071"/>
      <c r="L381" s="1072" t="s">
        <v>63</v>
      </c>
      <c r="M381" s="1073"/>
      <c r="N381" s="1073"/>
      <c r="O381" s="1073"/>
      <c r="P381" s="1074"/>
      <c r="Q381" s="1071" t="s">
        <v>64</v>
      </c>
      <c r="R381" s="1071"/>
      <c r="S381" s="1071"/>
      <c r="T381" s="1071"/>
      <c r="U381" s="1071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068" t="s">
        <v>53</v>
      </c>
      <c r="C395" s="1069"/>
      <c r="D395" s="1069"/>
      <c r="E395" s="1069"/>
      <c r="F395" s="1070"/>
      <c r="G395" s="1071" t="s">
        <v>140</v>
      </c>
      <c r="H395" s="1071"/>
      <c r="I395" s="1071"/>
      <c r="J395" s="1071"/>
      <c r="K395" s="1071"/>
      <c r="L395" s="1072" t="s">
        <v>63</v>
      </c>
      <c r="M395" s="1073"/>
      <c r="N395" s="1073"/>
      <c r="O395" s="1073"/>
      <c r="P395" s="1074"/>
      <c r="Q395" s="1071" t="s">
        <v>64</v>
      </c>
      <c r="R395" s="1071"/>
      <c r="S395" s="1071"/>
      <c r="T395" s="1071"/>
      <c r="U395" s="1071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1068" t="s">
        <v>53</v>
      </c>
      <c r="C409" s="1069"/>
      <c r="D409" s="1069"/>
      <c r="E409" s="1069"/>
      <c r="F409" s="1070"/>
      <c r="G409" s="1071" t="s">
        <v>140</v>
      </c>
      <c r="H409" s="1071"/>
      <c r="I409" s="1071"/>
      <c r="J409" s="1071"/>
      <c r="K409" s="1071"/>
      <c r="L409" s="1072" t="s">
        <v>63</v>
      </c>
      <c r="M409" s="1073"/>
      <c r="N409" s="1073"/>
      <c r="O409" s="1073"/>
      <c r="P409" s="1074"/>
      <c r="Q409" s="1071" t="s">
        <v>64</v>
      </c>
      <c r="R409" s="1071"/>
      <c r="S409" s="1071"/>
      <c r="T409" s="1071"/>
      <c r="U409" s="1071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1068" t="s">
        <v>53</v>
      </c>
      <c r="C423" s="1069"/>
      <c r="D423" s="1069"/>
      <c r="E423" s="1069"/>
      <c r="F423" s="1070"/>
      <c r="G423" s="1071" t="s">
        <v>140</v>
      </c>
      <c r="H423" s="1071"/>
      <c r="I423" s="1071"/>
      <c r="J423" s="1071"/>
      <c r="K423" s="1071"/>
      <c r="L423" s="1072" t="s">
        <v>63</v>
      </c>
      <c r="M423" s="1073"/>
      <c r="N423" s="1073"/>
      <c r="O423" s="1073"/>
      <c r="P423" s="1074"/>
      <c r="Q423" s="1071" t="s">
        <v>64</v>
      </c>
      <c r="R423" s="1071"/>
      <c r="S423" s="1071"/>
      <c r="T423" s="1071"/>
      <c r="U423" s="1071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1068" t="s">
        <v>53</v>
      </c>
      <c r="C437" s="1069"/>
      <c r="D437" s="1069"/>
      <c r="E437" s="1069"/>
      <c r="F437" s="1070"/>
      <c r="G437" s="1071" t="s">
        <v>140</v>
      </c>
      <c r="H437" s="1071"/>
      <c r="I437" s="1071"/>
      <c r="J437" s="1071"/>
      <c r="K437" s="1071"/>
      <c r="L437" s="1072" t="s">
        <v>63</v>
      </c>
      <c r="M437" s="1073"/>
      <c r="N437" s="1073"/>
      <c r="O437" s="1073"/>
      <c r="P437" s="1074"/>
      <c r="Q437" s="1071" t="s">
        <v>64</v>
      </c>
      <c r="R437" s="1071"/>
      <c r="S437" s="1071"/>
      <c r="T437" s="1071"/>
      <c r="U437" s="1071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1068" t="s">
        <v>53</v>
      </c>
      <c r="C451" s="1069"/>
      <c r="D451" s="1069"/>
      <c r="E451" s="1069"/>
      <c r="F451" s="1070"/>
      <c r="G451" s="1071" t="s">
        <v>140</v>
      </c>
      <c r="H451" s="1071"/>
      <c r="I451" s="1071"/>
      <c r="J451" s="1071"/>
      <c r="K451" s="1071"/>
      <c r="L451" s="1072" t="s">
        <v>63</v>
      </c>
      <c r="M451" s="1073"/>
      <c r="N451" s="1073"/>
      <c r="O451" s="1073"/>
      <c r="P451" s="1074"/>
      <c r="Q451" s="1071" t="s">
        <v>64</v>
      </c>
      <c r="R451" s="1071"/>
      <c r="S451" s="1071"/>
      <c r="T451" s="1071"/>
      <c r="U451" s="1071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1068" t="s">
        <v>53</v>
      </c>
      <c r="C465" s="1069"/>
      <c r="D465" s="1069"/>
      <c r="E465" s="1069"/>
      <c r="F465" s="1070"/>
      <c r="G465" s="1071" t="s">
        <v>140</v>
      </c>
      <c r="H465" s="1071"/>
      <c r="I465" s="1071"/>
      <c r="J465" s="1071"/>
      <c r="K465" s="1071"/>
      <c r="L465" s="1072" t="s">
        <v>63</v>
      </c>
      <c r="M465" s="1073"/>
      <c r="N465" s="1073"/>
      <c r="O465" s="1073"/>
      <c r="P465" s="1074"/>
      <c r="Q465" s="1071" t="s">
        <v>64</v>
      </c>
      <c r="R465" s="1071"/>
      <c r="S465" s="1071"/>
      <c r="T465" s="1071"/>
      <c r="U465" s="1071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1068" t="s">
        <v>53</v>
      </c>
      <c r="C479" s="1069"/>
      <c r="D479" s="1069"/>
      <c r="E479" s="1069"/>
      <c r="F479" s="1070"/>
      <c r="G479" s="1071" t="s">
        <v>140</v>
      </c>
      <c r="H479" s="1071"/>
      <c r="I479" s="1071"/>
      <c r="J479" s="1071"/>
      <c r="K479" s="1071"/>
      <c r="L479" s="1072" t="s">
        <v>63</v>
      </c>
      <c r="M479" s="1073"/>
      <c r="N479" s="1073"/>
      <c r="O479" s="1073"/>
      <c r="P479" s="1074"/>
      <c r="Q479" s="1071" t="s">
        <v>64</v>
      </c>
      <c r="R479" s="1071"/>
      <c r="S479" s="1071"/>
      <c r="T479" s="1071"/>
      <c r="U479" s="1071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1068" t="s">
        <v>53</v>
      </c>
      <c r="C493" s="1069"/>
      <c r="D493" s="1069"/>
      <c r="E493" s="1069"/>
      <c r="F493" s="1070"/>
      <c r="G493" s="1071" t="s">
        <v>140</v>
      </c>
      <c r="H493" s="1071"/>
      <c r="I493" s="1071"/>
      <c r="J493" s="1071"/>
      <c r="K493" s="1071"/>
      <c r="L493" s="1072" t="s">
        <v>63</v>
      </c>
      <c r="M493" s="1073"/>
      <c r="N493" s="1073"/>
      <c r="O493" s="1073"/>
      <c r="P493" s="1074"/>
      <c r="Q493" s="1071" t="s">
        <v>64</v>
      </c>
      <c r="R493" s="1071"/>
      <c r="S493" s="1071"/>
      <c r="T493" s="1071"/>
      <c r="U493" s="1071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1068" t="s">
        <v>53</v>
      </c>
      <c r="C507" s="1069"/>
      <c r="D507" s="1069"/>
      <c r="E507" s="1069"/>
      <c r="F507" s="1070"/>
      <c r="G507" s="1071" t="s">
        <v>140</v>
      </c>
      <c r="H507" s="1071"/>
      <c r="I507" s="1071"/>
      <c r="J507" s="1071"/>
      <c r="K507" s="1071"/>
      <c r="L507" s="1072" t="s">
        <v>63</v>
      </c>
      <c r="M507" s="1073"/>
      <c r="N507" s="1073"/>
      <c r="O507" s="1073"/>
      <c r="P507" s="1074"/>
      <c r="Q507" s="1071" t="s">
        <v>64</v>
      </c>
      <c r="R507" s="1071"/>
      <c r="S507" s="1071"/>
      <c r="T507" s="1071"/>
      <c r="U507" s="1071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1068" t="s">
        <v>53</v>
      </c>
      <c r="C521" s="1069"/>
      <c r="D521" s="1069"/>
      <c r="E521" s="1069"/>
      <c r="F521" s="1070"/>
      <c r="G521" s="1071" t="s">
        <v>140</v>
      </c>
      <c r="H521" s="1071"/>
      <c r="I521" s="1071"/>
      <c r="J521" s="1071"/>
      <c r="K521" s="1071"/>
      <c r="L521" s="1072" t="s">
        <v>63</v>
      </c>
      <c r="M521" s="1073"/>
      <c r="N521" s="1073"/>
      <c r="O521" s="1073"/>
      <c r="P521" s="1074"/>
      <c r="Q521" s="1071" t="s">
        <v>64</v>
      </c>
      <c r="R521" s="1071"/>
      <c r="S521" s="1071"/>
      <c r="T521" s="1071"/>
      <c r="U521" s="1071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.5" thickBot="1" x14ac:dyDescent="0.25"/>
    <row r="535" spans="1:25" ht="13.5" thickBot="1" x14ac:dyDescent="0.25">
      <c r="A535" s="997" t="s">
        <v>355</v>
      </c>
      <c r="B535" s="1068" t="s">
        <v>53</v>
      </c>
      <c r="C535" s="1069"/>
      <c r="D535" s="1069"/>
      <c r="E535" s="1069"/>
      <c r="F535" s="1070"/>
      <c r="G535" s="1071" t="s">
        <v>140</v>
      </c>
      <c r="H535" s="1071"/>
      <c r="I535" s="1071"/>
      <c r="J535" s="1071"/>
      <c r="K535" s="1071"/>
      <c r="L535" s="1072" t="s">
        <v>63</v>
      </c>
      <c r="M535" s="1073"/>
      <c r="N535" s="1073"/>
      <c r="O535" s="1073"/>
      <c r="P535" s="1074"/>
      <c r="Q535" s="1071" t="s">
        <v>64</v>
      </c>
      <c r="R535" s="1071"/>
      <c r="S535" s="1071"/>
      <c r="T535" s="1071"/>
      <c r="U535" s="1071"/>
      <c r="V535" s="995" t="s">
        <v>55</v>
      </c>
      <c r="W535" s="994">
        <v>526</v>
      </c>
      <c r="X535" s="994"/>
      <c r="Y535" s="994"/>
    </row>
    <row r="536" spans="1:25" x14ac:dyDescent="0.2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x14ac:dyDescent="0.2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.5" thickBot="1" x14ac:dyDescent="0.25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.5" thickBot="1" x14ac:dyDescent="0.25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  <row r="548" spans="1:25" ht="13.5" thickBot="1" x14ac:dyDescent="0.25"/>
    <row r="549" spans="1:25" ht="13.5" thickBot="1" x14ac:dyDescent="0.25">
      <c r="A549" s="1002" t="s">
        <v>356</v>
      </c>
      <c r="B549" s="1068" t="s">
        <v>53</v>
      </c>
      <c r="C549" s="1069"/>
      <c r="D549" s="1069"/>
      <c r="E549" s="1069"/>
      <c r="F549" s="1070"/>
      <c r="G549" s="1071" t="s">
        <v>140</v>
      </c>
      <c r="H549" s="1071"/>
      <c r="I549" s="1071"/>
      <c r="J549" s="1071"/>
      <c r="K549" s="1071"/>
      <c r="L549" s="1072" t="s">
        <v>63</v>
      </c>
      <c r="M549" s="1073"/>
      <c r="N549" s="1073"/>
      <c r="O549" s="1073"/>
      <c r="P549" s="1074"/>
      <c r="Q549" s="1071" t="s">
        <v>64</v>
      </c>
      <c r="R549" s="1071"/>
      <c r="S549" s="1071"/>
      <c r="T549" s="1071"/>
      <c r="U549" s="1071"/>
      <c r="V549" s="1001" t="s">
        <v>55</v>
      </c>
      <c r="W549" s="999"/>
      <c r="X549" s="999"/>
      <c r="Y549" s="999"/>
    </row>
    <row r="550" spans="1:25" x14ac:dyDescent="0.2">
      <c r="A550" s="231" t="s">
        <v>54</v>
      </c>
      <c r="B550" s="324">
        <v>1</v>
      </c>
      <c r="C550" s="325">
        <v>2</v>
      </c>
      <c r="D550" s="325">
        <v>3</v>
      </c>
      <c r="E550" s="325">
        <v>4</v>
      </c>
      <c r="F550" s="859">
        <v>5</v>
      </c>
      <c r="G550" s="379">
        <v>1</v>
      </c>
      <c r="H550" s="1000">
        <v>2</v>
      </c>
      <c r="I550" s="1000">
        <v>3</v>
      </c>
      <c r="J550" s="1000">
        <v>4</v>
      </c>
      <c r="K550" s="322">
        <v>5</v>
      </c>
      <c r="L550" s="218">
        <v>1</v>
      </c>
      <c r="M550" s="1000">
        <v>2</v>
      </c>
      <c r="N550" s="1000">
        <v>3</v>
      </c>
      <c r="O550" s="1000">
        <v>4</v>
      </c>
      <c r="P550" s="219">
        <v>5</v>
      </c>
      <c r="Q550" s="379">
        <v>1</v>
      </c>
      <c r="R550" s="1000">
        <v>2</v>
      </c>
      <c r="S550" s="1000">
        <v>3</v>
      </c>
      <c r="T550" s="1000">
        <v>4</v>
      </c>
      <c r="U550" s="322">
        <v>5</v>
      </c>
      <c r="V550" s="344"/>
      <c r="W550" s="999"/>
      <c r="X550" s="999"/>
      <c r="Y550" s="999"/>
    </row>
    <row r="551" spans="1:25" x14ac:dyDescent="0.2">
      <c r="A551" s="236" t="s">
        <v>3</v>
      </c>
      <c r="B551" s="237">
        <v>3978</v>
      </c>
      <c r="C551" s="238">
        <v>3978</v>
      </c>
      <c r="D551" s="238">
        <v>3978</v>
      </c>
      <c r="E551" s="238">
        <v>3978</v>
      </c>
      <c r="F551" s="858">
        <v>3978</v>
      </c>
      <c r="G551" s="240">
        <v>3978</v>
      </c>
      <c r="H551" s="238">
        <v>3978</v>
      </c>
      <c r="I551" s="238">
        <v>3978</v>
      </c>
      <c r="J551" s="238">
        <v>3978</v>
      </c>
      <c r="K551" s="314">
        <v>3978</v>
      </c>
      <c r="L551" s="237">
        <v>3978</v>
      </c>
      <c r="M551" s="238">
        <v>3978</v>
      </c>
      <c r="N551" s="238">
        <v>3978</v>
      </c>
      <c r="O551" s="238">
        <v>3978</v>
      </c>
      <c r="P551" s="239">
        <v>3978</v>
      </c>
      <c r="Q551" s="240">
        <v>3978</v>
      </c>
      <c r="R551" s="238">
        <v>3978</v>
      </c>
      <c r="S551" s="238">
        <v>3978</v>
      </c>
      <c r="T551" s="238">
        <v>3978</v>
      </c>
      <c r="U551" s="314">
        <v>3978</v>
      </c>
      <c r="V551" s="421">
        <v>3978</v>
      </c>
      <c r="W551" s="328"/>
      <c r="X551" s="329"/>
      <c r="Y551" s="329"/>
    </row>
    <row r="552" spans="1:25" x14ac:dyDescent="0.2">
      <c r="A552" s="242" t="s">
        <v>6</v>
      </c>
      <c r="B552" s="243">
        <v>4708</v>
      </c>
      <c r="C552" s="244">
        <v>4639</v>
      </c>
      <c r="D552" s="244">
        <v>4686</v>
      </c>
      <c r="E552" s="244">
        <v>4761</v>
      </c>
      <c r="F552" s="245">
        <v>4646</v>
      </c>
      <c r="G552" s="246">
        <v>4888</v>
      </c>
      <c r="H552" s="244">
        <v>4604</v>
      </c>
      <c r="I552" s="244">
        <v>4578</v>
      </c>
      <c r="J552" s="244">
        <v>4525</v>
      </c>
      <c r="K552" s="287">
        <v>4765</v>
      </c>
      <c r="L552" s="243">
        <v>4480</v>
      </c>
      <c r="M552" s="244">
        <v>4603</v>
      </c>
      <c r="N552" s="244">
        <v>4926</v>
      </c>
      <c r="O552" s="244">
        <v>4375</v>
      </c>
      <c r="P552" s="245">
        <v>4486</v>
      </c>
      <c r="Q552" s="246">
        <v>4616</v>
      </c>
      <c r="R552" s="244">
        <v>4445</v>
      </c>
      <c r="S552" s="244">
        <v>4306</v>
      </c>
      <c r="T552" s="244">
        <v>4432</v>
      </c>
      <c r="U552" s="287">
        <v>4411</v>
      </c>
      <c r="V552" s="335">
        <v>4590</v>
      </c>
      <c r="W552" s="527"/>
      <c r="X552" s="329"/>
      <c r="Y552" s="329"/>
    </row>
    <row r="553" spans="1:25" x14ac:dyDescent="0.2">
      <c r="A553" s="231" t="s">
        <v>7</v>
      </c>
      <c r="B553" s="247">
        <v>76.7</v>
      </c>
      <c r="C553" s="248">
        <v>80</v>
      </c>
      <c r="D553" s="248">
        <v>81.8</v>
      </c>
      <c r="E553" s="248">
        <v>86.7</v>
      </c>
      <c r="F553" s="524">
        <v>76.7</v>
      </c>
      <c r="G553" s="250">
        <v>73.3</v>
      </c>
      <c r="H553" s="248">
        <v>76.7</v>
      </c>
      <c r="I553" s="248">
        <v>81.8</v>
      </c>
      <c r="J553" s="248">
        <v>83.3</v>
      </c>
      <c r="K553" s="288">
        <v>76.7</v>
      </c>
      <c r="L553" s="247">
        <v>53.3</v>
      </c>
      <c r="M553" s="248">
        <v>70</v>
      </c>
      <c r="N553" s="248">
        <v>5.4</v>
      </c>
      <c r="O553" s="248">
        <v>70</v>
      </c>
      <c r="P553" s="249">
        <v>50</v>
      </c>
      <c r="Q553" s="250">
        <v>76.7</v>
      </c>
      <c r="R553" s="248">
        <v>60</v>
      </c>
      <c r="S553" s="248">
        <v>81.8</v>
      </c>
      <c r="T553" s="248">
        <v>63.3</v>
      </c>
      <c r="U553" s="288">
        <v>80</v>
      </c>
      <c r="V553" s="251">
        <v>71.400000000000006</v>
      </c>
      <c r="W553" s="525"/>
      <c r="X553" s="877"/>
      <c r="Y553" s="877"/>
    </row>
    <row r="554" spans="1:25" x14ac:dyDescent="0.2">
      <c r="A554" s="231" t="s">
        <v>8</v>
      </c>
      <c r="B554" s="252">
        <v>0.08</v>
      </c>
      <c r="C554" s="253">
        <v>9.0999999999999998E-2</v>
      </c>
      <c r="D554" s="253">
        <v>0.10100000000000001</v>
      </c>
      <c r="E554" s="253">
        <v>6.0999999999999999E-2</v>
      </c>
      <c r="F554" s="254">
        <v>8.5000000000000006E-2</v>
      </c>
      <c r="G554" s="255">
        <v>9.4E-2</v>
      </c>
      <c r="H554" s="253">
        <v>8.6999999999999994E-2</v>
      </c>
      <c r="I554" s="253">
        <v>9.6000000000000002E-2</v>
      </c>
      <c r="J554" s="253">
        <v>7.4999999999999997E-2</v>
      </c>
      <c r="K554" s="290">
        <v>9.0999999999999998E-2</v>
      </c>
      <c r="L554" s="252">
        <v>0.11600000000000001</v>
      </c>
      <c r="M554" s="253">
        <v>0.09</v>
      </c>
      <c r="N554" s="253">
        <v>0.13600000000000001</v>
      </c>
      <c r="O554" s="253">
        <v>9.9000000000000005E-2</v>
      </c>
      <c r="P554" s="254">
        <v>0.11899999999999999</v>
      </c>
      <c r="Q554" s="255">
        <v>9.2999999999999999E-2</v>
      </c>
      <c r="R554" s="253">
        <v>0.105</v>
      </c>
      <c r="S554" s="253">
        <v>7.3999999999999996E-2</v>
      </c>
      <c r="T554" s="253">
        <v>0.09</v>
      </c>
      <c r="U554" s="290">
        <v>7.6999999999999999E-2</v>
      </c>
      <c r="V554" s="256">
        <v>9.7000000000000003E-2</v>
      </c>
      <c r="W554" s="526"/>
      <c r="X554" s="371"/>
      <c r="Y554" s="371"/>
    </row>
    <row r="555" spans="1:25" x14ac:dyDescent="0.2">
      <c r="A555" s="242" t="s">
        <v>1</v>
      </c>
      <c r="B555" s="257">
        <f>B552/B551*100-100</f>
        <v>18.350930115636004</v>
      </c>
      <c r="C555" s="258">
        <f t="shared" ref="C555:V555" si="230">C552/C551*100-100</f>
        <v>16.616390145801915</v>
      </c>
      <c r="D555" s="258">
        <f t="shared" si="230"/>
        <v>17.797888386123688</v>
      </c>
      <c r="E555" s="258">
        <f t="shared" si="230"/>
        <v>19.68325791855203</v>
      </c>
      <c r="F555" s="259">
        <f t="shared" si="230"/>
        <v>16.792357968828568</v>
      </c>
      <c r="G555" s="260">
        <f t="shared" si="230"/>
        <v>22.875816993464056</v>
      </c>
      <c r="H555" s="258">
        <f t="shared" si="230"/>
        <v>15.736551030668693</v>
      </c>
      <c r="I555" s="258">
        <f t="shared" si="230"/>
        <v>15.082956259426837</v>
      </c>
      <c r="J555" s="258">
        <f t="shared" si="230"/>
        <v>13.75062845651081</v>
      </c>
      <c r="K555" s="315">
        <f t="shared" si="230"/>
        <v>19.783810960281542</v>
      </c>
      <c r="L555" s="257">
        <f t="shared" si="230"/>
        <v>12.619406737053794</v>
      </c>
      <c r="M555" s="258">
        <f t="shared" si="230"/>
        <v>15.711412770236308</v>
      </c>
      <c r="N555" s="258">
        <f t="shared" si="230"/>
        <v>23.83107088989442</v>
      </c>
      <c r="O555" s="258">
        <f t="shared" si="230"/>
        <v>9.9798893916541118</v>
      </c>
      <c r="P555" s="259">
        <f t="shared" si="230"/>
        <v>12.770236299648062</v>
      </c>
      <c r="Q555" s="260">
        <f t="shared" si="230"/>
        <v>16.038210155857229</v>
      </c>
      <c r="R555" s="258">
        <f t="shared" si="230"/>
        <v>11.739567621920571</v>
      </c>
      <c r="S555" s="258">
        <f t="shared" si="230"/>
        <v>8.2453494218200092</v>
      </c>
      <c r="T555" s="258">
        <f t="shared" si="230"/>
        <v>11.41277023629965</v>
      </c>
      <c r="U555" s="315">
        <f t="shared" si="230"/>
        <v>10.884866767219719</v>
      </c>
      <c r="V555" s="333">
        <f t="shared" si="230"/>
        <v>15.384615384615373</v>
      </c>
      <c r="W555" s="999"/>
      <c r="X555" s="371"/>
      <c r="Y555" s="371"/>
    </row>
    <row r="556" spans="1:25" ht="13.5" thickBot="1" x14ac:dyDescent="0.25">
      <c r="A556" s="261" t="s">
        <v>27</v>
      </c>
      <c r="B556" s="220">
        <f>B552-B538</f>
        <v>87</v>
      </c>
      <c r="C556" s="221">
        <f t="shared" ref="C556:V556" si="231">C552-C538</f>
        <v>-9</v>
      </c>
      <c r="D556" s="221">
        <f t="shared" si="231"/>
        <v>-242</v>
      </c>
      <c r="E556" s="221">
        <f t="shared" si="231"/>
        <v>141</v>
      </c>
      <c r="F556" s="860">
        <f t="shared" si="231"/>
        <v>86</v>
      </c>
      <c r="G556" s="380">
        <f t="shared" si="231"/>
        <v>30</v>
      </c>
      <c r="H556" s="221">
        <f t="shared" si="231"/>
        <v>132</v>
      </c>
      <c r="I556" s="221">
        <f t="shared" si="231"/>
        <v>1</v>
      </c>
      <c r="J556" s="927">
        <f t="shared" si="231"/>
        <v>-9</v>
      </c>
      <c r="K556" s="348">
        <f t="shared" si="231"/>
        <v>54</v>
      </c>
      <c r="L556" s="220">
        <f t="shared" si="231"/>
        <v>74</v>
      </c>
      <c r="M556" s="221">
        <f t="shared" si="231"/>
        <v>177</v>
      </c>
      <c r="N556" s="221">
        <f t="shared" si="231"/>
        <v>44</v>
      </c>
      <c r="O556" s="221">
        <f t="shared" si="231"/>
        <v>187</v>
      </c>
      <c r="P556" s="226">
        <f t="shared" si="231"/>
        <v>89</v>
      </c>
      <c r="Q556" s="380">
        <f t="shared" si="231"/>
        <v>133</v>
      </c>
      <c r="R556" s="221">
        <f t="shared" si="231"/>
        <v>216</v>
      </c>
      <c r="S556" s="927">
        <f t="shared" si="231"/>
        <v>-26</v>
      </c>
      <c r="T556" s="221">
        <f t="shared" si="231"/>
        <v>-73</v>
      </c>
      <c r="U556" s="348">
        <f t="shared" si="231"/>
        <v>-18</v>
      </c>
      <c r="V556" s="265">
        <f t="shared" si="231"/>
        <v>70</v>
      </c>
      <c r="W556" s="526"/>
      <c r="X556" s="877"/>
      <c r="Y556" s="371"/>
    </row>
    <row r="557" spans="1:25" x14ac:dyDescent="0.2">
      <c r="A557" s="266" t="s">
        <v>51</v>
      </c>
      <c r="B557" s="362">
        <v>569</v>
      </c>
      <c r="C557" s="321">
        <v>575</v>
      </c>
      <c r="D557" s="321">
        <v>149</v>
      </c>
      <c r="E557" s="321">
        <v>583</v>
      </c>
      <c r="F557" s="530">
        <v>584</v>
      </c>
      <c r="G557" s="378">
        <v>578</v>
      </c>
      <c r="H557" s="268">
        <v>584</v>
      </c>
      <c r="I557" s="268">
        <v>156</v>
      </c>
      <c r="J557" s="268">
        <v>584</v>
      </c>
      <c r="K557" s="323">
        <v>580</v>
      </c>
      <c r="L557" s="267">
        <v>487</v>
      </c>
      <c r="M557" s="268">
        <v>483</v>
      </c>
      <c r="N557" s="268">
        <v>168</v>
      </c>
      <c r="O557" s="268">
        <v>487</v>
      </c>
      <c r="P557" s="269">
        <v>486</v>
      </c>
      <c r="Q557" s="378">
        <v>503</v>
      </c>
      <c r="R557" s="268">
        <v>512</v>
      </c>
      <c r="S557" s="268">
        <v>177</v>
      </c>
      <c r="T557" s="268">
        <v>510</v>
      </c>
      <c r="U557" s="323">
        <v>509</v>
      </c>
      <c r="V557" s="270">
        <f>SUM(B557:U557)</f>
        <v>9264</v>
      </c>
      <c r="W557" s="999" t="s">
        <v>56</v>
      </c>
      <c r="X557" s="271">
        <f>V543-V557</f>
        <v>27</v>
      </c>
      <c r="Y557" s="292">
        <f>X557/V543</f>
        <v>2.9060381013884403E-3</v>
      </c>
    </row>
    <row r="558" spans="1:25" x14ac:dyDescent="0.2">
      <c r="A558" s="273" t="s">
        <v>28</v>
      </c>
      <c r="B558" s="218"/>
      <c r="C558" s="1000"/>
      <c r="D558" s="1000"/>
      <c r="E558" s="1000"/>
      <c r="F558" s="857"/>
      <c r="G558" s="379"/>
      <c r="H558" s="1000"/>
      <c r="I558" s="1000"/>
      <c r="J558" s="1000"/>
      <c r="K558" s="322"/>
      <c r="L558" s="218"/>
      <c r="M558" s="1000"/>
      <c r="N558" s="1000"/>
      <c r="O558" s="1000"/>
      <c r="P558" s="219"/>
      <c r="Q558" s="379"/>
      <c r="R558" s="1000"/>
      <c r="S558" s="1000"/>
      <c r="T558" s="1000"/>
      <c r="U558" s="322"/>
      <c r="V558" s="222"/>
      <c r="W558" s="999" t="s">
        <v>57</v>
      </c>
      <c r="X558" s="880">
        <v>163.22999999999999</v>
      </c>
      <c r="Y558" s="878"/>
    </row>
    <row r="559" spans="1:25" ht="13.5" thickBot="1" x14ac:dyDescent="0.25">
      <c r="A559" s="274" t="s">
        <v>26</v>
      </c>
      <c r="B559" s="216">
        <f t="shared" ref="B559:U559" si="232">B558-B544</f>
        <v>0</v>
      </c>
      <c r="C559" s="217">
        <f t="shared" si="232"/>
        <v>0</v>
      </c>
      <c r="D559" s="217">
        <f t="shared" si="232"/>
        <v>0</v>
      </c>
      <c r="E559" s="217">
        <f t="shared" si="232"/>
        <v>0</v>
      </c>
      <c r="F559" s="410">
        <f t="shared" si="232"/>
        <v>0</v>
      </c>
      <c r="G559" s="483">
        <f t="shared" si="232"/>
        <v>0</v>
      </c>
      <c r="H559" s="217">
        <f t="shared" si="232"/>
        <v>0</v>
      </c>
      <c r="I559" s="217">
        <f t="shared" si="232"/>
        <v>0</v>
      </c>
      <c r="J559" s="217">
        <f t="shared" si="232"/>
        <v>0</v>
      </c>
      <c r="K559" s="416">
        <f t="shared" si="232"/>
        <v>0</v>
      </c>
      <c r="L559" s="216">
        <f t="shared" si="232"/>
        <v>0</v>
      </c>
      <c r="M559" s="217">
        <f t="shared" si="232"/>
        <v>0</v>
      </c>
      <c r="N559" s="217">
        <f t="shared" si="232"/>
        <v>0</v>
      </c>
      <c r="O559" s="217">
        <f t="shared" si="232"/>
        <v>0</v>
      </c>
      <c r="P559" s="410">
        <f t="shared" si="232"/>
        <v>0</v>
      </c>
      <c r="Q559" s="483">
        <f t="shared" si="232"/>
        <v>0</v>
      </c>
      <c r="R559" s="217">
        <f t="shared" si="232"/>
        <v>0</v>
      </c>
      <c r="S559" s="217">
        <f t="shared" si="232"/>
        <v>0</v>
      </c>
      <c r="T559" s="217">
        <f t="shared" si="232"/>
        <v>0</v>
      </c>
      <c r="U559" s="416">
        <f t="shared" si="232"/>
        <v>0</v>
      </c>
      <c r="V559" s="223"/>
      <c r="W559" s="999" t="s">
        <v>57</v>
      </c>
      <c r="X559" s="880">
        <f>X558-X544</f>
        <v>-0.5700000000000216</v>
      </c>
      <c r="Y559" s="999"/>
    </row>
    <row r="560" spans="1:25" x14ac:dyDescent="0.2">
      <c r="A560" s="1003"/>
      <c r="B560" s="1003"/>
      <c r="C560" s="1003"/>
      <c r="D560" s="1003"/>
      <c r="E560" s="1003"/>
      <c r="F560" s="1003"/>
      <c r="G560" s="1003"/>
      <c r="H560" s="1003"/>
      <c r="I560" s="1003"/>
      <c r="J560" s="1003"/>
      <c r="K560" s="1003"/>
      <c r="L560" s="1003"/>
      <c r="M560" s="1003"/>
      <c r="N560" s="1003"/>
      <c r="O560" s="1003"/>
      <c r="P560" s="1003"/>
      <c r="Q560" s="1003"/>
      <c r="R560" s="1003"/>
      <c r="S560" s="1003"/>
      <c r="T560" s="1003"/>
      <c r="U560" s="1003"/>
      <c r="V560" s="1003"/>
      <c r="W560" s="1003"/>
      <c r="X560" s="1003"/>
      <c r="Y560" s="1003"/>
    </row>
    <row r="561" spans="1:25" x14ac:dyDescent="0.2">
      <c r="A561" s="1003"/>
      <c r="B561" s="1003"/>
      <c r="C561" s="1003"/>
      <c r="D561" s="1003"/>
      <c r="E561" s="1003"/>
      <c r="F561" s="1003"/>
      <c r="G561" s="1003"/>
      <c r="H561" s="1003"/>
      <c r="I561" s="1003"/>
      <c r="J561" s="1003"/>
      <c r="K561" s="1003"/>
      <c r="L561" s="1003"/>
      <c r="M561" s="1003"/>
      <c r="N561" s="1003"/>
      <c r="O561" s="1003"/>
      <c r="P561" s="1003"/>
      <c r="Q561" s="1003"/>
      <c r="R561" s="1003"/>
      <c r="S561" s="1003"/>
      <c r="T561" s="1003"/>
      <c r="U561" s="1003"/>
      <c r="V561" s="1003"/>
      <c r="W561" s="1003"/>
      <c r="X561" s="1003"/>
      <c r="Y561" s="1003"/>
    </row>
    <row r="562" spans="1:25" ht="13.5" thickBot="1" x14ac:dyDescent="0.25">
      <c r="A562" s="1003"/>
      <c r="B562" s="1003"/>
      <c r="C562" s="1003"/>
      <c r="D562" s="1003"/>
      <c r="E562" s="1003"/>
      <c r="F562" s="1003"/>
      <c r="G562" s="1003"/>
      <c r="H562" s="1003"/>
      <c r="I562" s="1003"/>
      <c r="J562" s="1003"/>
      <c r="K562" s="1003"/>
      <c r="L562" s="1003"/>
      <c r="M562" s="1003"/>
      <c r="N562" s="1003"/>
      <c r="O562" s="1003"/>
      <c r="P562" s="1003"/>
      <c r="Q562" s="1003"/>
      <c r="R562" s="1003"/>
      <c r="S562" s="1003"/>
      <c r="T562" s="1003"/>
      <c r="U562" s="1003"/>
      <c r="V562" s="1003"/>
      <c r="W562" s="1003"/>
      <c r="X562" s="1003"/>
      <c r="Y562" s="1003"/>
    </row>
    <row r="563" spans="1:25" ht="13.5" thickBot="1" x14ac:dyDescent="0.25">
      <c r="A563" s="1006" t="s">
        <v>357</v>
      </c>
      <c r="B563" s="1068" t="s">
        <v>53</v>
      </c>
      <c r="C563" s="1069"/>
      <c r="D563" s="1069"/>
      <c r="E563" s="1069"/>
      <c r="F563" s="1070"/>
      <c r="G563" s="1071" t="s">
        <v>140</v>
      </c>
      <c r="H563" s="1071"/>
      <c r="I563" s="1071"/>
      <c r="J563" s="1071"/>
      <c r="K563" s="1071"/>
      <c r="L563" s="1072" t="s">
        <v>63</v>
      </c>
      <c r="M563" s="1073"/>
      <c r="N563" s="1073"/>
      <c r="O563" s="1073"/>
      <c r="P563" s="1074"/>
      <c r="Q563" s="1071" t="s">
        <v>64</v>
      </c>
      <c r="R563" s="1071"/>
      <c r="S563" s="1071"/>
      <c r="T563" s="1071"/>
      <c r="U563" s="1071"/>
      <c r="V563" s="1004" t="s">
        <v>55</v>
      </c>
      <c r="W563" s="1003">
        <v>528</v>
      </c>
      <c r="X563" s="1003"/>
      <c r="Y563" s="1003"/>
    </row>
    <row r="564" spans="1:25" x14ac:dyDescent="0.2">
      <c r="A564" s="231" t="s">
        <v>54</v>
      </c>
      <c r="B564" s="324">
        <v>1</v>
      </c>
      <c r="C564" s="325">
        <v>2</v>
      </c>
      <c r="D564" s="325">
        <v>3</v>
      </c>
      <c r="E564" s="325">
        <v>4</v>
      </c>
      <c r="F564" s="859">
        <v>5</v>
      </c>
      <c r="G564" s="379">
        <v>1</v>
      </c>
      <c r="H564" s="1005">
        <v>2</v>
      </c>
      <c r="I564" s="1005">
        <v>3</v>
      </c>
      <c r="J564" s="1005">
        <v>4</v>
      </c>
      <c r="K564" s="322">
        <v>5</v>
      </c>
      <c r="L564" s="218">
        <v>1</v>
      </c>
      <c r="M564" s="1005">
        <v>2</v>
      </c>
      <c r="N564" s="1005">
        <v>3</v>
      </c>
      <c r="O564" s="1005">
        <v>4</v>
      </c>
      <c r="P564" s="219">
        <v>5</v>
      </c>
      <c r="Q564" s="379">
        <v>1</v>
      </c>
      <c r="R564" s="1005">
        <v>2</v>
      </c>
      <c r="S564" s="1005">
        <v>3</v>
      </c>
      <c r="T564" s="1005">
        <v>4</v>
      </c>
      <c r="U564" s="322">
        <v>5</v>
      </c>
      <c r="V564" s="344"/>
      <c r="W564" s="1003"/>
      <c r="X564" s="1003"/>
      <c r="Y564" s="1003"/>
    </row>
    <row r="565" spans="1:25" x14ac:dyDescent="0.2">
      <c r="A565" s="236" t="s">
        <v>3</v>
      </c>
      <c r="B565" s="237">
        <v>3996</v>
      </c>
      <c r="C565" s="238">
        <v>3996</v>
      </c>
      <c r="D565" s="238">
        <v>3996</v>
      </c>
      <c r="E565" s="238">
        <v>3996</v>
      </c>
      <c r="F565" s="858">
        <v>3996</v>
      </c>
      <c r="G565" s="240">
        <v>3996</v>
      </c>
      <c r="H565" s="238">
        <v>3996</v>
      </c>
      <c r="I565" s="238">
        <v>3996</v>
      </c>
      <c r="J565" s="238">
        <v>3996</v>
      </c>
      <c r="K565" s="314">
        <v>3996</v>
      </c>
      <c r="L565" s="237">
        <v>3996</v>
      </c>
      <c r="M565" s="238">
        <v>3996</v>
      </c>
      <c r="N565" s="238">
        <v>3996</v>
      </c>
      <c r="O565" s="238">
        <v>3996</v>
      </c>
      <c r="P565" s="239">
        <v>3996</v>
      </c>
      <c r="Q565" s="240">
        <v>3996</v>
      </c>
      <c r="R565" s="238">
        <v>3996</v>
      </c>
      <c r="S565" s="238">
        <v>3996</v>
      </c>
      <c r="T565" s="238">
        <v>3996</v>
      </c>
      <c r="U565" s="314">
        <v>3996</v>
      </c>
      <c r="V565" s="421">
        <v>3996</v>
      </c>
      <c r="W565" s="328"/>
      <c r="X565" s="329"/>
      <c r="Y565" s="329"/>
    </row>
    <row r="566" spans="1:25" x14ac:dyDescent="0.2">
      <c r="A566" s="242" t="s">
        <v>6</v>
      </c>
      <c r="B566" s="243">
        <v>4668</v>
      </c>
      <c r="C566" s="244">
        <v>4760</v>
      </c>
      <c r="D566" s="244">
        <v>4633</v>
      </c>
      <c r="E566" s="244">
        <v>4804</v>
      </c>
      <c r="F566" s="245">
        <v>4595</v>
      </c>
      <c r="G566" s="246">
        <v>4817</v>
      </c>
      <c r="H566" s="244">
        <v>4723</v>
      </c>
      <c r="I566" s="244">
        <v>4417</v>
      </c>
      <c r="J566" s="244">
        <v>4680</v>
      </c>
      <c r="K566" s="287">
        <v>4627</v>
      </c>
      <c r="L566" s="243">
        <v>4477</v>
      </c>
      <c r="M566" s="244">
        <v>4460</v>
      </c>
      <c r="N566" s="244">
        <v>4961</v>
      </c>
      <c r="O566" s="244">
        <v>4402</v>
      </c>
      <c r="P566" s="245">
        <v>4486</v>
      </c>
      <c r="Q566" s="246">
        <v>4653</v>
      </c>
      <c r="R566" s="244">
        <v>4398</v>
      </c>
      <c r="S566" s="244">
        <v>4439</v>
      </c>
      <c r="T566" s="244">
        <v>4473</v>
      </c>
      <c r="U566" s="287">
        <v>4452</v>
      </c>
      <c r="V566" s="335">
        <v>4594</v>
      </c>
      <c r="W566" s="527"/>
      <c r="X566" s="329"/>
      <c r="Y566" s="329"/>
    </row>
    <row r="567" spans="1:25" x14ac:dyDescent="0.2">
      <c r="A567" s="231" t="s">
        <v>7</v>
      </c>
      <c r="B567" s="247">
        <v>86.7</v>
      </c>
      <c r="C567" s="248">
        <v>66.7</v>
      </c>
      <c r="D567" s="248">
        <v>45.5</v>
      </c>
      <c r="E567" s="248">
        <v>80</v>
      </c>
      <c r="F567" s="524">
        <v>80</v>
      </c>
      <c r="G567" s="250">
        <v>86.7</v>
      </c>
      <c r="H567" s="248">
        <v>80</v>
      </c>
      <c r="I567" s="248">
        <v>90.9</v>
      </c>
      <c r="J567" s="248">
        <v>70</v>
      </c>
      <c r="K567" s="288">
        <v>72.7</v>
      </c>
      <c r="L567" s="247">
        <v>60</v>
      </c>
      <c r="M567" s="248">
        <v>70</v>
      </c>
      <c r="N567" s="248">
        <v>54.5</v>
      </c>
      <c r="O567" s="248">
        <v>63.3</v>
      </c>
      <c r="P567" s="249">
        <v>56.7</v>
      </c>
      <c r="Q567" s="250">
        <v>70</v>
      </c>
      <c r="R567" s="248">
        <v>70</v>
      </c>
      <c r="S567" s="248">
        <v>66.7</v>
      </c>
      <c r="T567" s="248">
        <v>73.3</v>
      </c>
      <c r="U567" s="288">
        <v>76.7</v>
      </c>
      <c r="V567" s="251">
        <v>68.8</v>
      </c>
      <c r="W567" s="525"/>
      <c r="X567" s="877"/>
      <c r="Y567" s="877"/>
    </row>
    <row r="568" spans="1:25" x14ac:dyDescent="0.2">
      <c r="A568" s="231" t="s">
        <v>8</v>
      </c>
      <c r="B568" s="252">
        <v>7.6999999999999999E-2</v>
      </c>
      <c r="C568" s="253">
        <v>9.8000000000000004E-2</v>
      </c>
      <c r="D568" s="253">
        <v>0.155</v>
      </c>
      <c r="E568" s="253">
        <v>7.2999999999999995E-2</v>
      </c>
      <c r="F568" s="254">
        <v>8.2000000000000003E-2</v>
      </c>
      <c r="G568" s="255">
        <v>6.9000000000000006E-2</v>
      </c>
      <c r="H568" s="253">
        <v>8.2000000000000003E-2</v>
      </c>
      <c r="I568" s="253">
        <v>0.06</v>
      </c>
      <c r="J568" s="253">
        <v>0.112</v>
      </c>
      <c r="K568" s="290">
        <v>9.2999999999999999E-2</v>
      </c>
      <c r="L568" s="252">
        <v>0.109</v>
      </c>
      <c r="M568" s="253">
        <v>9.9000000000000005E-2</v>
      </c>
      <c r="N568" s="253">
        <v>0.114</v>
      </c>
      <c r="O568" s="253">
        <v>0.104</v>
      </c>
      <c r="P568" s="254">
        <v>0.106</v>
      </c>
      <c r="Q568" s="255">
        <v>8.4000000000000005E-2</v>
      </c>
      <c r="R568" s="253">
        <v>9.0999999999999998E-2</v>
      </c>
      <c r="S568" s="253">
        <v>0.155</v>
      </c>
      <c r="T568" s="253">
        <v>8.6999999999999994E-2</v>
      </c>
      <c r="U568" s="290">
        <v>8.4000000000000005E-2</v>
      </c>
      <c r="V568" s="256">
        <v>9.8000000000000004E-2</v>
      </c>
      <c r="W568" s="526"/>
      <c r="X568" s="371"/>
      <c r="Y568" s="371"/>
    </row>
    <row r="569" spans="1:25" x14ac:dyDescent="0.2">
      <c r="A569" s="242" t="s">
        <v>1</v>
      </c>
      <c r="B569" s="257">
        <f>B566/B565*100-100</f>
        <v>16.816816816816811</v>
      </c>
      <c r="C569" s="258">
        <f t="shared" ref="C569:V569" si="233">C566/C565*100-100</f>
        <v>19.119119119119119</v>
      </c>
      <c r="D569" s="258">
        <f t="shared" si="233"/>
        <v>15.940940940940934</v>
      </c>
      <c r="E569" s="258">
        <f t="shared" si="233"/>
        <v>20.220220220220227</v>
      </c>
      <c r="F569" s="259">
        <f t="shared" si="233"/>
        <v>14.989989989989994</v>
      </c>
      <c r="G569" s="260">
        <f t="shared" si="233"/>
        <v>20.545545545545551</v>
      </c>
      <c r="H569" s="258">
        <f t="shared" si="233"/>
        <v>18.193193193193196</v>
      </c>
      <c r="I569" s="258">
        <f t="shared" si="233"/>
        <v>10.535535535535544</v>
      </c>
      <c r="J569" s="258">
        <f t="shared" si="233"/>
        <v>17.117117117117118</v>
      </c>
      <c r="K569" s="315">
        <f t="shared" si="233"/>
        <v>15.790790790790794</v>
      </c>
      <c r="L569" s="257">
        <f t="shared" si="233"/>
        <v>12.037037037037052</v>
      </c>
      <c r="M569" s="258">
        <f t="shared" si="233"/>
        <v>11.611611611611622</v>
      </c>
      <c r="N569" s="258">
        <f t="shared" si="233"/>
        <v>24.149149149149139</v>
      </c>
      <c r="O569" s="258">
        <f t="shared" si="233"/>
        <v>10.160160160160174</v>
      </c>
      <c r="P569" s="259">
        <f t="shared" si="233"/>
        <v>12.262262262262254</v>
      </c>
      <c r="Q569" s="260">
        <f t="shared" si="233"/>
        <v>16.441441441441441</v>
      </c>
      <c r="R569" s="258">
        <f t="shared" si="233"/>
        <v>10.060060060060067</v>
      </c>
      <c r="S569" s="258">
        <f t="shared" si="233"/>
        <v>11.086086086086084</v>
      </c>
      <c r="T569" s="258">
        <f t="shared" si="233"/>
        <v>11.936936936936931</v>
      </c>
      <c r="U569" s="315">
        <f t="shared" si="233"/>
        <v>11.411411411411422</v>
      </c>
      <c r="V569" s="333">
        <f t="shared" si="233"/>
        <v>14.964964964964949</v>
      </c>
      <c r="W569" s="1003"/>
      <c r="X569" s="371"/>
      <c r="Y569" s="371"/>
    </row>
    <row r="570" spans="1:25" ht="13.5" thickBot="1" x14ac:dyDescent="0.25">
      <c r="A570" s="261" t="s">
        <v>27</v>
      </c>
      <c r="B570" s="220">
        <f>B566-B552</f>
        <v>-40</v>
      </c>
      <c r="C570" s="221">
        <f t="shared" ref="C570:V570" si="234">C566-C552</f>
        <v>121</v>
      </c>
      <c r="D570" s="221">
        <f t="shared" si="234"/>
        <v>-53</v>
      </c>
      <c r="E570" s="221">
        <f t="shared" si="234"/>
        <v>43</v>
      </c>
      <c r="F570" s="860">
        <f t="shared" si="234"/>
        <v>-51</v>
      </c>
      <c r="G570" s="380">
        <f t="shared" si="234"/>
        <v>-71</v>
      </c>
      <c r="H570" s="221">
        <f t="shared" si="234"/>
        <v>119</v>
      </c>
      <c r="I570" s="221">
        <f t="shared" si="234"/>
        <v>-161</v>
      </c>
      <c r="J570" s="927">
        <f t="shared" si="234"/>
        <v>155</v>
      </c>
      <c r="K570" s="348">
        <f t="shared" si="234"/>
        <v>-138</v>
      </c>
      <c r="L570" s="220">
        <f t="shared" si="234"/>
        <v>-3</v>
      </c>
      <c r="M570" s="221">
        <f t="shared" si="234"/>
        <v>-143</v>
      </c>
      <c r="N570" s="221">
        <f t="shared" si="234"/>
        <v>35</v>
      </c>
      <c r="O570" s="221">
        <f t="shared" si="234"/>
        <v>27</v>
      </c>
      <c r="P570" s="226">
        <f t="shared" si="234"/>
        <v>0</v>
      </c>
      <c r="Q570" s="380">
        <f t="shared" si="234"/>
        <v>37</v>
      </c>
      <c r="R570" s="221">
        <f t="shared" si="234"/>
        <v>-47</v>
      </c>
      <c r="S570" s="927">
        <f t="shared" si="234"/>
        <v>133</v>
      </c>
      <c r="T570" s="221">
        <f t="shared" si="234"/>
        <v>41</v>
      </c>
      <c r="U570" s="348">
        <f t="shared" si="234"/>
        <v>41</v>
      </c>
      <c r="V570" s="265">
        <f t="shared" si="234"/>
        <v>4</v>
      </c>
      <c r="W570" s="526"/>
      <c r="X570" s="877"/>
      <c r="Y570" s="371"/>
    </row>
    <row r="571" spans="1:25" x14ac:dyDescent="0.2">
      <c r="A571" s="266" t="s">
        <v>51</v>
      </c>
      <c r="B571" s="362">
        <v>568</v>
      </c>
      <c r="C571" s="321">
        <v>575</v>
      </c>
      <c r="D571" s="321">
        <v>145</v>
      </c>
      <c r="E571" s="321">
        <v>582</v>
      </c>
      <c r="F571" s="530">
        <v>583</v>
      </c>
      <c r="G571" s="378">
        <v>578</v>
      </c>
      <c r="H571" s="268">
        <v>583</v>
      </c>
      <c r="I571" s="268">
        <v>150</v>
      </c>
      <c r="J571" s="268">
        <v>584</v>
      </c>
      <c r="K571" s="323">
        <v>580</v>
      </c>
      <c r="L571" s="267">
        <v>487</v>
      </c>
      <c r="M571" s="268">
        <v>483</v>
      </c>
      <c r="N571" s="268">
        <v>165</v>
      </c>
      <c r="O571" s="268">
        <v>487</v>
      </c>
      <c r="P571" s="269">
        <v>484</v>
      </c>
      <c r="Q571" s="378">
        <v>502</v>
      </c>
      <c r="R571" s="268">
        <v>511</v>
      </c>
      <c r="S571" s="268">
        <v>172</v>
      </c>
      <c r="T571" s="268">
        <v>510</v>
      </c>
      <c r="U571" s="323">
        <v>509</v>
      </c>
      <c r="V571" s="270">
        <f>SUM(B571:U571)</f>
        <v>9238</v>
      </c>
      <c r="W571" s="1003" t="s">
        <v>56</v>
      </c>
      <c r="X571" s="271">
        <f>V557-V571</f>
        <v>26</v>
      </c>
      <c r="Y571" s="292">
        <f>X571/V557</f>
        <v>2.8065630397236616E-3</v>
      </c>
    </row>
    <row r="572" spans="1:25" x14ac:dyDescent="0.2">
      <c r="A572" s="273" t="s">
        <v>28</v>
      </c>
      <c r="B572" s="218"/>
      <c r="C572" s="1005"/>
      <c r="D572" s="1005"/>
      <c r="E572" s="1005"/>
      <c r="F572" s="857"/>
      <c r="G572" s="379"/>
      <c r="H572" s="1005"/>
      <c r="I572" s="1005"/>
      <c r="J572" s="1005"/>
      <c r="K572" s="322"/>
      <c r="L572" s="218"/>
      <c r="M572" s="1005"/>
      <c r="N572" s="1005"/>
      <c r="O572" s="1005"/>
      <c r="P572" s="219"/>
      <c r="Q572" s="379"/>
      <c r="R572" s="1005"/>
      <c r="S572" s="1005"/>
      <c r="T572" s="1005"/>
      <c r="U572" s="322"/>
      <c r="V572" s="222"/>
      <c r="W572" s="1003" t="s">
        <v>57</v>
      </c>
      <c r="X572" s="880">
        <v>161.44999999999999</v>
      </c>
      <c r="Y572" s="878"/>
    </row>
    <row r="573" spans="1:25" ht="13.5" thickBot="1" x14ac:dyDescent="0.25">
      <c r="A573" s="274" t="s">
        <v>26</v>
      </c>
      <c r="B573" s="216">
        <f t="shared" ref="B573:U573" si="235">B572-B558</f>
        <v>0</v>
      </c>
      <c r="C573" s="217">
        <f t="shared" si="235"/>
        <v>0</v>
      </c>
      <c r="D573" s="217">
        <f t="shared" si="235"/>
        <v>0</v>
      </c>
      <c r="E573" s="217">
        <f t="shared" si="235"/>
        <v>0</v>
      </c>
      <c r="F573" s="410">
        <f t="shared" si="235"/>
        <v>0</v>
      </c>
      <c r="G573" s="483">
        <f t="shared" si="235"/>
        <v>0</v>
      </c>
      <c r="H573" s="217">
        <f t="shared" si="235"/>
        <v>0</v>
      </c>
      <c r="I573" s="217">
        <f t="shared" si="235"/>
        <v>0</v>
      </c>
      <c r="J573" s="217">
        <f t="shared" si="235"/>
        <v>0</v>
      </c>
      <c r="K573" s="416">
        <f t="shared" si="235"/>
        <v>0</v>
      </c>
      <c r="L573" s="216">
        <f t="shared" si="235"/>
        <v>0</v>
      </c>
      <c r="M573" s="217">
        <f t="shared" si="235"/>
        <v>0</v>
      </c>
      <c r="N573" s="217">
        <f t="shared" si="235"/>
        <v>0</v>
      </c>
      <c r="O573" s="217">
        <f t="shared" si="235"/>
        <v>0</v>
      </c>
      <c r="P573" s="410">
        <f t="shared" si="235"/>
        <v>0</v>
      </c>
      <c r="Q573" s="483">
        <f t="shared" si="235"/>
        <v>0</v>
      </c>
      <c r="R573" s="217">
        <f t="shared" si="235"/>
        <v>0</v>
      </c>
      <c r="S573" s="217">
        <f t="shared" si="235"/>
        <v>0</v>
      </c>
      <c r="T573" s="217">
        <f t="shared" si="235"/>
        <v>0</v>
      </c>
      <c r="U573" s="416">
        <f t="shared" si="235"/>
        <v>0</v>
      </c>
      <c r="V573" s="223"/>
      <c r="W573" s="1003" t="s">
        <v>57</v>
      </c>
      <c r="X573" s="880">
        <f>X572-X558</f>
        <v>-1.7800000000000011</v>
      </c>
      <c r="Y573" s="1003"/>
    </row>
    <row r="574" spans="1:25" x14ac:dyDescent="0.2">
      <c r="A574" s="1007"/>
      <c r="B574" s="1007"/>
      <c r="C574" s="1007"/>
      <c r="D574" s="1007"/>
      <c r="E574" s="1007"/>
      <c r="F574" s="1007"/>
      <c r="G574" s="1007"/>
      <c r="H574" s="1007"/>
      <c r="I574" s="1007"/>
      <c r="J574" s="1007"/>
      <c r="K574" s="1007"/>
      <c r="L574" s="1007"/>
      <c r="M574" s="1007"/>
      <c r="N574" s="1007"/>
      <c r="O574" s="1007"/>
      <c r="P574" s="1007"/>
      <c r="Q574" s="1007"/>
      <c r="R574" s="1007"/>
      <c r="S574" s="1007"/>
      <c r="T574" s="1007"/>
      <c r="U574" s="1007"/>
      <c r="V574" s="1007"/>
      <c r="W574" s="1007"/>
      <c r="X574" s="1007"/>
      <c r="Y574" s="1007"/>
    </row>
    <row r="575" spans="1:25" x14ac:dyDescent="0.2">
      <c r="A575" s="1007"/>
      <c r="B575" s="1007"/>
      <c r="C575" s="1007"/>
      <c r="D575" s="1007"/>
      <c r="E575" s="1007"/>
      <c r="F575" s="1007"/>
      <c r="G575" s="1007"/>
      <c r="H575" s="1007"/>
      <c r="I575" s="1007"/>
      <c r="J575" s="1007"/>
      <c r="K575" s="1007"/>
      <c r="L575" s="1007"/>
      <c r="M575" s="1007"/>
      <c r="N575" s="1007"/>
      <c r="O575" s="1007"/>
      <c r="P575" s="1007"/>
      <c r="Q575" s="1007"/>
      <c r="R575" s="1007"/>
      <c r="S575" s="1007"/>
      <c r="T575" s="1007"/>
      <c r="U575" s="1007"/>
      <c r="V575" s="1007"/>
      <c r="W575" s="1007"/>
      <c r="X575" s="1007"/>
      <c r="Y575" s="1007"/>
    </row>
    <row r="576" spans="1:25" ht="13.5" thickBot="1" x14ac:dyDescent="0.25">
      <c r="A576" s="1007"/>
      <c r="B576" s="1007"/>
      <c r="C576" s="1007"/>
      <c r="D576" s="1007"/>
      <c r="E576" s="1007"/>
      <c r="F576" s="1007"/>
      <c r="G576" s="1007"/>
      <c r="H576" s="1007"/>
      <c r="I576" s="1007"/>
      <c r="J576" s="1007"/>
      <c r="K576" s="1007"/>
      <c r="L576" s="1007"/>
      <c r="M576" s="1007"/>
      <c r="N576" s="1007"/>
      <c r="O576" s="1007"/>
      <c r="P576" s="1007"/>
      <c r="Q576" s="1007"/>
      <c r="R576" s="1007"/>
      <c r="S576" s="1007"/>
      <c r="T576" s="1007"/>
      <c r="U576" s="1007"/>
      <c r="V576" s="1007"/>
      <c r="W576" s="1007"/>
      <c r="X576" s="1007"/>
      <c r="Y576" s="1007"/>
    </row>
    <row r="577" spans="1:25" ht="13.5" thickBot="1" x14ac:dyDescent="0.25">
      <c r="A577" s="1010" t="s">
        <v>358</v>
      </c>
      <c r="B577" s="1068" t="s">
        <v>53</v>
      </c>
      <c r="C577" s="1069"/>
      <c r="D577" s="1069"/>
      <c r="E577" s="1069"/>
      <c r="F577" s="1070"/>
      <c r="G577" s="1071" t="s">
        <v>140</v>
      </c>
      <c r="H577" s="1071"/>
      <c r="I577" s="1071"/>
      <c r="J577" s="1071"/>
      <c r="K577" s="1071"/>
      <c r="L577" s="1072" t="s">
        <v>63</v>
      </c>
      <c r="M577" s="1073"/>
      <c r="N577" s="1073"/>
      <c r="O577" s="1073"/>
      <c r="P577" s="1074"/>
      <c r="Q577" s="1071" t="s">
        <v>64</v>
      </c>
      <c r="R577" s="1071"/>
      <c r="S577" s="1071"/>
      <c r="T577" s="1071"/>
      <c r="U577" s="1071"/>
      <c r="V577" s="1008" t="s">
        <v>55</v>
      </c>
      <c r="W577" s="1007">
        <v>524</v>
      </c>
      <c r="X577" s="1007"/>
      <c r="Y577" s="1007"/>
    </row>
    <row r="578" spans="1:25" x14ac:dyDescent="0.2">
      <c r="A578" s="231" t="s">
        <v>54</v>
      </c>
      <c r="B578" s="324">
        <v>1</v>
      </c>
      <c r="C578" s="325">
        <v>2</v>
      </c>
      <c r="D578" s="325">
        <v>3</v>
      </c>
      <c r="E578" s="325">
        <v>4</v>
      </c>
      <c r="F578" s="859">
        <v>5</v>
      </c>
      <c r="G578" s="379">
        <v>1</v>
      </c>
      <c r="H578" s="1009">
        <v>2</v>
      </c>
      <c r="I578" s="1009">
        <v>3</v>
      </c>
      <c r="J578" s="1009">
        <v>4</v>
      </c>
      <c r="K578" s="322">
        <v>5</v>
      </c>
      <c r="L578" s="218">
        <v>1</v>
      </c>
      <c r="M578" s="1009">
        <v>2</v>
      </c>
      <c r="N578" s="1009">
        <v>3</v>
      </c>
      <c r="O578" s="1009">
        <v>4</v>
      </c>
      <c r="P578" s="219">
        <v>5</v>
      </c>
      <c r="Q578" s="379">
        <v>1</v>
      </c>
      <c r="R578" s="1009">
        <v>2</v>
      </c>
      <c r="S578" s="1009">
        <v>3</v>
      </c>
      <c r="T578" s="1009">
        <v>4</v>
      </c>
      <c r="U578" s="322">
        <v>5</v>
      </c>
      <c r="V578" s="344"/>
      <c r="W578" s="1007"/>
      <c r="X578" s="1007"/>
      <c r="Y578" s="1007"/>
    </row>
    <row r="579" spans="1:25" x14ac:dyDescent="0.2">
      <c r="A579" s="236" t="s">
        <v>3</v>
      </c>
      <c r="B579" s="237">
        <v>4014</v>
      </c>
      <c r="C579" s="238">
        <v>4014</v>
      </c>
      <c r="D579" s="238">
        <v>4014</v>
      </c>
      <c r="E579" s="238">
        <v>4014</v>
      </c>
      <c r="F579" s="858">
        <v>4014</v>
      </c>
      <c r="G579" s="240">
        <v>4014</v>
      </c>
      <c r="H579" s="238">
        <v>4014</v>
      </c>
      <c r="I579" s="238">
        <v>4014</v>
      </c>
      <c r="J579" s="238">
        <v>4014</v>
      </c>
      <c r="K579" s="314">
        <v>4014</v>
      </c>
      <c r="L579" s="237">
        <v>4014</v>
      </c>
      <c r="M579" s="238">
        <v>4014</v>
      </c>
      <c r="N579" s="238">
        <v>4014</v>
      </c>
      <c r="O579" s="238">
        <v>4014</v>
      </c>
      <c r="P579" s="239">
        <v>4014</v>
      </c>
      <c r="Q579" s="240">
        <v>4014</v>
      </c>
      <c r="R579" s="238">
        <v>4014</v>
      </c>
      <c r="S579" s="238">
        <v>4014</v>
      </c>
      <c r="T579" s="238">
        <v>4014</v>
      </c>
      <c r="U579" s="314">
        <v>4014</v>
      </c>
      <c r="V579" s="421">
        <v>4014</v>
      </c>
      <c r="W579" s="328"/>
      <c r="X579" s="329"/>
      <c r="Y579" s="329"/>
    </row>
    <row r="580" spans="1:25" x14ac:dyDescent="0.2">
      <c r="A580" s="242" t="s">
        <v>6</v>
      </c>
      <c r="B580" s="243">
        <v>4673</v>
      </c>
      <c r="C580" s="244">
        <v>4727</v>
      </c>
      <c r="D580" s="244">
        <v>4843</v>
      </c>
      <c r="E580" s="244">
        <v>4952</v>
      </c>
      <c r="F580" s="245">
        <v>4756</v>
      </c>
      <c r="G580" s="246">
        <v>5015</v>
      </c>
      <c r="H580" s="244">
        <v>4914</v>
      </c>
      <c r="I580" s="244">
        <v>4750</v>
      </c>
      <c r="J580" s="244">
        <v>4733</v>
      </c>
      <c r="K580" s="287">
        <v>4689</v>
      </c>
      <c r="L580" s="243">
        <v>4462</v>
      </c>
      <c r="M580" s="244">
        <v>4591</v>
      </c>
      <c r="N580" s="244">
        <v>4865</v>
      </c>
      <c r="O580" s="244">
        <v>4433</v>
      </c>
      <c r="P580" s="245">
        <v>4534</v>
      </c>
      <c r="Q580" s="246">
        <v>4674</v>
      </c>
      <c r="R580" s="244">
        <v>4469</v>
      </c>
      <c r="S580" s="244">
        <v>4360</v>
      </c>
      <c r="T580" s="244">
        <v>4563</v>
      </c>
      <c r="U580" s="287">
        <v>4316</v>
      </c>
      <c r="V580" s="335">
        <v>4660</v>
      </c>
      <c r="W580" s="527"/>
      <c r="X580" s="329"/>
      <c r="Y580" s="329"/>
    </row>
    <row r="581" spans="1:25" x14ac:dyDescent="0.2">
      <c r="A581" s="231" t="s">
        <v>7</v>
      </c>
      <c r="B581" s="247">
        <v>80</v>
      </c>
      <c r="C581" s="248">
        <v>70</v>
      </c>
      <c r="D581" s="248">
        <v>81.8</v>
      </c>
      <c r="E581" s="248">
        <v>76.7</v>
      </c>
      <c r="F581" s="524">
        <v>63.3</v>
      </c>
      <c r="G581" s="250">
        <v>80</v>
      </c>
      <c r="H581" s="248">
        <v>66.7</v>
      </c>
      <c r="I581" s="248">
        <v>45.5</v>
      </c>
      <c r="J581" s="248">
        <v>83.3</v>
      </c>
      <c r="K581" s="288">
        <v>80</v>
      </c>
      <c r="L581" s="247">
        <v>73.3</v>
      </c>
      <c r="M581" s="248">
        <v>70</v>
      </c>
      <c r="N581" s="248">
        <v>54.5</v>
      </c>
      <c r="O581" s="248">
        <v>70</v>
      </c>
      <c r="P581" s="249">
        <v>63.3</v>
      </c>
      <c r="Q581" s="250">
        <v>60</v>
      </c>
      <c r="R581" s="248">
        <v>83.3</v>
      </c>
      <c r="S581" s="248">
        <v>54.5</v>
      </c>
      <c r="T581" s="248">
        <v>76.7</v>
      </c>
      <c r="U581" s="288">
        <v>66.7</v>
      </c>
      <c r="V581" s="251">
        <v>65.599999999999994</v>
      </c>
      <c r="W581" s="525"/>
      <c r="X581" s="877"/>
      <c r="Y581" s="877"/>
    </row>
    <row r="582" spans="1:25" x14ac:dyDescent="0.2">
      <c r="A582" s="231" t="s">
        <v>8</v>
      </c>
      <c r="B582" s="252">
        <v>7.5999999999999998E-2</v>
      </c>
      <c r="C582" s="253">
        <v>9.0999999999999998E-2</v>
      </c>
      <c r="D582" s="253">
        <v>0.11600000000000001</v>
      </c>
      <c r="E582" s="253">
        <v>8.5000000000000006E-2</v>
      </c>
      <c r="F582" s="254">
        <v>0.105</v>
      </c>
      <c r="G582" s="255">
        <v>8.2000000000000003E-2</v>
      </c>
      <c r="H582" s="253">
        <v>0.10100000000000001</v>
      </c>
      <c r="I582" s="253">
        <v>0.121</v>
      </c>
      <c r="J582" s="253">
        <v>8.1000000000000003E-2</v>
      </c>
      <c r="K582" s="290">
        <v>7.3999999999999996E-2</v>
      </c>
      <c r="L582" s="252">
        <v>0.10100000000000001</v>
      </c>
      <c r="M582" s="253">
        <v>9.9000000000000005E-2</v>
      </c>
      <c r="N582" s="253">
        <v>0.13500000000000001</v>
      </c>
      <c r="O582" s="253">
        <v>0.105</v>
      </c>
      <c r="P582" s="254">
        <v>0.106</v>
      </c>
      <c r="Q582" s="255">
        <v>9.9000000000000005E-2</v>
      </c>
      <c r="R582" s="253">
        <v>0.09</v>
      </c>
      <c r="S582" s="253">
        <v>0.122</v>
      </c>
      <c r="T582" s="253">
        <v>7.8E-2</v>
      </c>
      <c r="U582" s="290">
        <v>0.105</v>
      </c>
      <c r="V582" s="256">
        <v>0.10199999999999999</v>
      </c>
      <c r="W582" s="526"/>
      <c r="X582" s="371"/>
      <c r="Y582" s="371"/>
    </row>
    <row r="583" spans="1:25" x14ac:dyDescent="0.2">
      <c r="A583" s="242" t="s">
        <v>1</v>
      </c>
      <c r="B583" s="257">
        <f>B580/B579*100-100</f>
        <v>16.417538614848027</v>
      </c>
      <c r="C583" s="258">
        <f t="shared" ref="C583:V583" si="236">C580/C579*100-100</f>
        <v>17.762830094668658</v>
      </c>
      <c r="D583" s="258">
        <f t="shared" si="236"/>
        <v>20.652715495764824</v>
      </c>
      <c r="E583" s="258">
        <f t="shared" si="236"/>
        <v>23.368211260587941</v>
      </c>
      <c r="F583" s="259">
        <f t="shared" si="236"/>
        <v>18.485301444942692</v>
      </c>
      <c r="G583" s="260">
        <f t="shared" si="236"/>
        <v>24.937717987045332</v>
      </c>
      <c r="H583" s="258">
        <f t="shared" si="236"/>
        <v>22.421524663677133</v>
      </c>
      <c r="I583" s="258">
        <f t="shared" si="236"/>
        <v>18.335824613851528</v>
      </c>
      <c r="J583" s="258">
        <f t="shared" si="236"/>
        <v>17.91230692575985</v>
      </c>
      <c r="K583" s="315">
        <f t="shared" si="236"/>
        <v>16.816143497757835</v>
      </c>
      <c r="L583" s="257">
        <f t="shared" si="236"/>
        <v>11.16093672147484</v>
      </c>
      <c r="M583" s="258">
        <f t="shared" si="236"/>
        <v>14.374688589935232</v>
      </c>
      <c r="N583" s="258">
        <f t="shared" si="236"/>
        <v>21.200797209765824</v>
      </c>
      <c r="O583" s="258">
        <f t="shared" si="236"/>
        <v>10.438465371200792</v>
      </c>
      <c r="P583" s="259">
        <f t="shared" si="236"/>
        <v>12.954658694569005</v>
      </c>
      <c r="Q583" s="260">
        <f t="shared" si="236"/>
        <v>16.442451420029897</v>
      </c>
      <c r="R583" s="258">
        <f t="shared" si="236"/>
        <v>11.335326357747874</v>
      </c>
      <c r="S583" s="258">
        <f t="shared" si="236"/>
        <v>8.6198305929247709</v>
      </c>
      <c r="T583" s="258">
        <f t="shared" si="236"/>
        <v>13.677130044843054</v>
      </c>
      <c r="U583" s="315">
        <f t="shared" si="236"/>
        <v>7.5236671649227702</v>
      </c>
      <c r="V583" s="333">
        <f t="shared" si="236"/>
        <v>16.093672147483801</v>
      </c>
      <c r="W583" s="1007"/>
      <c r="X583" s="371"/>
      <c r="Y583" s="371"/>
    </row>
    <row r="584" spans="1:25" ht="13.5" thickBot="1" x14ac:dyDescent="0.25">
      <c r="A584" s="261" t="s">
        <v>27</v>
      </c>
      <c r="B584" s="220">
        <f>B580-B566</f>
        <v>5</v>
      </c>
      <c r="C584" s="221">
        <f t="shared" ref="C584:V584" si="237">C580-C566</f>
        <v>-33</v>
      </c>
      <c r="D584" s="221">
        <f t="shared" si="237"/>
        <v>210</v>
      </c>
      <c r="E584" s="221">
        <f t="shared" si="237"/>
        <v>148</v>
      </c>
      <c r="F584" s="860">
        <f t="shared" si="237"/>
        <v>161</v>
      </c>
      <c r="G584" s="380">
        <f t="shared" si="237"/>
        <v>198</v>
      </c>
      <c r="H584" s="221">
        <f t="shared" si="237"/>
        <v>191</v>
      </c>
      <c r="I584" s="221">
        <f t="shared" si="237"/>
        <v>333</v>
      </c>
      <c r="J584" s="927">
        <f t="shared" si="237"/>
        <v>53</v>
      </c>
      <c r="K584" s="348">
        <f t="shared" si="237"/>
        <v>62</v>
      </c>
      <c r="L584" s="220">
        <f t="shared" si="237"/>
        <v>-15</v>
      </c>
      <c r="M584" s="221">
        <f t="shared" si="237"/>
        <v>131</v>
      </c>
      <c r="N584" s="221">
        <f t="shared" si="237"/>
        <v>-96</v>
      </c>
      <c r="O584" s="221">
        <f t="shared" si="237"/>
        <v>31</v>
      </c>
      <c r="P584" s="226">
        <f t="shared" si="237"/>
        <v>48</v>
      </c>
      <c r="Q584" s="380">
        <f t="shared" si="237"/>
        <v>21</v>
      </c>
      <c r="R584" s="221">
        <f t="shared" si="237"/>
        <v>71</v>
      </c>
      <c r="S584" s="927">
        <f t="shared" si="237"/>
        <v>-79</v>
      </c>
      <c r="T584" s="221">
        <f t="shared" si="237"/>
        <v>90</v>
      </c>
      <c r="U584" s="348">
        <f t="shared" si="237"/>
        <v>-136</v>
      </c>
      <c r="V584" s="265">
        <f t="shared" si="237"/>
        <v>66</v>
      </c>
      <c r="W584" s="526"/>
      <c r="X584" s="877"/>
      <c r="Y584" s="371"/>
    </row>
    <row r="585" spans="1:25" x14ac:dyDescent="0.2">
      <c r="A585" s="266" t="s">
        <v>51</v>
      </c>
      <c r="B585" s="362">
        <v>566</v>
      </c>
      <c r="C585" s="321">
        <v>574</v>
      </c>
      <c r="D585" s="321">
        <v>141</v>
      </c>
      <c r="E585" s="321">
        <v>582</v>
      </c>
      <c r="F585" s="530">
        <v>583</v>
      </c>
      <c r="G585" s="378">
        <v>576</v>
      </c>
      <c r="H585" s="268">
        <v>581</v>
      </c>
      <c r="I585" s="268">
        <v>148</v>
      </c>
      <c r="J585" s="268">
        <v>584</v>
      </c>
      <c r="K585" s="323">
        <v>580</v>
      </c>
      <c r="L585" s="267">
        <v>485</v>
      </c>
      <c r="M585" s="268">
        <v>483</v>
      </c>
      <c r="N585" s="268">
        <v>160</v>
      </c>
      <c r="O585" s="268">
        <v>487</v>
      </c>
      <c r="P585" s="269">
        <v>484</v>
      </c>
      <c r="Q585" s="378">
        <v>502</v>
      </c>
      <c r="R585" s="268">
        <v>510</v>
      </c>
      <c r="S585" s="268">
        <v>167</v>
      </c>
      <c r="T585" s="268">
        <v>510</v>
      </c>
      <c r="U585" s="323">
        <v>506</v>
      </c>
      <c r="V585" s="270">
        <f>SUM(B585:U585)</f>
        <v>9209</v>
      </c>
      <c r="W585" s="1007" t="s">
        <v>56</v>
      </c>
      <c r="X585" s="271">
        <f>V571-V585</f>
        <v>29</v>
      </c>
      <c r="Y585" s="292">
        <f>X585/V571</f>
        <v>3.1392076206971206E-3</v>
      </c>
    </row>
    <row r="586" spans="1:25" x14ac:dyDescent="0.2">
      <c r="A586" s="273" t="s">
        <v>28</v>
      </c>
      <c r="B586" s="218"/>
      <c r="C586" s="1009"/>
      <c r="D586" s="1009"/>
      <c r="E586" s="1009"/>
      <c r="F586" s="857"/>
      <c r="G586" s="379"/>
      <c r="H586" s="1009"/>
      <c r="I586" s="1009"/>
      <c r="J586" s="1009"/>
      <c r="K586" s="322"/>
      <c r="L586" s="218"/>
      <c r="M586" s="1009"/>
      <c r="N586" s="1009"/>
      <c r="O586" s="1009"/>
      <c r="P586" s="219"/>
      <c r="Q586" s="379"/>
      <c r="R586" s="1009"/>
      <c r="S586" s="1009"/>
      <c r="T586" s="1009"/>
      <c r="U586" s="322"/>
      <c r="V586" s="222"/>
      <c r="W586" s="1007" t="s">
        <v>57</v>
      </c>
      <c r="X586" s="880">
        <v>161.6</v>
      </c>
      <c r="Y586" s="878"/>
    </row>
    <row r="587" spans="1:25" ht="13.5" thickBot="1" x14ac:dyDescent="0.25">
      <c r="A587" s="274" t="s">
        <v>26</v>
      </c>
      <c r="B587" s="216">
        <f t="shared" ref="B587:U587" si="238">B586-B572</f>
        <v>0</v>
      </c>
      <c r="C587" s="217">
        <f t="shared" si="238"/>
        <v>0</v>
      </c>
      <c r="D587" s="217">
        <f t="shared" si="238"/>
        <v>0</v>
      </c>
      <c r="E587" s="217">
        <f t="shared" si="238"/>
        <v>0</v>
      </c>
      <c r="F587" s="410">
        <f t="shared" si="238"/>
        <v>0</v>
      </c>
      <c r="G587" s="483">
        <f t="shared" si="238"/>
        <v>0</v>
      </c>
      <c r="H587" s="217">
        <f t="shared" si="238"/>
        <v>0</v>
      </c>
      <c r="I587" s="217">
        <f t="shared" si="238"/>
        <v>0</v>
      </c>
      <c r="J587" s="217">
        <f t="shared" si="238"/>
        <v>0</v>
      </c>
      <c r="K587" s="416">
        <f t="shared" si="238"/>
        <v>0</v>
      </c>
      <c r="L587" s="216">
        <f t="shared" si="238"/>
        <v>0</v>
      </c>
      <c r="M587" s="217">
        <f t="shared" si="238"/>
        <v>0</v>
      </c>
      <c r="N587" s="217">
        <f t="shared" si="238"/>
        <v>0</v>
      </c>
      <c r="O587" s="217">
        <f t="shared" si="238"/>
        <v>0</v>
      </c>
      <c r="P587" s="410">
        <f t="shared" si="238"/>
        <v>0</v>
      </c>
      <c r="Q587" s="483">
        <f t="shared" si="238"/>
        <v>0</v>
      </c>
      <c r="R587" s="217">
        <f t="shared" si="238"/>
        <v>0</v>
      </c>
      <c r="S587" s="217">
        <f t="shared" si="238"/>
        <v>0</v>
      </c>
      <c r="T587" s="217">
        <f t="shared" si="238"/>
        <v>0</v>
      </c>
      <c r="U587" s="416">
        <f t="shared" si="238"/>
        <v>0</v>
      </c>
      <c r="V587" s="223"/>
      <c r="W587" s="1007" t="s">
        <v>57</v>
      </c>
      <c r="X587" s="880">
        <f>X586-X572</f>
        <v>0.15000000000000568</v>
      </c>
      <c r="Y587" s="1007"/>
    </row>
    <row r="590" spans="1:25" ht="13.5" thickBot="1" x14ac:dyDescent="0.25"/>
    <row r="591" spans="1:25" ht="13.5" thickBot="1" x14ac:dyDescent="0.25">
      <c r="A591" s="1015" t="s">
        <v>359</v>
      </c>
      <c r="B591" s="1068" t="s">
        <v>53</v>
      </c>
      <c r="C591" s="1069"/>
      <c r="D591" s="1069"/>
      <c r="E591" s="1069"/>
      <c r="F591" s="1070"/>
      <c r="G591" s="1071" t="s">
        <v>140</v>
      </c>
      <c r="H591" s="1071"/>
      <c r="I591" s="1071"/>
      <c r="J591" s="1071"/>
      <c r="K591" s="1071"/>
      <c r="L591" s="1072" t="s">
        <v>63</v>
      </c>
      <c r="M591" s="1073"/>
      <c r="N591" s="1073"/>
      <c r="O591" s="1073"/>
      <c r="P591" s="1074"/>
      <c r="Q591" s="1071" t="s">
        <v>64</v>
      </c>
      <c r="R591" s="1071"/>
      <c r="S591" s="1071"/>
      <c r="T591" s="1071"/>
      <c r="U591" s="1071"/>
      <c r="V591" s="1013" t="s">
        <v>55</v>
      </c>
      <c r="W591" s="1012">
        <v>526</v>
      </c>
      <c r="X591" s="1012"/>
      <c r="Y591" s="1012"/>
    </row>
    <row r="592" spans="1:25" x14ac:dyDescent="0.2">
      <c r="A592" s="231" t="s">
        <v>54</v>
      </c>
      <c r="B592" s="324">
        <v>1</v>
      </c>
      <c r="C592" s="325">
        <v>2</v>
      </c>
      <c r="D592" s="325">
        <v>3</v>
      </c>
      <c r="E592" s="325">
        <v>4</v>
      </c>
      <c r="F592" s="859">
        <v>5</v>
      </c>
      <c r="G592" s="379">
        <v>1</v>
      </c>
      <c r="H592" s="1014">
        <v>2</v>
      </c>
      <c r="I592" s="1014">
        <v>3</v>
      </c>
      <c r="J592" s="1014">
        <v>4</v>
      </c>
      <c r="K592" s="322">
        <v>5</v>
      </c>
      <c r="L592" s="218">
        <v>1</v>
      </c>
      <c r="M592" s="1014">
        <v>2</v>
      </c>
      <c r="N592" s="1014">
        <v>3</v>
      </c>
      <c r="O592" s="1014">
        <v>4</v>
      </c>
      <c r="P592" s="219">
        <v>5</v>
      </c>
      <c r="Q592" s="379">
        <v>1</v>
      </c>
      <c r="R592" s="1014">
        <v>2</v>
      </c>
      <c r="S592" s="1014">
        <v>3</v>
      </c>
      <c r="T592" s="1014">
        <v>4</v>
      </c>
      <c r="U592" s="322">
        <v>5</v>
      </c>
      <c r="V592" s="344"/>
      <c r="W592" s="1012"/>
      <c r="X592" s="1012"/>
      <c r="Y592" s="1012"/>
    </row>
    <row r="593" spans="1:25" x14ac:dyDescent="0.2">
      <c r="A593" s="236" t="s">
        <v>3</v>
      </c>
      <c r="B593" s="237">
        <v>4032</v>
      </c>
      <c r="C593" s="238">
        <v>4032</v>
      </c>
      <c r="D593" s="238">
        <v>4032</v>
      </c>
      <c r="E593" s="238">
        <v>4032</v>
      </c>
      <c r="F593" s="858">
        <v>4032</v>
      </c>
      <c r="G593" s="240">
        <v>4032</v>
      </c>
      <c r="H593" s="238">
        <v>4032</v>
      </c>
      <c r="I593" s="238">
        <v>4032</v>
      </c>
      <c r="J593" s="238">
        <v>4032</v>
      </c>
      <c r="K593" s="314">
        <v>4032</v>
      </c>
      <c r="L593" s="237">
        <v>4032</v>
      </c>
      <c r="M593" s="238">
        <v>4032</v>
      </c>
      <c r="N593" s="238">
        <v>4032</v>
      </c>
      <c r="O593" s="238">
        <v>4032</v>
      </c>
      <c r="P593" s="239">
        <v>4032</v>
      </c>
      <c r="Q593" s="240">
        <v>4032</v>
      </c>
      <c r="R593" s="238">
        <v>4032</v>
      </c>
      <c r="S593" s="238">
        <v>4032</v>
      </c>
      <c r="T593" s="238">
        <v>4032</v>
      </c>
      <c r="U593" s="314">
        <v>4032</v>
      </c>
      <c r="V593" s="421">
        <v>4032</v>
      </c>
      <c r="W593" s="328"/>
      <c r="X593" s="329"/>
      <c r="Y593" s="329"/>
    </row>
    <row r="594" spans="1:25" x14ac:dyDescent="0.2">
      <c r="A594" s="242" t="s">
        <v>6</v>
      </c>
      <c r="B594" s="243">
        <v>4886</v>
      </c>
      <c r="C594" s="244">
        <v>4841</v>
      </c>
      <c r="D594" s="244">
        <v>4995</v>
      </c>
      <c r="E594" s="244">
        <v>4954</v>
      </c>
      <c r="F594" s="245">
        <v>4947</v>
      </c>
      <c r="G594" s="246">
        <v>4860</v>
      </c>
      <c r="H594" s="244">
        <v>4901</v>
      </c>
      <c r="I594" s="244">
        <v>5051</v>
      </c>
      <c r="J594" s="244">
        <v>4813</v>
      </c>
      <c r="K594" s="287">
        <v>4901</v>
      </c>
      <c r="L594" s="243">
        <v>4446</v>
      </c>
      <c r="M594" s="244">
        <v>4828</v>
      </c>
      <c r="N594" s="244">
        <v>4929</v>
      </c>
      <c r="O594" s="244">
        <v>4578</v>
      </c>
      <c r="P594" s="245">
        <v>4590</v>
      </c>
      <c r="Q594" s="246">
        <v>4866</v>
      </c>
      <c r="R594" s="244">
        <v>4671</v>
      </c>
      <c r="S594" s="244">
        <v>4416</v>
      </c>
      <c r="T594" s="244">
        <v>4816</v>
      </c>
      <c r="U594" s="287">
        <v>4590</v>
      </c>
      <c r="V594" s="335">
        <v>4786</v>
      </c>
      <c r="W594" s="527"/>
      <c r="X594" s="329"/>
      <c r="Y594" s="329"/>
    </row>
    <row r="595" spans="1:25" x14ac:dyDescent="0.2">
      <c r="A595" s="231" t="s">
        <v>7</v>
      </c>
      <c r="B595" s="247">
        <v>87.1</v>
      </c>
      <c r="C595" s="248">
        <v>66.7</v>
      </c>
      <c r="D595" s="248">
        <v>90.9</v>
      </c>
      <c r="E595" s="248">
        <v>76.7</v>
      </c>
      <c r="F595" s="524">
        <v>76.7</v>
      </c>
      <c r="G595" s="250">
        <v>90</v>
      </c>
      <c r="H595" s="248">
        <v>80</v>
      </c>
      <c r="I595" s="248">
        <v>72.7</v>
      </c>
      <c r="J595" s="248">
        <v>63.3</v>
      </c>
      <c r="K595" s="288">
        <v>66.7</v>
      </c>
      <c r="L595" s="247">
        <v>63.3</v>
      </c>
      <c r="M595" s="248">
        <v>86.7</v>
      </c>
      <c r="N595" s="248">
        <v>81.8</v>
      </c>
      <c r="O595" s="248">
        <v>66.7</v>
      </c>
      <c r="P595" s="249">
        <v>63.3</v>
      </c>
      <c r="Q595" s="250">
        <v>63.3</v>
      </c>
      <c r="R595" s="248">
        <v>70</v>
      </c>
      <c r="S595" s="248">
        <v>75</v>
      </c>
      <c r="T595" s="248">
        <v>66.7</v>
      </c>
      <c r="U595" s="288">
        <v>56.7</v>
      </c>
      <c r="V595" s="251">
        <v>70</v>
      </c>
      <c r="W595" s="525"/>
      <c r="X595" s="877"/>
      <c r="Y595" s="877"/>
    </row>
    <row r="596" spans="1:25" x14ac:dyDescent="0.2">
      <c r="A596" s="231" t="s">
        <v>8</v>
      </c>
      <c r="B596" s="252">
        <v>7.8E-2</v>
      </c>
      <c r="C596" s="253">
        <v>9.7000000000000003E-2</v>
      </c>
      <c r="D596" s="253">
        <v>5.8999999999999997E-2</v>
      </c>
      <c r="E596" s="253">
        <v>8.4000000000000005E-2</v>
      </c>
      <c r="F596" s="254">
        <v>8.2000000000000003E-2</v>
      </c>
      <c r="G596" s="255">
        <v>6.2E-2</v>
      </c>
      <c r="H596" s="253">
        <v>8.1000000000000003E-2</v>
      </c>
      <c r="I596" s="253">
        <v>9.0999999999999998E-2</v>
      </c>
      <c r="J596" s="253">
        <v>9.6000000000000002E-2</v>
      </c>
      <c r="K596" s="290">
        <v>9.6000000000000002E-2</v>
      </c>
      <c r="L596" s="252">
        <v>0.10299999999999999</v>
      </c>
      <c r="M596" s="253">
        <v>7.1999999999999995E-2</v>
      </c>
      <c r="N596" s="253">
        <v>0.08</v>
      </c>
      <c r="O596" s="253">
        <v>0.108</v>
      </c>
      <c r="P596" s="254">
        <v>8.7999999999999995E-2</v>
      </c>
      <c r="Q596" s="255">
        <v>0.115</v>
      </c>
      <c r="R596" s="253">
        <v>9.6000000000000002E-2</v>
      </c>
      <c r="S596" s="253">
        <v>0.10199999999999999</v>
      </c>
      <c r="T596" s="253">
        <v>0.10299999999999999</v>
      </c>
      <c r="U596" s="290">
        <v>9.6000000000000002E-2</v>
      </c>
      <c r="V596" s="256">
        <v>9.6000000000000002E-2</v>
      </c>
      <c r="W596" s="526"/>
      <c r="X596" s="371"/>
      <c r="Y596" s="371"/>
    </row>
    <row r="597" spans="1:25" x14ac:dyDescent="0.2">
      <c r="A597" s="242" t="s">
        <v>1</v>
      </c>
      <c r="B597" s="257">
        <f>B594/B593*100-100</f>
        <v>21.180555555555557</v>
      </c>
      <c r="C597" s="258">
        <f t="shared" ref="C597:V597" si="239">C594/C593*100-100</f>
        <v>20.064484126984112</v>
      </c>
      <c r="D597" s="258">
        <f t="shared" si="239"/>
        <v>23.883928571428584</v>
      </c>
      <c r="E597" s="258">
        <f t="shared" si="239"/>
        <v>22.867063492063494</v>
      </c>
      <c r="F597" s="259">
        <f t="shared" si="239"/>
        <v>22.69345238095238</v>
      </c>
      <c r="G597" s="260">
        <f t="shared" si="239"/>
        <v>20.535714285714278</v>
      </c>
      <c r="H597" s="258">
        <f t="shared" si="239"/>
        <v>21.552579365079367</v>
      </c>
      <c r="I597" s="258">
        <f t="shared" si="239"/>
        <v>25.272817460317469</v>
      </c>
      <c r="J597" s="258">
        <f t="shared" si="239"/>
        <v>19.370039682539669</v>
      </c>
      <c r="K597" s="315">
        <f t="shared" si="239"/>
        <v>21.552579365079367</v>
      </c>
      <c r="L597" s="257">
        <f t="shared" si="239"/>
        <v>10.267857142857139</v>
      </c>
      <c r="M597" s="258">
        <f t="shared" si="239"/>
        <v>19.742063492063494</v>
      </c>
      <c r="N597" s="258">
        <f t="shared" si="239"/>
        <v>22.24702380952381</v>
      </c>
      <c r="O597" s="258">
        <f t="shared" si="239"/>
        <v>13.541666666666671</v>
      </c>
      <c r="P597" s="259">
        <f t="shared" si="239"/>
        <v>13.839285714285722</v>
      </c>
      <c r="Q597" s="260">
        <f t="shared" si="239"/>
        <v>20.68452380952381</v>
      </c>
      <c r="R597" s="258">
        <f t="shared" si="239"/>
        <v>15.848214285714278</v>
      </c>
      <c r="S597" s="258">
        <f t="shared" si="239"/>
        <v>9.5238095238095326</v>
      </c>
      <c r="T597" s="258">
        <f t="shared" si="239"/>
        <v>19.444444444444443</v>
      </c>
      <c r="U597" s="315">
        <f t="shared" si="239"/>
        <v>13.839285714285722</v>
      </c>
      <c r="V597" s="333">
        <f t="shared" si="239"/>
        <v>18.700396825396808</v>
      </c>
      <c r="W597" s="1012"/>
      <c r="X597" s="371"/>
      <c r="Y597" s="371"/>
    </row>
    <row r="598" spans="1:25" ht="13.5" thickBot="1" x14ac:dyDescent="0.25">
      <c r="A598" s="261" t="s">
        <v>27</v>
      </c>
      <c r="B598" s="220">
        <f>B594-B580</f>
        <v>213</v>
      </c>
      <c r="C598" s="221">
        <f t="shared" ref="C598:V598" si="240">C594-C580</f>
        <v>114</v>
      </c>
      <c r="D598" s="221">
        <f t="shared" si="240"/>
        <v>152</v>
      </c>
      <c r="E598" s="221">
        <f t="shared" si="240"/>
        <v>2</v>
      </c>
      <c r="F598" s="860">
        <f t="shared" si="240"/>
        <v>191</v>
      </c>
      <c r="G598" s="380">
        <f t="shared" si="240"/>
        <v>-155</v>
      </c>
      <c r="H598" s="221">
        <f t="shared" si="240"/>
        <v>-13</v>
      </c>
      <c r="I598" s="221">
        <f t="shared" si="240"/>
        <v>301</v>
      </c>
      <c r="J598" s="927">
        <f t="shared" si="240"/>
        <v>80</v>
      </c>
      <c r="K598" s="348">
        <f t="shared" si="240"/>
        <v>212</v>
      </c>
      <c r="L598" s="220">
        <f t="shared" si="240"/>
        <v>-16</v>
      </c>
      <c r="M598" s="221">
        <f t="shared" si="240"/>
        <v>237</v>
      </c>
      <c r="N598" s="221">
        <f t="shared" si="240"/>
        <v>64</v>
      </c>
      <c r="O598" s="221">
        <f t="shared" si="240"/>
        <v>145</v>
      </c>
      <c r="P598" s="226">
        <f t="shared" si="240"/>
        <v>56</v>
      </c>
      <c r="Q598" s="380">
        <f t="shared" si="240"/>
        <v>192</v>
      </c>
      <c r="R598" s="221">
        <f t="shared" si="240"/>
        <v>202</v>
      </c>
      <c r="S598" s="927">
        <f t="shared" si="240"/>
        <v>56</v>
      </c>
      <c r="T598" s="221">
        <f t="shared" si="240"/>
        <v>253</v>
      </c>
      <c r="U598" s="348">
        <f t="shared" si="240"/>
        <v>274</v>
      </c>
      <c r="V598" s="265">
        <f t="shared" si="240"/>
        <v>126</v>
      </c>
      <c r="W598" s="526"/>
      <c r="X598" s="877"/>
      <c r="Y598" s="371"/>
    </row>
    <row r="599" spans="1:25" x14ac:dyDescent="0.2">
      <c r="A599" s="266" t="s">
        <v>51</v>
      </c>
      <c r="B599" s="362">
        <v>565</v>
      </c>
      <c r="C599" s="321">
        <v>574</v>
      </c>
      <c r="D599" s="321">
        <v>138</v>
      </c>
      <c r="E599" s="321">
        <v>580</v>
      </c>
      <c r="F599" s="530">
        <v>580</v>
      </c>
      <c r="G599" s="378">
        <v>572</v>
      </c>
      <c r="H599" s="268">
        <v>580</v>
      </c>
      <c r="I599" s="268">
        <v>143</v>
      </c>
      <c r="J599" s="268">
        <v>583</v>
      </c>
      <c r="K599" s="323">
        <v>578</v>
      </c>
      <c r="L599" s="267">
        <v>484</v>
      </c>
      <c r="M599" s="268">
        <v>482</v>
      </c>
      <c r="N599" s="268">
        <v>157</v>
      </c>
      <c r="O599" s="268">
        <v>486</v>
      </c>
      <c r="P599" s="269">
        <v>482</v>
      </c>
      <c r="Q599" s="378">
        <v>501</v>
      </c>
      <c r="R599" s="268">
        <v>509</v>
      </c>
      <c r="S599" s="268">
        <v>161</v>
      </c>
      <c r="T599" s="268">
        <v>510</v>
      </c>
      <c r="U599" s="323">
        <v>504</v>
      </c>
      <c r="V599" s="270">
        <f>SUM(B599:U599)</f>
        <v>9169</v>
      </c>
      <c r="W599" s="1012" t="s">
        <v>56</v>
      </c>
      <c r="X599" s="271">
        <f>V585-V599</f>
        <v>40</v>
      </c>
      <c r="Y599" s="292">
        <f>X599/V585</f>
        <v>4.3435769356064717E-3</v>
      </c>
    </row>
    <row r="600" spans="1:25" x14ac:dyDescent="0.2">
      <c r="A600" s="273" t="s">
        <v>28</v>
      </c>
      <c r="B600" s="218"/>
      <c r="C600" s="1014"/>
      <c r="D600" s="1014"/>
      <c r="E600" s="1014"/>
      <c r="F600" s="857"/>
      <c r="G600" s="379"/>
      <c r="H600" s="1014"/>
      <c r="I600" s="1014"/>
      <c r="J600" s="1014"/>
      <c r="K600" s="322"/>
      <c r="L600" s="218"/>
      <c r="M600" s="1014"/>
      <c r="N600" s="1014"/>
      <c r="O600" s="1014"/>
      <c r="P600" s="219"/>
      <c r="Q600" s="379"/>
      <c r="R600" s="1014"/>
      <c r="S600" s="1014"/>
      <c r="T600" s="1014"/>
      <c r="U600" s="322"/>
      <c r="V600" s="222"/>
      <c r="W600" s="1012" t="s">
        <v>57</v>
      </c>
      <c r="X600" s="880">
        <v>161.69999999999999</v>
      </c>
      <c r="Y600" s="878"/>
    </row>
    <row r="601" spans="1:25" ht="13.5" thickBot="1" x14ac:dyDescent="0.25">
      <c r="A601" s="274" t="s">
        <v>26</v>
      </c>
      <c r="B601" s="216">
        <f t="shared" ref="B601:U601" si="241">B600-B586</f>
        <v>0</v>
      </c>
      <c r="C601" s="217">
        <f t="shared" si="241"/>
        <v>0</v>
      </c>
      <c r="D601" s="217">
        <f t="shared" si="241"/>
        <v>0</v>
      </c>
      <c r="E601" s="217">
        <f t="shared" si="241"/>
        <v>0</v>
      </c>
      <c r="F601" s="410">
        <f t="shared" si="241"/>
        <v>0</v>
      </c>
      <c r="G601" s="483">
        <f t="shared" si="241"/>
        <v>0</v>
      </c>
      <c r="H601" s="217">
        <f t="shared" si="241"/>
        <v>0</v>
      </c>
      <c r="I601" s="217">
        <f t="shared" si="241"/>
        <v>0</v>
      </c>
      <c r="J601" s="217">
        <f t="shared" si="241"/>
        <v>0</v>
      </c>
      <c r="K601" s="416">
        <f t="shared" si="241"/>
        <v>0</v>
      </c>
      <c r="L601" s="216">
        <f t="shared" si="241"/>
        <v>0</v>
      </c>
      <c r="M601" s="217">
        <f t="shared" si="241"/>
        <v>0</v>
      </c>
      <c r="N601" s="217">
        <f t="shared" si="241"/>
        <v>0</v>
      </c>
      <c r="O601" s="217">
        <f t="shared" si="241"/>
        <v>0</v>
      </c>
      <c r="P601" s="410">
        <f t="shared" si="241"/>
        <v>0</v>
      </c>
      <c r="Q601" s="483">
        <f t="shared" si="241"/>
        <v>0</v>
      </c>
      <c r="R601" s="217">
        <f t="shared" si="241"/>
        <v>0</v>
      </c>
      <c r="S601" s="217">
        <f t="shared" si="241"/>
        <v>0</v>
      </c>
      <c r="T601" s="217">
        <f t="shared" si="241"/>
        <v>0</v>
      </c>
      <c r="U601" s="416">
        <f t="shared" si="241"/>
        <v>0</v>
      </c>
      <c r="V601" s="223"/>
      <c r="W601" s="1012" t="s">
        <v>57</v>
      </c>
      <c r="X601" s="880">
        <f>X600-X586</f>
        <v>9.9999999999994316E-2</v>
      </c>
      <c r="Y601" s="1012"/>
    </row>
    <row r="604" spans="1:25" ht="13.5" thickBot="1" x14ac:dyDescent="0.25"/>
    <row r="605" spans="1:25" ht="13.5" thickBot="1" x14ac:dyDescent="0.25">
      <c r="A605" s="1019" t="s">
        <v>360</v>
      </c>
      <c r="B605" s="1068" t="s">
        <v>53</v>
      </c>
      <c r="C605" s="1069"/>
      <c r="D605" s="1069"/>
      <c r="E605" s="1069"/>
      <c r="F605" s="1070"/>
      <c r="G605" s="1071" t="s">
        <v>140</v>
      </c>
      <c r="H605" s="1071"/>
      <c r="I605" s="1071"/>
      <c r="J605" s="1071"/>
      <c r="K605" s="1071"/>
      <c r="L605" s="1072" t="s">
        <v>63</v>
      </c>
      <c r="M605" s="1073"/>
      <c r="N605" s="1073"/>
      <c r="O605" s="1073"/>
      <c r="P605" s="1074"/>
      <c r="Q605" s="1071" t="s">
        <v>64</v>
      </c>
      <c r="R605" s="1071"/>
      <c r="S605" s="1071"/>
      <c r="T605" s="1071"/>
      <c r="U605" s="1071"/>
      <c r="V605" s="1017" t="s">
        <v>55</v>
      </c>
      <c r="W605" s="1016">
        <v>526</v>
      </c>
      <c r="X605" s="1016"/>
      <c r="Y605" s="1016"/>
    </row>
    <row r="606" spans="1:25" x14ac:dyDescent="0.2">
      <c r="A606" s="231" t="s">
        <v>54</v>
      </c>
      <c r="B606" s="324">
        <v>1</v>
      </c>
      <c r="C606" s="325">
        <v>2</v>
      </c>
      <c r="D606" s="325">
        <v>3</v>
      </c>
      <c r="E606" s="325">
        <v>4</v>
      </c>
      <c r="F606" s="859">
        <v>5</v>
      </c>
      <c r="G606" s="379">
        <v>1</v>
      </c>
      <c r="H606" s="1018">
        <v>2</v>
      </c>
      <c r="I606" s="1018">
        <v>3</v>
      </c>
      <c r="J606" s="1018">
        <v>4</v>
      </c>
      <c r="K606" s="322">
        <v>5</v>
      </c>
      <c r="L606" s="218">
        <v>1</v>
      </c>
      <c r="M606" s="1018">
        <v>2</v>
      </c>
      <c r="N606" s="1018">
        <v>3</v>
      </c>
      <c r="O606" s="1018">
        <v>4</v>
      </c>
      <c r="P606" s="219">
        <v>5</v>
      </c>
      <c r="Q606" s="379">
        <v>1</v>
      </c>
      <c r="R606" s="1018">
        <v>2</v>
      </c>
      <c r="S606" s="1018">
        <v>3</v>
      </c>
      <c r="T606" s="1018">
        <v>4</v>
      </c>
      <c r="U606" s="322">
        <v>5</v>
      </c>
      <c r="V606" s="344"/>
      <c r="W606" s="1016"/>
      <c r="X606" s="1016"/>
      <c r="Y606" s="1016"/>
    </row>
    <row r="607" spans="1:25" x14ac:dyDescent="0.2">
      <c r="A607" s="236" t="s">
        <v>3</v>
      </c>
      <c r="B607" s="237">
        <v>4050</v>
      </c>
      <c r="C607" s="238">
        <v>4050</v>
      </c>
      <c r="D607" s="238">
        <v>4050</v>
      </c>
      <c r="E607" s="238">
        <v>4050</v>
      </c>
      <c r="F607" s="858">
        <v>4050</v>
      </c>
      <c r="G607" s="240">
        <v>4050</v>
      </c>
      <c r="H607" s="238">
        <v>4050</v>
      </c>
      <c r="I607" s="238">
        <v>4050</v>
      </c>
      <c r="J607" s="238">
        <v>4050</v>
      </c>
      <c r="K607" s="314">
        <v>4050</v>
      </c>
      <c r="L607" s="237">
        <v>4050</v>
      </c>
      <c r="M607" s="238">
        <v>4050</v>
      </c>
      <c r="N607" s="238">
        <v>4050</v>
      </c>
      <c r="O607" s="238">
        <v>4050</v>
      </c>
      <c r="P607" s="239">
        <v>4050</v>
      </c>
      <c r="Q607" s="240">
        <v>4050</v>
      </c>
      <c r="R607" s="238">
        <v>4050</v>
      </c>
      <c r="S607" s="238">
        <v>4050</v>
      </c>
      <c r="T607" s="238">
        <v>4050</v>
      </c>
      <c r="U607" s="314">
        <v>4050</v>
      </c>
      <c r="V607" s="421">
        <v>4050</v>
      </c>
      <c r="W607" s="328"/>
      <c r="X607" s="329"/>
      <c r="Y607" s="329"/>
    </row>
    <row r="608" spans="1:25" x14ac:dyDescent="0.2">
      <c r="A608" s="242" t="s">
        <v>6</v>
      </c>
      <c r="B608" s="243">
        <v>4827</v>
      </c>
      <c r="C608" s="244">
        <v>4864</v>
      </c>
      <c r="D608" s="244">
        <v>4946</v>
      </c>
      <c r="E608" s="244">
        <v>5124</v>
      </c>
      <c r="F608" s="245">
        <v>4800</v>
      </c>
      <c r="G608" s="246">
        <v>5150</v>
      </c>
      <c r="H608" s="244">
        <v>4847</v>
      </c>
      <c r="I608" s="244">
        <v>4734</v>
      </c>
      <c r="J608" s="244">
        <v>4855</v>
      </c>
      <c r="K608" s="287">
        <v>4941</v>
      </c>
      <c r="L608" s="243">
        <v>4734</v>
      </c>
      <c r="M608" s="244">
        <v>4607</v>
      </c>
      <c r="N608" s="244">
        <v>5343</v>
      </c>
      <c r="O608" s="244">
        <v>4893</v>
      </c>
      <c r="P608" s="245">
        <v>4524</v>
      </c>
      <c r="Q608" s="246">
        <v>4863</v>
      </c>
      <c r="R608" s="244">
        <v>4485</v>
      </c>
      <c r="S608" s="244">
        <v>4683</v>
      </c>
      <c r="T608" s="244">
        <v>4874</v>
      </c>
      <c r="U608" s="287">
        <v>4662</v>
      </c>
      <c r="V608" s="335">
        <v>4825</v>
      </c>
      <c r="W608" s="527"/>
      <c r="X608" s="329"/>
      <c r="Y608" s="329"/>
    </row>
    <row r="609" spans="1:25" x14ac:dyDescent="0.2">
      <c r="A609" s="231" t="s">
        <v>7</v>
      </c>
      <c r="B609" s="247">
        <v>80</v>
      </c>
      <c r="C609" s="248">
        <v>70</v>
      </c>
      <c r="D609" s="248">
        <v>63.9</v>
      </c>
      <c r="E609" s="248">
        <v>90</v>
      </c>
      <c r="F609" s="524">
        <v>76.7</v>
      </c>
      <c r="G609" s="250">
        <v>73.3</v>
      </c>
      <c r="H609" s="248">
        <v>74.2</v>
      </c>
      <c r="I609" s="248">
        <v>58.3</v>
      </c>
      <c r="J609" s="248">
        <v>80</v>
      </c>
      <c r="K609" s="288">
        <v>83.3</v>
      </c>
      <c r="L609" s="247">
        <v>86.7</v>
      </c>
      <c r="M609" s="248">
        <v>53.3</v>
      </c>
      <c r="N609" s="248">
        <v>81.8</v>
      </c>
      <c r="O609" s="248">
        <v>46.7</v>
      </c>
      <c r="P609" s="249">
        <v>50</v>
      </c>
      <c r="Q609" s="250">
        <v>66.7</v>
      </c>
      <c r="R609" s="248">
        <v>76.7</v>
      </c>
      <c r="S609" s="248">
        <v>63.6</v>
      </c>
      <c r="T609" s="248">
        <v>70</v>
      </c>
      <c r="U609" s="288">
        <v>63.3</v>
      </c>
      <c r="V609" s="251">
        <v>67.099999999999994</v>
      </c>
      <c r="W609" s="525"/>
      <c r="X609" s="877"/>
      <c r="Y609" s="877"/>
    </row>
    <row r="610" spans="1:25" x14ac:dyDescent="0.2">
      <c r="A610" s="231" t="s">
        <v>8</v>
      </c>
      <c r="B610" s="252">
        <v>7.5999999999999998E-2</v>
      </c>
      <c r="C610" s="253">
        <v>9.1999999999999998E-2</v>
      </c>
      <c r="D610" s="253">
        <v>0.17100000000000001</v>
      </c>
      <c r="E610" s="253">
        <v>0.06</v>
      </c>
      <c r="F610" s="254">
        <v>9.7000000000000003E-2</v>
      </c>
      <c r="G610" s="255">
        <v>8.5999999999999993E-2</v>
      </c>
      <c r="H610" s="253">
        <v>8.5000000000000006E-2</v>
      </c>
      <c r="I610" s="253">
        <v>0.13100000000000001</v>
      </c>
      <c r="J610" s="253">
        <v>7.1999999999999995E-2</v>
      </c>
      <c r="K610" s="290">
        <v>7.9000000000000001E-2</v>
      </c>
      <c r="L610" s="252">
        <v>8.4000000000000005E-2</v>
      </c>
      <c r="M610" s="253">
        <v>0.106</v>
      </c>
      <c r="N610" s="253">
        <v>8.8999999999999996E-2</v>
      </c>
      <c r="O610" s="253">
        <v>0.123</v>
      </c>
      <c r="P610" s="254">
        <v>0.125</v>
      </c>
      <c r="Q610" s="255">
        <v>9.0999999999999998E-2</v>
      </c>
      <c r="R610" s="253">
        <v>0.08</v>
      </c>
      <c r="S610" s="253">
        <v>0.11</v>
      </c>
      <c r="T610" s="253">
        <v>0.112</v>
      </c>
      <c r="U610" s="290">
        <v>9.7000000000000003E-2</v>
      </c>
      <c r="V610" s="256">
        <v>0.10199999999999999</v>
      </c>
      <c r="W610" s="526"/>
      <c r="X610" s="371"/>
      <c r="Y610" s="371"/>
    </row>
    <row r="611" spans="1:25" x14ac:dyDescent="0.2">
      <c r="A611" s="242" t="s">
        <v>1</v>
      </c>
      <c r="B611" s="257">
        <f>B608/B607*100-100</f>
        <v>19.18518518518519</v>
      </c>
      <c r="C611" s="258">
        <f t="shared" ref="C611:V611" si="242">C608/C607*100-100</f>
        <v>20.098765432098759</v>
      </c>
      <c r="D611" s="258">
        <f t="shared" si="242"/>
        <v>22.12345679012347</v>
      </c>
      <c r="E611" s="258">
        <f t="shared" si="242"/>
        <v>26.518518518518519</v>
      </c>
      <c r="F611" s="259">
        <f t="shared" si="242"/>
        <v>18.518518518518505</v>
      </c>
      <c r="G611" s="260">
        <f t="shared" si="242"/>
        <v>27.160493827160508</v>
      </c>
      <c r="H611" s="258">
        <f t="shared" si="242"/>
        <v>19.679012345679013</v>
      </c>
      <c r="I611" s="258">
        <f t="shared" si="242"/>
        <v>16.888888888888886</v>
      </c>
      <c r="J611" s="258">
        <f t="shared" si="242"/>
        <v>19.876543209876559</v>
      </c>
      <c r="K611" s="315">
        <f t="shared" si="242"/>
        <v>22</v>
      </c>
      <c r="L611" s="257">
        <f t="shared" si="242"/>
        <v>16.888888888888886</v>
      </c>
      <c r="M611" s="258">
        <f t="shared" si="242"/>
        <v>13.753086419753075</v>
      </c>
      <c r="N611" s="258">
        <f t="shared" si="242"/>
        <v>31.925925925925924</v>
      </c>
      <c r="O611" s="258">
        <f t="shared" si="242"/>
        <v>20.814814814814824</v>
      </c>
      <c r="P611" s="259">
        <f t="shared" si="242"/>
        <v>11.703703703703709</v>
      </c>
      <c r="Q611" s="260">
        <f t="shared" si="242"/>
        <v>20.074074074074062</v>
      </c>
      <c r="R611" s="258">
        <f t="shared" si="242"/>
        <v>10.740740740740733</v>
      </c>
      <c r="S611" s="258">
        <f t="shared" si="242"/>
        <v>15.629629629629633</v>
      </c>
      <c r="T611" s="258">
        <f t="shared" si="242"/>
        <v>20.34567901234567</v>
      </c>
      <c r="U611" s="315">
        <f t="shared" si="242"/>
        <v>15.111111111111114</v>
      </c>
      <c r="V611" s="333">
        <f t="shared" si="242"/>
        <v>19.135802469135797</v>
      </c>
      <c r="W611" s="1016"/>
      <c r="X611" s="371"/>
      <c r="Y611" s="371"/>
    </row>
    <row r="612" spans="1:25" ht="13.5" thickBot="1" x14ac:dyDescent="0.25">
      <c r="A612" s="261" t="s">
        <v>27</v>
      </c>
      <c r="B612" s="220">
        <f>B608-B594</f>
        <v>-59</v>
      </c>
      <c r="C612" s="221">
        <f t="shared" ref="C612:V612" si="243">C608-C594</f>
        <v>23</v>
      </c>
      <c r="D612" s="221">
        <f t="shared" si="243"/>
        <v>-49</v>
      </c>
      <c r="E612" s="221">
        <f t="shared" si="243"/>
        <v>170</v>
      </c>
      <c r="F612" s="860">
        <f t="shared" si="243"/>
        <v>-147</v>
      </c>
      <c r="G612" s="380">
        <f t="shared" si="243"/>
        <v>290</v>
      </c>
      <c r="H612" s="221">
        <f t="shared" si="243"/>
        <v>-54</v>
      </c>
      <c r="I612" s="221">
        <f t="shared" si="243"/>
        <v>-317</v>
      </c>
      <c r="J612" s="927">
        <f t="shared" si="243"/>
        <v>42</v>
      </c>
      <c r="K612" s="348">
        <f t="shared" si="243"/>
        <v>40</v>
      </c>
      <c r="L612" s="220">
        <f t="shared" si="243"/>
        <v>288</v>
      </c>
      <c r="M612" s="221">
        <f t="shared" si="243"/>
        <v>-221</v>
      </c>
      <c r="N612" s="221">
        <f t="shared" si="243"/>
        <v>414</v>
      </c>
      <c r="O612" s="221">
        <f t="shared" si="243"/>
        <v>315</v>
      </c>
      <c r="P612" s="226">
        <f t="shared" si="243"/>
        <v>-66</v>
      </c>
      <c r="Q612" s="380">
        <f t="shared" si="243"/>
        <v>-3</v>
      </c>
      <c r="R612" s="221">
        <f t="shared" si="243"/>
        <v>-186</v>
      </c>
      <c r="S612" s="927">
        <f t="shared" si="243"/>
        <v>267</v>
      </c>
      <c r="T612" s="221">
        <f t="shared" si="243"/>
        <v>58</v>
      </c>
      <c r="U612" s="348">
        <f t="shared" si="243"/>
        <v>72</v>
      </c>
      <c r="V612" s="265">
        <f t="shared" si="243"/>
        <v>39</v>
      </c>
      <c r="W612" s="526"/>
      <c r="X612" s="877"/>
      <c r="Y612" s="371"/>
    </row>
    <row r="613" spans="1:25" x14ac:dyDescent="0.2">
      <c r="A613" s="266" t="s">
        <v>51</v>
      </c>
      <c r="B613" s="362">
        <v>560</v>
      </c>
      <c r="C613" s="321">
        <v>574</v>
      </c>
      <c r="D613" s="321">
        <v>136</v>
      </c>
      <c r="E613" s="321">
        <v>578</v>
      </c>
      <c r="F613" s="530">
        <v>577</v>
      </c>
      <c r="G613" s="378">
        <v>570</v>
      </c>
      <c r="H613" s="268">
        <v>579</v>
      </c>
      <c r="I613" s="268">
        <v>138</v>
      </c>
      <c r="J613" s="268">
        <v>583</v>
      </c>
      <c r="K613" s="323">
        <v>577</v>
      </c>
      <c r="L613" s="267">
        <v>483</v>
      </c>
      <c r="M613" s="268">
        <v>482</v>
      </c>
      <c r="N613" s="268">
        <v>154</v>
      </c>
      <c r="O613" s="268">
        <v>486</v>
      </c>
      <c r="P613" s="269">
        <v>482</v>
      </c>
      <c r="Q613" s="378">
        <v>500</v>
      </c>
      <c r="R613" s="268">
        <v>509</v>
      </c>
      <c r="S613" s="268">
        <v>156</v>
      </c>
      <c r="T613" s="268">
        <v>509</v>
      </c>
      <c r="U613" s="323">
        <v>504</v>
      </c>
      <c r="V613" s="270">
        <f>SUM(B613:U613)</f>
        <v>9137</v>
      </c>
      <c r="W613" s="1016" t="s">
        <v>56</v>
      </c>
      <c r="X613" s="271">
        <f>V599-V613</f>
        <v>32</v>
      </c>
      <c r="Y613" s="292">
        <f>X613/V599</f>
        <v>3.4900207219980368E-3</v>
      </c>
    </row>
    <row r="614" spans="1:25" x14ac:dyDescent="0.2">
      <c r="A614" s="273" t="s">
        <v>28</v>
      </c>
      <c r="B614" s="218"/>
      <c r="C614" s="1018"/>
      <c r="D614" s="1018"/>
      <c r="E614" s="1018"/>
      <c r="F614" s="857"/>
      <c r="G614" s="379"/>
      <c r="H614" s="1018"/>
      <c r="I614" s="1018"/>
      <c r="J614" s="1018"/>
      <c r="K614" s="322"/>
      <c r="L614" s="218"/>
      <c r="M614" s="1018"/>
      <c r="N614" s="1018"/>
      <c r="O614" s="1018"/>
      <c r="P614" s="219"/>
      <c r="Q614" s="379"/>
      <c r="R614" s="1018"/>
      <c r="S614" s="1018"/>
      <c r="T614" s="1018"/>
      <c r="U614" s="322"/>
      <c r="V614" s="222"/>
      <c r="W614" s="1016" t="s">
        <v>57</v>
      </c>
      <c r="X614" s="880">
        <v>161.19</v>
      </c>
      <c r="Y614" s="878"/>
    </row>
    <row r="615" spans="1:25" ht="13.5" thickBot="1" x14ac:dyDescent="0.25">
      <c r="A615" s="274" t="s">
        <v>26</v>
      </c>
      <c r="B615" s="216">
        <f t="shared" ref="B615:U615" si="244">B614-B600</f>
        <v>0</v>
      </c>
      <c r="C615" s="217">
        <f t="shared" si="244"/>
        <v>0</v>
      </c>
      <c r="D615" s="217">
        <f t="shared" si="244"/>
        <v>0</v>
      </c>
      <c r="E615" s="217">
        <f t="shared" si="244"/>
        <v>0</v>
      </c>
      <c r="F615" s="410">
        <f t="shared" si="244"/>
        <v>0</v>
      </c>
      <c r="G615" s="483">
        <f t="shared" si="244"/>
        <v>0</v>
      </c>
      <c r="H615" s="217">
        <f t="shared" si="244"/>
        <v>0</v>
      </c>
      <c r="I615" s="217">
        <f t="shared" si="244"/>
        <v>0</v>
      </c>
      <c r="J615" s="217">
        <f t="shared" si="244"/>
        <v>0</v>
      </c>
      <c r="K615" s="416">
        <f t="shared" si="244"/>
        <v>0</v>
      </c>
      <c r="L615" s="216">
        <f t="shared" si="244"/>
        <v>0</v>
      </c>
      <c r="M615" s="217">
        <f t="shared" si="244"/>
        <v>0</v>
      </c>
      <c r="N615" s="217">
        <f t="shared" si="244"/>
        <v>0</v>
      </c>
      <c r="O615" s="217">
        <f t="shared" si="244"/>
        <v>0</v>
      </c>
      <c r="P615" s="410">
        <f t="shared" si="244"/>
        <v>0</v>
      </c>
      <c r="Q615" s="483">
        <f t="shared" si="244"/>
        <v>0</v>
      </c>
      <c r="R615" s="217">
        <f t="shared" si="244"/>
        <v>0</v>
      </c>
      <c r="S615" s="217">
        <f t="shared" si="244"/>
        <v>0</v>
      </c>
      <c r="T615" s="217">
        <f t="shared" si="244"/>
        <v>0</v>
      </c>
      <c r="U615" s="416">
        <f t="shared" si="244"/>
        <v>0</v>
      </c>
      <c r="V615" s="223"/>
      <c r="W615" s="1016" t="s">
        <v>57</v>
      </c>
      <c r="X615" s="880">
        <f>X614-X600</f>
        <v>-0.50999999999999091</v>
      </c>
      <c r="Y615" s="1016"/>
    </row>
    <row r="618" spans="1:25" ht="1.5" customHeight="1" x14ac:dyDescent="0.2"/>
    <row r="619" spans="1:25" hidden="1" x14ac:dyDescent="0.2">
      <c r="A619" s="1026" t="s">
        <v>362</v>
      </c>
      <c r="B619" s="1068" t="s">
        <v>53</v>
      </c>
      <c r="C619" s="1069"/>
      <c r="D619" s="1069"/>
      <c r="E619" s="1069"/>
      <c r="F619" s="1070"/>
      <c r="G619" s="1071" t="s">
        <v>140</v>
      </c>
      <c r="H619" s="1071"/>
      <c r="I619" s="1071"/>
      <c r="J619" s="1071"/>
      <c r="K619" s="1071"/>
      <c r="L619" s="1072" t="s">
        <v>63</v>
      </c>
      <c r="M619" s="1073"/>
      <c r="N619" s="1073"/>
      <c r="O619" s="1073"/>
      <c r="P619" s="1074"/>
      <c r="Q619" s="1071" t="s">
        <v>64</v>
      </c>
      <c r="R619" s="1071"/>
      <c r="S619" s="1071"/>
      <c r="T619" s="1071"/>
      <c r="U619" s="1071"/>
      <c r="V619" s="1024" t="s">
        <v>55</v>
      </c>
      <c r="W619" s="1023">
        <v>490</v>
      </c>
      <c r="X619" s="1023"/>
      <c r="Y619" s="1023"/>
    </row>
    <row r="620" spans="1:25" hidden="1" x14ac:dyDescent="0.2">
      <c r="A620" s="231" t="s">
        <v>54</v>
      </c>
      <c r="B620" s="324">
        <v>1</v>
      </c>
      <c r="C620" s="325">
        <v>2</v>
      </c>
      <c r="D620" s="325">
        <v>3</v>
      </c>
      <c r="E620" s="325">
        <v>4</v>
      </c>
      <c r="F620" s="859">
        <v>5</v>
      </c>
      <c r="G620" s="379">
        <v>1</v>
      </c>
      <c r="H620" s="1025">
        <v>2</v>
      </c>
      <c r="I620" s="1025">
        <v>3</v>
      </c>
      <c r="J620" s="1025">
        <v>4</v>
      </c>
      <c r="K620" s="322">
        <v>5</v>
      </c>
      <c r="L620" s="218">
        <v>1</v>
      </c>
      <c r="M620" s="1025">
        <v>2</v>
      </c>
      <c r="N620" s="1025">
        <v>3</v>
      </c>
      <c r="O620" s="1025">
        <v>4</v>
      </c>
      <c r="P620" s="219">
        <v>5</v>
      </c>
      <c r="Q620" s="379">
        <v>1</v>
      </c>
      <c r="R620" s="1025">
        <v>2</v>
      </c>
      <c r="S620" s="1025">
        <v>3</v>
      </c>
      <c r="T620" s="1025">
        <v>4</v>
      </c>
      <c r="U620" s="322">
        <v>5</v>
      </c>
      <c r="V620" s="344"/>
      <c r="W620" s="1023"/>
      <c r="X620" s="1023"/>
      <c r="Y620" s="1023"/>
    </row>
    <row r="621" spans="1:25" x14ac:dyDescent="0.2">
      <c r="A621" s="236" t="s">
        <v>3</v>
      </c>
      <c r="B621" s="237">
        <v>4086</v>
      </c>
      <c r="C621" s="238">
        <v>4086</v>
      </c>
      <c r="D621" s="238">
        <v>4086</v>
      </c>
      <c r="E621" s="238">
        <v>4086</v>
      </c>
      <c r="F621" s="858">
        <v>4086</v>
      </c>
      <c r="G621" s="240">
        <v>4086</v>
      </c>
      <c r="H621" s="238">
        <v>4086</v>
      </c>
      <c r="I621" s="238">
        <v>4086</v>
      </c>
      <c r="J621" s="238">
        <v>4086</v>
      </c>
      <c r="K621" s="314">
        <v>4086</v>
      </c>
      <c r="L621" s="237">
        <v>4086</v>
      </c>
      <c r="M621" s="238">
        <v>4086</v>
      </c>
      <c r="N621" s="238">
        <v>4086</v>
      </c>
      <c r="O621" s="238">
        <v>4086</v>
      </c>
      <c r="P621" s="239">
        <v>4086</v>
      </c>
      <c r="Q621" s="240">
        <v>4086</v>
      </c>
      <c r="R621" s="238">
        <v>4086</v>
      </c>
      <c r="S621" s="238">
        <v>4086</v>
      </c>
      <c r="T621" s="238">
        <v>4086</v>
      </c>
      <c r="U621" s="314">
        <v>4086</v>
      </c>
      <c r="V621" s="421">
        <v>4086</v>
      </c>
      <c r="W621" s="328"/>
      <c r="X621" s="329"/>
      <c r="Y621" s="329"/>
    </row>
    <row r="622" spans="1:25" x14ac:dyDescent="0.2">
      <c r="A622" s="242" t="s">
        <v>6</v>
      </c>
      <c r="B622" s="243">
        <v>5010</v>
      </c>
      <c r="C622" s="244">
        <v>5109</v>
      </c>
      <c r="D622" s="244">
        <v>5253</v>
      </c>
      <c r="E622" s="244">
        <v>5169</v>
      </c>
      <c r="F622" s="245">
        <v>4999</v>
      </c>
      <c r="G622" s="246">
        <v>5361</v>
      </c>
      <c r="H622" s="244">
        <v>5124</v>
      </c>
      <c r="I622" s="244">
        <v>5153</v>
      </c>
      <c r="J622" s="244">
        <v>5231</v>
      </c>
      <c r="K622" s="287">
        <v>4973</v>
      </c>
      <c r="L622" s="243">
        <v>4922</v>
      </c>
      <c r="M622" s="244">
        <v>4830</v>
      </c>
      <c r="N622" s="244">
        <v>5157</v>
      </c>
      <c r="O622" s="244">
        <v>4604</v>
      </c>
      <c r="P622" s="245">
        <v>4710</v>
      </c>
      <c r="Q622" s="246">
        <v>5077</v>
      </c>
      <c r="R622" s="244">
        <v>4704</v>
      </c>
      <c r="S622" s="244">
        <v>4798</v>
      </c>
      <c r="T622" s="244">
        <v>4931</v>
      </c>
      <c r="U622" s="287">
        <v>4828</v>
      </c>
      <c r="V622" s="335">
        <v>4983</v>
      </c>
      <c r="W622" s="527"/>
      <c r="X622" s="329"/>
      <c r="Y622" s="329"/>
    </row>
    <row r="623" spans="1:25" x14ac:dyDescent="0.2">
      <c r="A623" s="231" t="s">
        <v>7</v>
      </c>
      <c r="B623" s="247">
        <v>67.900000000000006</v>
      </c>
      <c r="C623" s="248">
        <v>82.1</v>
      </c>
      <c r="D623" s="248">
        <v>70</v>
      </c>
      <c r="E623" s="248">
        <v>71.400000000000006</v>
      </c>
      <c r="F623" s="524">
        <v>57.1</v>
      </c>
      <c r="G623" s="250">
        <v>92.9</v>
      </c>
      <c r="H623" s="248">
        <v>75</v>
      </c>
      <c r="I623" s="248">
        <v>70</v>
      </c>
      <c r="J623" s="248">
        <v>71.400000000000006</v>
      </c>
      <c r="K623" s="288">
        <v>76.7</v>
      </c>
      <c r="L623" s="247">
        <v>67.900000000000006</v>
      </c>
      <c r="M623" s="248">
        <v>71.400000000000006</v>
      </c>
      <c r="N623" s="248">
        <v>80</v>
      </c>
      <c r="O623" s="248">
        <v>53.6</v>
      </c>
      <c r="P623" s="249">
        <v>60.7</v>
      </c>
      <c r="Q623" s="250">
        <v>67.900000000000006</v>
      </c>
      <c r="R623" s="248">
        <v>60.7</v>
      </c>
      <c r="S623" s="248">
        <v>40</v>
      </c>
      <c r="T623" s="248">
        <v>64.3</v>
      </c>
      <c r="U623" s="288">
        <v>82.1</v>
      </c>
      <c r="V623" s="251">
        <v>66.099999999999994</v>
      </c>
      <c r="W623" s="525"/>
      <c r="X623" s="877"/>
      <c r="Y623" s="877"/>
    </row>
    <row r="624" spans="1:25" x14ac:dyDescent="0.2">
      <c r="A624" s="231" t="s">
        <v>8</v>
      </c>
      <c r="B624" s="252">
        <v>0.106</v>
      </c>
      <c r="C624" s="253">
        <v>9.7000000000000003E-2</v>
      </c>
      <c r="D624" s="253">
        <v>0.106</v>
      </c>
      <c r="E624" s="253">
        <v>9.1999999999999998E-2</v>
      </c>
      <c r="F624" s="254">
        <v>0.10199999999999999</v>
      </c>
      <c r="G624" s="255">
        <v>6.9000000000000006E-2</v>
      </c>
      <c r="H624" s="253">
        <v>9.1999999999999998E-2</v>
      </c>
      <c r="I624" s="253">
        <v>8.7999999999999995E-2</v>
      </c>
      <c r="J624" s="253">
        <v>9.7000000000000003E-2</v>
      </c>
      <c r="K624" s="290">
        <v>9.1999999999999998E-2</v>
      </c>
      <c r="L624" s="252">
        <v>8.6999999999999994E-2</v>
      </c>
      <c r="M624" s="253">
        <v>9.9000000000000005E-2</v>
      </c>
      <c r="N624" s="253">
        <v>9.7000000000000003E-2</v>
      </c>
      <c r="O624" s="253">
        <v>0.121</v>
      </c>
      <c r="P624" s="254">
        <v>0.11</v>
      </c>
      <c r="Q624" s="255">
        <v>0.1</v>
      </c>
      <c r="R624" s="253">
        <v>0.1</v>
      </c>
      <c r="S624" s="253">
        <v>0.14000000000000001</v>
      </c>
      <c r="T624" s="253">
        <v>9.6000000000000002E-2</v>
      </c>
      <c r="U624" s="290">
        <v>7.9000000000000001E-2</v>
      </c>
      <c r="V624" s="256">
        <v>0.104</v>
      </c>
      <c r="W624" s="526"/>
      <c r="X624" s="371"/>
      <c r="Y624" s="371"/>
    </row>
    <row r="625" spans="1:25" x14ac:dyDescent="0.2">
      <c r="A625" s="242" t="s">
        <v>1</v>
      </c>
      <c r="B625" s="257">
        <f>B622/B621*100-100</f>
        <v>22.613803230543311</v>
      </c>
      <c r="C625" s="258">
        <f t="shared" ref="C625:V625" si="245">C622/C621*100-100</f>
        <v>25.036710719530106</v>
      </c>
      <c r="D625" s="258">
        <f t="shared" si="245"/>
        <v>28.560939794419994</v>
      </c>
      <c r="E625" s="258">
        <f t="shared" si="245"/>
        <v>26.505139500734202</v>
      </c>
      <c r="F625" s="259">
        <f t="shared" si="245"/>
        <v>22.344591287322558</v>
      </c>
      <c r="G625" s="260">
        <f t="shared" si="245"/>
        <v>31.204111600587368</v>
      </c>
      <c r="H625" s="258">
        <f t="shared" si="245"/>
        <v>25.403817914831123</v>
      </c>
      <c r="I625" s="258">
        <f t="shared" si="245"/>
        <v>26.113558492413119</v>
      </c>
      <c r="J625" s="258">
        <f t="shared" si="245"/>
        <v>28.022515907978459</v>
      </c>
      <c r="K625" s="315">
        <f t="shared" si="245"/>
        <v>21.708272148800773</v>
      </c>
      <c r="L625" s="257">
        <f t="shared" si="245"/>
        <v>20.460107684777284</v>
      </c>
      <c r="M625" s="258">
        <f t="shared" si="245"/>
        <v>18.208516886930994</v>
      </c>
      <c r="N625" s="258">
        <f t="shared" si="245"/>
        <v>26.211453744493383</v>
      </c>
      <c r="O625" s="258">
        <f t="shared" si="245"/>
        <v>12.677435144395503</v>
      </c>
      <c r="P625" s="259">
        <f t="shared" si="245"/>
        <v>15.271659324522773</v>
      </c>
      <c r="Q625" s="260">
        <f t="shared" si="245"/>
        <v>24.253548702887912</v>
      </c>
      <c r="R625" s="258">
        <f t="shared" si="245"/>
        <v>15.124816446402349</v>
      </c>
      <c r="S625" s="258">
        <f t="shared" si="245"/>
        <v>17.4253548702888</v>
      </c>
      <c r="T625" s="258">
        <f t="shared" si="245"/>
        <v>20.68037200195792</v>
      </c>
      <c r="U625" s="315">
        <f t="shared" si="245"/>
        <v>18.159569260890834</v>
      </c>
      <c r="V625" s="333">
        <f t="shared" si="245"/>
        <v>21.953010279001475</v>
      </c>
      <c r="W625" s="1023"/>
      <c r="X625" s="371"/>
      <c r="Y625" s="371"/>
    </row>
    <row r="626" spans="1:25" ht="13.5" thickBot="1" x14ac:dyDescent="0.25">
      <c r="A626" s="261" t="s">
        <v>27</v>
      </c>
      <c r="B626" s="220">
        <f>B622-B608</f>
        <v>183</v>
      </c>
      <c r="C626" s="221">
        <f t="shared" ref="C626:V626" si="246">C622-C608</f>
        <v>245</v>
      </c>
      <c r="D626" s="221">
        <f t="shared" si="246"/>
        <v>307</v>
      </c>
      <c r="E626" s="221">
        <f t="shared" si="246"/>
        <v>45</v>
      </c>
      <c r="F626" s="860">
        <f t="shared" si="246"/>
        <v>199</v>
      </c>
      <c r="G626" s="380">
        <f t="shared" si="246"/>
        <v>211</v>
      </c>
      <c r="H626" s="221">
        <f t="shared" si="246"/>
        <v>277</v>
      </c>
      <c r="I626" s="221">
        <f t="shared" si="246"/>
        <v>419</v>
      </c>
      <c r="J626" s="927">
        <f t="shared" si="246"/>
        <v>376</v>
      </c>
      <c r="K626" s="348">
        <f t="shared" si="246"/>
        <v>32</v>
      </c>
      <c r="L626" s="220">
        <f t="shared" si="246"/>
        <v>188</v>
      </c>
      <c r="M626" s="221">
        <f t="shared" si="246"/>
        <v>223</v>
      </c>
      <c r="N626" s="221">
        <f t="shared" si="246"/>
        <v>-186</v>
      </c>
      <c r="O626" s="221">
        <f t="shared" si="246"/>
        <v>-289</v>
      </c>
      <c r="P626" s="226">
        <f t="shared" si="246"/>
        <v>186</v>
      </c>
      <c r="Q626" s="380">
        <f t="shared" si="246"/>
        <v>214</v>
      </c>
      <c r="R626" s="221">
        <f t="shared" si="246"/>
        <v>219</v>
      </c>
      <c r="S626" s="927">
        <f t="shared" si="246"/>
        <v>115</v>
      </c>
      <c r="T626" s="221">
        <f t="shared" si="246"/>
        <v>57</v>
      </c>
      <c r="U626" s="348">
        <f t="shared" si="246"/>
        <v>166</v>
      </c>
      <c r="V626" s="265">
        <f t="shared" si="246"/>
        <v>158</v>
      </c>
      <c r="W626" s="526"/>
      <c r="X626" s="877"/>
      <c r="Y626" s="371"/>
    </row>
    <row r="627" spans="1:25" x14ac:dyDescent="0.2">
      <c r="A627" s="266" t="s">
        <v>51</v>
      </c>
      <c r="B627" s="362">
        <v>555</v>
      </c>
      <c r="C627" s="321">
        <v>571</v>
      </c>
      <c r="D627" s="321">
        <v>133</v>
      </c>
      <c r="E627" s="321">
        <v>573</v>
      </c>
      <c r="F627" s="530">
        <v>573</v>
      </c>
      <c r="G627" s="378">
        <v>565</v>
      </c>
      <c r="H627" s="268">
        <v>577</v>
      </c>
      <c r="I627" s="268">
        <v>133</v>
      </c>
      <c r="J627" s="268">
        <v>577</v>
      </c>
      <c r="K627" s="323">
        <v>572</v>
      </c>
      <c r="L627" s="267">
        <v>481</v>
      </c>
      <c r="M627" s="268">
        <v>481</v>
      </c>
      <c r="N627" s="268">
        <v>145</v>
      </c>
      <c r="O627" s="268">
        <v>486</v>
      </c>
      <c r="P627" s="269">
        <v>482</v>
      </c>
      <c r="Q627" s="378">
        <v>498</v>
      </c>
      <c r="R627" s="268">
        <v>509</v>
      </c>
      <c r="S627" s="268">
        <v>145</v>
      </c>
      <c r="T627" s="268">
        <v>508</v>
      </c>
      <c r="U627" s="323">
        <v>504</v>
      </c>
      <c r="V627" s="270">
        <f>SUM(B627:U627)</f>
        <v>9068</v>
      </c>
      <c r="W627" s="1023" t="s">
        <v>56</v>
      </c>
      <c r="X627" s="271">
        <f>V613-V627</f>
        <v>69</v>
      </c>
      <c r="Y627" s="292">
        <f>X627/V613</f>
        <v>7.5517128160227645E-3</v>
      </c>
    </row>
    <row r="628" spans="1:25" x14ac:dyDescent="0.2">
      <c r="A628" s="273" t="s">
        <v>28</v>
      </c>
      <c r="B628" s="218"/>
      <c r="C628" s="1025"/>
      <c r="D628" s="1025"/>
      <c r="E628" s="1025"/>
      <c r="F628" s="857"/>
      <c r="G628" s="379"/>
      <c r="H628" s="1025"/>
      <c r="I628" s="1025"/>
      <c r="J628" s="1025"/>
      <c r="K628" s="322"/>
      <c r="L628" s="218"/>
      <c r="M628" s="1025"/>
      <c r="N628" s="1025"/>
      <c r="O628" s="1025"/>
      <c r="P628" s="219"/>
      <c r="Q628" s="379"/>
      <c r="R628" s="1025"/>
      <c r="S628" s="1025"/>
      <c r="T628" s="1025"/>
      <c r="U628" s="322"/>
      <c r="V628" s="222"/>
      <c r="W628" s="1023" t="s">
        <v>57</v>
      </c>
      <c r="X628" s="880">
        <v>161.30000000000001</v>
      </c>
      <c r="Y628" s="878"/>
    </row>
    <row r="629" spans="1:25" ht="13.5" thickBot="1" x14ac:dyDescent="0.25">
      <c r="A629" s="274" t="s">
        <v>26</v>
      </c>
      <c r="B629" s="216">
        <f t="shared" ref="B629:U629" si="247">B628-B614</f>
        <v>0</v>
      </c>
      <c r="C629" s="217">
        <f t="shared" si="247"/>
        <v>0</v>
      </c>
      <c r="D629" s="217">
        <f t="shared" si="247"/>
        <v>0</v>
      </c>
      <c r="E629" s="217">
        <f t="shared" si="247"/>
        <v>0</v>
      </c>
      <c r="F629" s="410">
        <f t="shared" si="247"/>
        <v>0</v>
      </c>
      <c r="G629" s="483">
        <f t="shared" si="247"/>
        <v>0</v>
      </c>
      <c r="H629" s="217">
        <f t="shared" si="247"/>
        <v>0</v>
      </c>
      <c r="I629" s="217">
        <f t="shared" si="247"/>
        <v>0</v>
      </c>
      <c r="J629" s="217">
        <f t="shared" si="247"/>
        <v>0</v>
      </c>
      <c r="K629" s="416">
        <f t="shared" si="247"/>
        <v>0</v>
      </c>
      <c r="L629" s="216">
        <f t="shared" si="247"/>
        <v>0</v>
      </c>
      <c r="M629" s="217">
        <f t="shared" si="247"/>
        <v>0</v>
      </c>
      <c r="N629" s="217">
        <f t="shared" si="247"/>
        <v>0</v>
      </c>
      <c r="O629" s="217">
        <f t="shared" si="247"/>
        <v>0</v>
      </c>
      <c r="P629" s="410">
        <f t="shared" si="247"/>
        <v>0</v>
      </c>
      <c r="Q629" s="483">
        <f t="shared" si="247"/>
        <v>0</v>
      </c>
      <c r="R629" s="217">
        <f t="shared" si="247"/>
        <v>0</v>
      </c>
      <c r="S629" s="217">
        <f t="shared" si="247"/>
        <v>0</v>
      </c>
      <c r="T629" s="217">
        <f t="shared" si="247"/>
        <v>0</v>
      </c>
      <c r="U629" s="416">
        <f t="shared" si="247"/>
        <v>0</v>
      </c>
      <c r="V629" s="223"/>
      <c r="W629" s="1023" t="s">
        <v>57</v>
      </c>
      <c r="X629" s="880">
        <f>X628-X614</f>
        <v>0.11000000000001364</v>
      </c>
      <c r="Y629" s="1023"/>
    </row>
    <row r="632" spans="1:25" ht="13.5" thickBot="1" x14ac:dyDescent="0.25"/>
    <row r="633" spans="1:25" ht="13.5" thickBot="1" x14ac:dyDescent="0.25">
      <c r="A633" s="1031" t="s">
        <v>364</v>
      </c>
      <c r="B633" s="1068" t="s">
        <v>53</v>
      </c>
      <c r="C633" s="1069"/>
      <c r="D633" s="1069"/>
      <c r="E633" s="1069"/>
      <c r="F633" s="1070"/>
      <c r="G633" s="1071" t="s">
        <v>140</v>
      </c>
      <c r="H633" s="1071"/>
      <c r="I633" s="1071"/>
      <c r="J633" s="1071"/>
      <c r="K633" s="1071"/>
      <c r="L633" s="1072" t="s">
        <v>63</v>
      </c>
      <c r="M633" s="1073"/>
      <c r="N633" s="1073"/>
      <c r="O633" s="1073"/>
      <c r="P633" s="1074"/>
      <c r="Q633" s="1071" t="s">
        <v>64</v>
      </c>
      <c r="R633" s="1071"/>
      <c r="S633" s="1071"/>
      <c r="T633" s="1071"/>
      <c r="U633" s="1071"/>
      <c r="V633" s="1030" t="s">
        <v>55</v>
      </c>
      <c r="W633" s="1028">
        <v>480</v>
      </c>
      <c r="X633" s="1028"/>
      <c r="Y633" s="1028"/>
    </row>
    <row r="634" spans="1:25" x14ac:dyDescent="0.2">
      <c r="A634" s="231" t="s">
        <v>54</v>
      </c>
      <c r="B634" s="324">
        <v>1</v>
      </c>
      <c r="C634" s="325">
        <v>2</v>
      </c>
      <c r="D634" s="325">
        <v>3</v>
      </c>
      <c r="E634" s="325">
        <v>4</v>
      </c>
      <c r="F634" s="859">
        <v>5</v>
      </c>
      <c r="G634" s="379">
        <v>1</v>
      </c>
      <c r="H634" s="1029">
        <v>2</v>
      </c>
      <c r="I634" s="1029">
        <v>3</v>
      </c>
      <c r="J634" s="1029">
        <v>4</v>
      </c>
      <c r="K634" s="322">
        <v>5</v>
      </c>
      <c r="L634" s="218">
        <v>1</v>
      </c>
      <c r="M634" s="1029">
        <v>2</v>
      </c>
      <c r="N634" s="1029">
        <v>3</v>
      </c>
      <c r="O634" s="1029">
        <v>4</v>
      </c>
      <c r="P634" s="219">
        <v>5</v>
      </c>
      <c r="Q634" s="379">
        <v>1</v>
      </c>
      <c r="R634" s="1029">
        <v>2</v>
      </c>
      <c r="S634" s="1029">
        <v>3</v>
      </c>
      <c r="T634" s="1029">
        <v>4</v>
      </c>
      <c r="U634" s="322">
        <v>5</v>
      </c>
      <c r="V634" s="344"/>
      <c r="W634" s="1028"/>
      <c r="X634" s="1028"/>
      <c r="Y634" s="1028"/>
    </row>
    <row r="635" spans="1:25" x14ac:dyDescent="0.2">
      <c r="A635" s="236" t="s">
        <v>3</v>
      </c>
      <c r="B635" s="237">
        <v>4122</v>
      </c>
      <c r="C635" s="238">
        <v>4122</v>
      </c>
      <c r="D635" s="238">
        <v>4122</v>
      </c>
      <c r="E635" s="238">
        <v>4122</v>
      </c>
      <c r="F635" s="858">
        <v>4122</v>
      </c>
      <c r="G635" s="240">
        <v>4122</v>
      </c>
      <c r="H635" s="238">
        <v>4122</v>
      </c>
      <c r="I635" s="238">
        <v>4122</v>
      </c>
      <c r="J635" s="238">
        <v>4122</v>
      </c>
      <c r="K635" s="314">
        <v>4122</v>
      </c>
      <c r="L635" s="237">
        <v>4122</v>
      </c>
      <c r="M635" s="238">
        <v>4122</v>
      </c>
      <c r="N635" s="238">
        <v>4122</v>
      </c>
      <c r="O635" s="238">
        <v>4122</v>
      </c>
      <c r="P635" s="239">
        <v>4122</v>
      </c>
      <c r="Q635" s="240">
        <v>4122</v>
      </c>
      <c r="R635" s="238">
        <v>4122</v>
      </c>
      <c r="S635" s="238">
        <v>4122</v>
      </c>
      <c r="T635" s="238">
        <v>4122</v>
      </c>
      <c r="U635" s="314">
        <v>4122</v>
      </c>
      <c r="V635" s="421">
        <v>4122</v>
      </c>
      <c r="W635" s="328"/>
      <c r="X635" s="329"/>
      <c r="Y635" s="329"/>
    </row>
    <row r="636" spans="1:25" x14ac:dyDescent="0.2">
      <c r="A636" s="242" t="s">
        <v>6</v>
      </c>
      <c r="B636" s="243">
        <v>5120</v>
      </c>
      <c r="C636" s="244">
        <v>5104</v>
      </c>
      <c r="D636" s="244">
        <v>5103</v>
      </c>
      <c r="E636" s="244">
        <v>5134</v>
      </c>
      <c r="F636" s="245">
        <v>5106</v>
      </c>
      <c r="G636" s="246">
        <v>5279</v>
      </c>
      <c r="H636" s="244">
        <v>5258</v>
      </c>
      <c r="I636" s="244">
        <v>5305</v>
      </c>
      <c r="J636" s="244">
        <v>5040</v>
      </c>
      <c r="K636" s="287">
        <v>5261</v>
      </c>
      <c r="L636" s="243">
        <v>4985</v>
      </c>
      <c r="M636" s="244">
        <v>4943</v>
      </c>
      <c r="N636" s="244">
        <v>4798</v>
      </c>
      <c r="O636" s="244">
        <v>4717</v>
      </c>
      <c r="P636" s="245">
        <v>4782</v>
      </c>
      <c r="Q636" s="246">
        <v>5131</v>
      </c>
      <c r="R636" s="244">
        <v>4627</v>
      </c>
      <c r="S636" s="244">
        <v>4946</v>
      </c>
      <c r="T636" s="244">
        <v>4985</v>
      </c>
      <c r="U636" s="287">
        <v>4741</v>
      </c>
      <c r="V636" s="335">
        <v>5018</v>
      </c>
      <c r="W636" s="527"/>
      <c r="X636" s="329"/>
      <c r="Y636" s="329"/>
    </row>
    <row r="637" spans="1:25" x14ac:dyDescent="0.2">
      <c r="A637" s="231" t="s">
        <v>7</v>
      </c>
      <c r="B637" s="247">
        <v>75</v>
      </c>
      <c r="C637" s="248">
        <v>78.599999999999994</v>
      </c>
      <c r="D637" s="248">
        <v>70</v>
      </c>
      <c r="E637" s="248">
        <v>82.1</v>
      </c>
      <c r="F637" s="524">
        <v>64.3</v>
      </c>
      <c r="G637" s="250">
        <v>75</v>
      </c>
      <c r="H637" s="248">
        <v>67.900000000000006</v>
      </c>
      <c r="I637" s="248">
        <v>70</v>
      </c>
      <c r="J637" s="248">
        <v>71.400000000000006</v>
      </c>
      <c r="K637" s="288">
        <v>67.900000000000006</v>
      </c>
      <c r="L637" s="247">
        <v>59.3</v>
      </c>
      <c r="M637" s="248">
        <v>70.400000000000006</v>
      </c>
      <c r="N637" s="248">
        <v>60</v>
      </c>
      <c r="O637" s="248">
        <v>59.3</v>
      </c>
      <c r="P637" s="249">
        <v>55.6</v>
      </c>
      <c r="Q637" s="250">
        <v>66.7</v>
      </c>
      <c r="R637" s="248">
        <v>66.7</v>
      </c>
      <c r="S637" s="248">
        <v>70</v>
      </c>
      <c r="T637" s="248">
        <v>55.6</v>
      </c>
      <c r="U637" s="288">
        <v>77.8</v>
      </c>
      <c r="V637" s="251">
        <v>63.5</v>
      </c>
      <c r="W637" s="525"/>
      <c r="X637" s="877"/>
      <c r="Y637" s="877"/>
    </row>
    <row r="638" spans="1:25" x14ac:dyDescent="0.2">
      <c r="A638" s="231" t="s">
        <v>8</v>
      </c>
      <c r="B638" s="252">
        <v>9.4E-2</v>
      </c>
      <c r="C638" s="253">
        <v>8.5000000000000006E-2</v>
      </c>
      <c r="D638" s="253">
        <v>0.13400000000000001</v>
      </c>
      <c r="E638" s="253">
        <v>8.2000000000000003E-2</v>
      </c>
      <c r="F638" s="254">
        <v>9.6000000000000002E-2</v>
      </c>
      <c r="G638" s="255">
        <v>8.2000000000000003E-2</v>
      </c>
      <c r="H638" s="253">
        <v>0.10299999999999999</v>
      </c>
      <c r="I638" s="253">
        <v>8.5999999999999993E-2</v>
      </c>
      <c r="J638" s="253">
        <v>9.9000000000000005E-2</v>
      </c>
      <c r="K638" s="290">
        <v>9.8000000000000004E-2</v>
      </c>
      <c r="L638" s="252">
        <v>0.112</v>
      </c>
      <c r="M638" s="253">
        <v>0.12</v>
      </c>
      <c r="N638" s="253">
        <v>0.111</v>
      </c>
      <c r="O638" s="253">
        <v>0.111</v>
      </c>
      <c r="P638" s="254">
        <v>0.114</v>
      </c>
      <c r="Q638" s="255">
        <v>0.10100000000000001</v>
      </c>
      <c r="R638" s="253">
        <v>9.4E-2</v>
      </c>
      <c r="S638" s="253">
        <v>0.109</v>
      </c>
      <c r="T638" s="253">
        <v>0.113</v>
      </c>
      <c r="U638" s="290">
        <v>9.1999999999999998E-2</v>
      </c>
      <c r="V638" s="256">
        <v>0.106</v>
      </c>
      <c r="W638" s="526"/>
      <c r="X638" s="371"/>
      <c r="Y638" s="371"/>
    </row>
    <row r="639" spans="1:25" x14ac:dyDescent="0.2">
      <c r="A639" s="242" t="s">
        <v>1</v>
      </c>
      <c r="B639" s="257">
        <f>B636/B635*100-100</f>
        <v>24.211547792333803</v>
      </c>
      <c r="C639" s="258">
        <f t="shared" ref="C639:V639" si="248">C636/C635*100-100</f>
        <v>23.82338670548279</v>
      </c>
      <c r="D639" s="258">
        <f t="shared" si="248"/>
        <v>23.799126637554593</v>
      </c>
      <c r="E639" s="258">
        <f t="shared" si="248"/>
        <v>24.551188743328495</v>
      </c>
      <c r="F639" s="259">
        <f t="shared" si="248"/>
        <v>23.871906841339154</v>
      </c>
      <c r="G639" s="260">
        <f t="shared" si="248"/>
        <v>28.068898592916071</v>
      </c>
      <c r="H639" s="258">
        <f t="shared" si="248"/>
        <v>27.559437166424061</v>
      </c>
      <c r="I639" s="258">
        <f t="shared" si="248"/>
        <v>28.699660359049005</v>
      </c>
      <c r="J639" s="258">
        <f t="shared" si="248"/>
        <v>22.270742358078593</v>
      </c>
      <c r="K639" s="315">
        <f t="shared" si="248"/>
        <v>27.63221737020865</v>
      </c>
      <c r="L639" s="257">
        <f t="shared" si="248"/>
        <v>20.936438622028135</v>
      </c>
      <c r="M639" s="258">
        <f t="shared" si="248"/>
        <v>19.917515769044144</v>
      </c>
      <c r="N639" s="258">
        <f t="shared" si="248"/>
        <v>16.399805919456583</v>
      </c>
      <c r="O639" s="258">
        <f t="shared" si="248"/>
        <v>14.434740417273176</v>
      </c>
      <c r="P639" s="259">
        <f t="shared" si="248"/>
        <v>16.011644832605526</v>
      </c>
      <c r="Q639" s="260">
        <f t="shared" si="248"/>
        <v>24.478408539543906</v>
      </c>
      <c r="R639" s="258">
        <f t="shared" si="248"/>
        <v>12.251334303736058</v>
      </c>
      <c r="S639" s="258">
        <f t="shared" si="248"/>
        <v>19.990295972828733</v>
      </c>
      <c r="T639" s="258">
        <f t="shared" si="248"/>
        <v>20.936438622028135</v>
      </c>
      <c r="U639" s="315">
        <f t="shared" si="248"/>
        <v>15.016982047549732</v>
      </c>
      <c r="V639" s="333">
        <f t="shared" si="248"/>
        <v>21.737020863658401</v>
      </c>
      <c r="W639" s="1028"/>
      <c r="X639" s="371"/>
      <c r="Y639" s="371"/>
    </row>
    <row r="640" spans="1:25" ht="13.5" thickBot="1" x14ac:dyDescent="0.25">
      <c r="A640" s="261" t="s">
        <v>27</v>
      </c>
      <c r="B640" s="220">
        <f>B636-B622</f>
        <v>110</v>
      </c>
      <c r="C640" s="221">
        <f t="shared" ref="C640:V640" si="249">C636-C622</f>
        <v>-5</v>
      </c>
      <c r="D640" s="221">
        <f t="shared" si="249"/>
        <v>-150</v>
      </c>
      <c r="E640" s="221">
        <f t="shared" si="249"/>
        <v>-35</v>
      </c>
      <c r="F640" s="860">
        <f t="shared" si="249"/>
        <v>107</v>
      </c>
      <c r="G640" s="380">
        <f t="shared" si="249"/>
        <v>-82</v>
      </c>
      <c r="H640" s="221">
        <f t="shared" si="249"/>
        <v>134</v>
      </c>
      <c r="I640" s="221">
        <f t="shared" si="249"/>
        <v>152</v>
      </c>
      <c r="J640" s="927">
        <f t="shared" si="249"/>
        <v>-191</v>
      </c>
      <c r="K640" s="348">
        <f t="shared" si="249"/>
        <v>288</v>
      </c>
      <c r="L640" s="220">
        <f t="shared" si="249"/>
        <v>63</v>
      </c>
      <c r="M640" s="221">
        <f t="shared" si="249"/>
        <v>113</v>
      </c>
      <c r="N640" s="221">
        <f t="shared" si="249"/>
        <v>-359</v>
      </c>
      <c r="O640" s="221">
        <f t="shared" si="249"/>
        <v>113</v>
      </c>
      <c r="P640" s="226">
        <f t="shared" si="249"/>
        <v>72</v>
      </c>
      <c r="Q640" s="380">
        <f t="shared" si="249"/>
        <v>54</v>
      </c>
      <c r="R640" s="221">
        <f t="shared" si="249"/>
        <v>-77</v>
      </c>
      <c r="S640" s="927">
        <f t="shared" si="249"/>
        <v>148</v>
      </c>
      <c r="T640" s="221">
        <f t="shared" si="249"/>
        <v>54</v>
      </c>
      <c r="U640" s="348">
        <f t="shared" si="249"/>
        <v>-87</v>
      </c>
      <c r="V640" s="265">
        <f t="shared" si="249"/>
        <v>35</v>
      </c>
      <c r="W640" s="526"/>
      <c r="X640" s="877"/>
      <c r="Y640" s="371"/>
    </row>
    <row r="641" spans="1:25" x14ac:dyDescent="0.2">
      <c r="A641" s="266" t="s">
        <v>51</v>
      </c>
      <c r="B641" s="362">
        <v>549</v>
      </c>
      <c r="C641" s="321">
        <v>571</v>
      </c>
      <c r="D641" s="321">
        <v>119</v>
      </c>
      <c r="E641" s="321">
        <v>571</v>
      </c>
      <c r="F641" s="530">
        <v>571</v>
      </c>
      <c r="G641" s="378">
        <v>560</v>
      </c>
      <c r="H641" s="268">
        <v>572</v>
      </c>
      <c r="I641" s="268">
        <v>123</v>
      </c>
      <c r="J641" s="268">
        <v>573</v>
      </c>
      <c r="K641" s="323">
        <v>571</v>
      </c>
      <c r="L641" s="267">
        <v>481</v>
      </c>
      <c r="M641" s="268">
        <v>480</v>
      </c>
      <c r="N641" s="268">
        <v>139</v>
      </c>
      <c r="O641" s="268">
        <v>483</v>
      </c>
      <c r="P641" s="269">
        <v>481</v>
      </c>
      <c r="Q641" s="378">
        <v>495</v>
      </c>
      <c r="R641" s="268">
        <v>509</v>
      </c>
      <c r="S641" s="268">
        <v>141</v>
      </c>
      <c r="T641" s="268">
        <v>506</v>
      </c>
      <c r="U641" s="323">
        <v>504</v>
      </c>
      <c r="V641" s="270">
        <f>SUM(B641:U641)</f>
        <v>8999</v>
      </c>
      <c r="W641" s="1028" t="s">
        <v>56</v>
      </c>
      <c r="X641" s="271">
        <f>V627-V641</f>
        <v>69</v>
      </c>
      <c r="Y641" s="292">
        <f>X641/V627</f>
        <v>7.6091751213056905E-3</v>
      </c>
    </row>
    <row r="642" spans="1:25" x14ac:dyDescent="0.2">
      <c r="A642" s="273" t="s">
        <v>28</v>
      </c>
      <c r="B642" s="218"/>
      <c r="C642" s="1029"/>
      <c r="D642" s="1029"/>
      <c r="E642" s="1029"/>
      <c r="F642" s="857"/>
      <c r="G642" s="379"/>
      <c r="H642" s="1029"/>
      <c r="I642" s="1029"/>
      <c r="J642" s="1029"/>
      <c r="K642" s="322"/>
      <c r="L642" s="218"/>
      <c r="M642" s="1029"/>
      <c r="N642" s="1029"/>
      <c r="O642" s="1029"/>
      <c r="P642" s="219"/>
      <c r="Q642" s="379"/>
      <c r="R642" s="1029"/>
      <c r="S642" s="1029"/>
      <c r="T642" s="1029"/>
      <c r="U642" s="322"/>
      <c r="V642" s="222"/>
      <c r="W642" s="1028" t="s">
        <v>57</v>
      </c>
      <c r="X642" s="880">
        <v>160.07</v>
      </c>
      <c r="Y642" s="878"/>
    </row>
    <row r="643" spans="1:25" ht="13.5" thickBot="1" x14ac:dyDescent="0.25">
      <c r="A643" s="274" t="s">
        <v>26</v>
      </c>
      <c r="B643" s="216">
        <f t="shared" ref="B643:U643" si="250">B642-B628</f>
        <v>0</v>
      </c>
      <c r="C643" s="217">
        <f t="shared" si="250"/>
        <v>0</v>
      </c>
      <c r="D643" s="217">
        <f t="shared" si="250"/>
        <v>0</v>
      </c>
      <c r="E643" s="217">
        <f t="shared" si="250"/>
        <v>0</v>
      </c>
      <c r="F643" s="410">
        <f t="shared" si="250"/>
        <v>0</v>
      </c>
      <c r="G643" s="483">
        <f t="shared" si="250"/>
        <v>0</v>
      </c>
      <c r="H643" s="217">
        <f t="shared" si="250"/>
        <v>0</v>
      </c>
      <c r="I643" s="217">
        <f t="shared" si="250"/>
        <v>0</v>
      </c>
      <c r="J643" s="217">
        <f t="shared" si="250"/>
        <v>0</v>
      </c>
      <c r="K643" s="416">
        <f t="shared" si="250"/>
        <v>0</v>
      </c>
      <c r="L643" s="216">
        <f t="shared" si="250"/>
        <v>0</v>
      </c>
      <c r="M643" s="217">
        <f t="shared" si="250"/>
        <v>0</v>
      </c>
      <c r="N643" s="217">
        <f t="shared" si="250"/>
        <v>0</v>
      </c>
      <c r="O643" s="217">
        <f t="shared" si="250"/>
        <v>0</v>
      </c>
      <c r="P643" s="410">
        <f t="shared" si="250"/>
        <v>0</v>
      </c>
      <c r="Q643" s="483">
        <f t="shared" si="250"/>
        <v>0</v>
      </c>
      <c r="R643" s="217">
        <f t="shared" si="250"/>
        <v>0</v>
      </c>
      <c r="S643" s="217">
        <f t="shared" si="250"/>
        <v>0</v>
      </c>
      <c r="T643" s="217">
        <f t="shared" si="250"/>
        <v>0</v>
      </c>
      <c r="U643" s="416">
        <f t="shared" si="250"/>
        <v>0</v>
      </c>
      <c r="V643" s="223"/>
      <c r="W643" s="1028" t="s">
        <v>57</v>
      </c>
      <c r="X643" s="880">
        <f>X642-X628</f>
        <v>-1.2300000000000182</v>
      </c>
      <c r="Y643" s="1028"/>
    </row>
    <row r="646" spans="1:25" ht="13.5" thickBot="1" x14ac:dyDescent="0.25"/>
    <row r="647" spans="1:25" ht="13.5" thickBot="1" x14ac:dyDescent="0.25">
      <c r="A647" s="1038" t="s">
        <v>366</v>
      </c>
      <c r="B647" s="1068" t="s">
        <v>53</v>
      </c>
      <c r="C647" s="1069"/>
      <c r="D647" s="1069"/>
      <c r="E647" s="1069"/>
      <c r="F647" s="1070"/>
      <c r="G647" s="1071" t="s">
        <v>140</v>
      </c>
      <c r="H647" s="1071"/>
      <c r="I647" s="1071"/>
      <c r="J647" s="1071"/>
      <c r="K647" s="1071"/>
      <c r="L647" s="1072" t="s">
        <v>63</v>
      </c>
      <c r="M647" s="1073"/>
      <c r="N647" s="1073"/>
      <c r="O647" s="1073"/>
      <c r="P647" s="1074"/>
      <c r="Q647" s="1071" t="s">
        <v>64</v>
      </c>
      <c r="R647" s="1071"/>
      <c r="S647" s="1071"/>
      <c r="T647" s="1071"/>
      <c r="U647" s="1071"/>
      <c r="V647" s="1037" t="s">
        <v>55</v>
      </c>
      <c r="W647" s="1035">
        <v>513</v>
      </c>
      <c r="X647" s="1035"/>
      <c r="Y647" s="1035"/>
    </row>
    <row r="648" spans="1:25" x14ac:dyDescent="0.2">
      <c r="A648" s="231" t="s">
        <v>54</v>
      </c>
      <c r="B648" s="324">
        <v>1</v>
      </c>
      <c r="C648" s="325">
        <v>2</v>
      </c>
      <c r="D648" s="325">
        <v>3</v>
      </c>
      <c r="E648" s="325">
        <v>4</v>
      </c>
      <c r="F648" s="859">
        <v>5</v>
      </c>
      <c r="G648" s="379">
        <v>1</v>
      </c>
      <c r="H648" s="1036">
        <v>2</v>
      </c>
      <c r="I648" s="1036">
        <v>3</v>
      </c>
      <c r="J648" s="1036">
        <v>4</v>
      </c>
      <c r="K648" s="322">
        <v>5</v>
      </c>
      <c r="L648" s="218">
        <v>1</v>
      </c>
      <c r="M648" s="1036">
        <v>2</v>
      </c>
      <c r="N648" s="1036">
        <v>3</v>
      </c>
      <c r="O648" s="1036">
        <v>4</v>
      </c>
      <c r="P648" s="219">
        <v>5</v>
      </c>
      <c r="Q648" s="379">
        <v>1</v>
      </c>
      <c r="R648" s="1036">
        <v>2</v>
      </c>
      <c r="S648" s="1036">
        <v>3</v>
      </c>
      <c r="T648" s="1036">
        <v>4</v>
      </c>
      <c r="U648" s="322">
        <v>5</v>
      </c>
      <c r="V648" s="344"/>
      <c r="W648" s="1035"/>
      <c r="X648" s="1035"/>
      <c r="Y648" s="1035"/>
    </row>
    <row r="649" spans="1:25" x14ac:dyDescent="0.2">
      <c r="A649" s="236" t="s">
        <v>3</v>
      </c>
      <c r="B649" s="237">
        <v>4158</v>
      </c>
      <c r="C649" s="238">
        <v>4158</v>
      </c>
      <c r="D649" s="238">
        <v>4158</v>
      </c>
      <c r="E649" s="238">
        <v>4158</v>
      </c>
      <c r="F649" s="858">
        <v>4158</v>
      </c>
      <c r="G649" s="240">
        <v>4158</v>
      </c>
      <c r="H649" s="238">
        <v>4158</v>
      </c>
      <c r="I649" s="238">
        <v>4158</v>
      </c>
      <c r="J649" s="238">
        <v>4158</v>
      </c>
      <c r="K649" s="314">
        <v>4158</v>
      </c>
      <c r="L649" s="237">
        <v>4158</v>
      </c>
      <c r="M649" s="238">
        <v>4158</v>
      </c>
      <c r="N649" s="238">
        <v>4158</v>
      </c>
      <c r="O649" s="238">
        <v>4158</v>
      </c>
      <c r="P649" s="239">
        <v>4158</v>
      </c>
      <c r="Q649" s="240">
        <v>4158</v>
      </c>
      <c r="R649" s="238">
        <v>4158</v>
      </c>
      <c r="S649" s="238">
        <v>4158</v>
      </c>
      <c r="T649" s="238">
        <v>4158</v>
      </c>
      <c r="U649" s="314">
        <v>4158</v>
      </c>
      <c r="V649" s="421">
        <v>4158</v>
      </c>
      <c r="W649" s="328"/>
      <c r="X649" s="329"/>
      <c r="Y649" s="329"/>
    </row>
    <row r="650" spans="1:25" x14ac:dyDescent="0.2">
      <c r="A650" s="242" t="s">
        <v>6</v>
      </c>
      <c r="B650" s="243">
        <v>4999</v>
      </c>
      <c r="C650" s="244">
        <v>5268</v>
      </c>
      <c r="D650" s="244">
        <v>5382</v>
      </c>
      <c r="E650" s="244">
        <v>5381</v>
      </c>
      <c r="F650" s="245">
        <v>5336</v>
      </c>
      <c r="G650" s="246">
        <v>5305</v>
      </c>
      <c r="H650" s="244">
        <v>5291</v>
      </c>
      <c r="I650" s="244">
        <v>5277</v>
      </c>
      <c r="J650" s="244">
        <v>5359</v>
      </c>
      <c r="K650" s="287">
        <v>5286</v>
      </c>
      <c r="L650" s="243">
        <v>4799</v>
      </c>
      <c r="M650" s="244">
        <v>4830</v>
      </c>
      <c r="N650" s="244">
        <v>5391</v>
      </c>
      <c r="O650" s="244">
        <v>4957</v>
      </c>
      <c r="P650" s="245">
        <v>4414</v>
      </c>
      <c r="Q650" s="246">
        <v>5104</v>
      </c>
      <c r="R650" s="244">
        <v>4954</v>
      </c>
      <c r="S650" s="244">
        <v>4243</v>
      </c>
      <c r="T650" s="244">
        <v>4949</v>
      </c>
      <c r="U650" s="287">
        <v>4770</v>
      </c>
      <c r="V650" s="335">
        <v>5062</v>
      </c>
      <c r="W650" s="527"/>
      <c r="X650" s="329"/>
      <c r="Y650" s="329"/>
    </row>
    <row r="651" spans="1:25" x14ac:dyDescent="0.2">
      <c r="A651" s="231" t="s">
        <v>7</v>
      </c>
      <c r="B651" s="247">
        <v>86.2</v>
      </c>
      <c r="C651" s="248">
        <v>69</v>
      </c>
      <c r="D651" s="248">
        <v>70</v>
      </c>
      <c r="E651" s="248">
        <v>66.7</v>
      </c>
      <c r="F651" s="524">
        <v>65.5</v>
      </c>
      <c r="G651" s="250">
        <v>79.3</v>
      </c>
      <c r="H651" s="248">
        <v>70</v>
      </c>
      <c r="I651" s="248">
        <v>70</v>
      </c>
      <c r="J651" s="248">
        <v>82.2</v>
      </c>
      <c r="K651" s="288">
        <v>70</v>
      </c>
      <c r="L651" s="247">
        <v>63.3</v>
      </c>
      <c r="M651" s="248">
        <v>58.6</v>
      </c>
      <c r="N651" s="248">
        <v>80</v>
      </c>
      <c r="O651" s="248">
        <v>46.7</v>
      </c>
      <c r="P651" s="249">
        <v>63.3</v>
      </c>
      <c r="Q651" s="250">
        <v>69</v>
      </c>
      <c r="R651" s="248">
        <v>66.7</v>
      </c>
      <c r="S651" s="248">
        <v>50</v>
      </c>
      <c r="T651" s="248">
        <v>66.7</v>
      </c>
      <c r="U651" s="288">
        <v>56.7</v>
      </c>
      <c r="V651" s="251">
        <v>57.7</v>
      </c>
      <c r="W651" s="525"/>
      <c r="X651" s="877"/>
      <c r="Y651" s="877"/>
    </row>
    <row r="652" spans="1:25" x14ac:dyDescent="0.2">
      <c r="A652" s="231" t="s">
        <v>8</v>
      </c>
      <c r="B652" s="252">
        <v>7.1999999999999995E-2</v>
      </c>
      <c r="C652" s="253">
        <v>9.8000000000000004E-2</v>
      </c>
      <c r="D652" s="253">
        <v>8.7999999999999995E-2</v>
      </c>
      <c r="E652" s="253">
        <v>0.10100000000000001</v>
      </c>
      <c r="F652" s="254">
        <v>0.105</v>
      </c>
      <c r="G652" s="255">
        <v>0.08</v>
      </c>
      <c r="H652" s="253">
        <v>0.109</v>
      </c>
      <c r="I652" s="253">
        <v>0.123</v>
      </c>
      <c r="J652" s="253">
        <v>8.8999999999999996E-2</v>
      </c>
      <c r="K652" s="290">
        <v>9.8000000000000004E-2</v>
      </c>
      <c r="L652" s="252">
        <v>0.106</v>
      </c>
      <c r="M652" s="253">
        <v>0.127</v>
      </c>
      <c r="N652" s="253">
        <v>8.2000000000000003E-2</v>
      </c>
      <c r="O652" s="253">
        <v>0.13400000000000001</v>
      </c>
      <c r="P652" s="254">
        <v>0.13100000000000001</v>
      </c>
      <c r="Q652" s="255">
        <v>0.113</v>
      </c>
      <c r="R652" s="253">
        <v>9.8000000000000004E-2</v>
      </c>
      <c r="S652" s="253">
        <v>0.13100000000000001</v>
      </c>
      <c r="T652" s="253">
        <v>0.115</v>
      </c>
      <c r="U652" s="290">
        <v>0.114</v>
      </c>
      <c r="V652" s="256">
        <v>0.11899999999999999</v>
      </c>
      <c r="W652" s="526"/>
      <c r="X652" s="371"/>
      <c r="Y652" s="371"/>
    </row>
    <row r="653" spans="1:25" ht="19.5" customHeight="1" x14ac:dyDescent="0.2">
      <c r="A653" s="242" t="s">
        <v>1</v>
      </c>
      <c r="B653" s="257">
        <f>B650/B649*100-100</f>
        <v>20.226070226070235</v>
      </c>
      <c r="C653" s="258">
        <f t="shared" ref="C653:V653" si="251">C650/C649*100-100</f>
        <v>26.695526695526709</v>
      </c>
      <c r="D653" s="258">
        <f t="shared" si="251"/>
        <v>29.437229437229433</v>
      </c>
      <c r="E653" s="258">
        <f t="shared" si="251"/>
        <v>29.413179413179392</v>
      </c>
      <c r="F653" s="259">
        <f t="shared" si="251"/>
        <v>28.330928330928344</v>
      </c>
      <c r="G653" s="260">
        <f t="shared" si="251"/>
        <v>27.585377585377586</v>
      </c>
      <c r="H653" s="258">
        <f t="shared" si="251"/>
        <v>27.248677248677254</v>
      </c>
      <c r="I653" s="258">
        <f t="shared" si="251"/>
        <v>26.911976911976907</v>
      </c>
      <c r="J653" s="258">
        <f t="shared" si="251"/>
        <v>28.884078884078889</v>
      </c>
      <c r="K653" s="315">
        <f t="shared" si="251"/>
        <v>27.128427128427134</v>
      </c>
      <c r="L653" s="257">
        <f t="shared" si="251"/>
        <v>15.416065416065422</v>
      </c>
      <c r="M653" s="258">
        <f t="shared" si="251"/>
        <v>16.161616161616152</v>
      </c>
      <c r="N653" s="258">
        <f t="shared" si="251"/>
        <v>29.653679653679632</v>
      </c>
      <c r="O653" s="258">
        <f t="shared" si="251"/>
        <v>19.215969215969224</v>
      </c>
      <c r="P653" s="259">
        <f t="shared" si="251"/>
        <v>6.1568061568061552</v>
      </c>
      <c r="Q653" s="260">
        <f t="shared" si="251"/>
        <v>22.751322751322746</v>
      </c>
      <c r="R653" s="258">
        <f t="shared" si="251"/>
        <v>19.143819143819158</v>
      </c>
      <c r="S653" s="258">
        <f t="shared" si="251"/>
        <v>2.0442520442520475</v>
      </c>
      <c r="T653" s="258">
        <f t="shared" si="251"/>
        <v>19.023569023569024</v>
      </c>
      <c r="U653" s="315">
        <f t="shared" si="251"/>
        <v>14.718614718614702</v>
      </c>
      <c r="V653" s="333">
        <f t="shared" si="251"/>
        <v>21.74122174122175</v>
      </c>
      <c r="W653" s="1035"/>
      <c r="X653" s="371"/>
      <c r="Y653" s="371"/>
    </row>
    <row r="654" spans="1:25" ht="13.5" thickBot="1" x14ac:dyDescent="0.25">
      <c r="A654" s="261" t="s">
        <v>27</v>
      </c>
      <c r="B654" s="220">
        <f>B650-B636</f>
        <v>-121</v>
      </c>
      <c r="C654" s="221">
        <f t="shared" ref="C654:V654" si="252">C650-C636</f>
        <v>164</v>
      </c>
      <c r="D654" s="221">
        <f t="shared" si="252"/>
        <v>279</v>
      </c>
      <c r="E654" s="221">
        <f t="shared" si="252"/>
        <v>247</v>
      </c>
      <c r="F654" s="860">
        <f t="shared" si="252"/>
        <v>230</v>
      </c>
      <c r="G654" s="380">
        <f t="shared" si="252"/>
        <v>26</v>
      </c>
      <c r="H654" s="221">
        <f t="shared" si="252"/>
        <v>33</v>
      </c>
      <c r="I654" s="221">
        <f t="shared" si="252"/>
        <v>-28</v>
      </c>
      <c r="J654" s="927">
        <f t="shared" si="252"/>
        <v>319</v>
      </c>
      <c r="K654" s="348">
        <f t="shared" si="252"/>
        <v>25</v>
      </c>
      <c r="L654" s="220">
        <f t="shared" si="252"/>
        <v>-186</v>
      </c>
      <c r="M654" s="221">
        <f t="shared" si="252"/>
        <v>-113</v>
      </c>
      <c r="N654" s="221">
        <f t="shared" si="252"/>
        <v>593</v>
      </c>
      <c r="O654" s="221">
        <f t="shared" si="252"/>
        <v>240</v>
      </c>
      <c r="P654" s="226">
        <f t="shared" si="252"/>
        <v>-368</v>
      </c>
      <c r="Q654" s="380">
        <f t="shared" si="252"/>
        <v>-27</v>
      </c>
      <c r="R654" s="221">
        <f t="shared" si="252"/>
        <v>327</v>
      </c>
      <c r="S654" s="927">
        <f t="shared" si="252"/>
        <v>-703</v>
      </c>
      <c r="T654" s="221">
        <f t="shared" si="252"/>
        <v>-36</v>
      </c>
      <c r="U654" s="348">
        <f t="shared" si="252"/>
        <v>29</v>
      </c>
      <c r="V654" s="265">
        <f t="shared" si="252"/>
        <v>44</v>
      </c>
      <c r="W654" s="526"/>
      <c r="X654" s="877"/>
      <c r="Y654" s="371"/>
    </row>
    <row r="655" spans="1:25" x14ac:dyDescent="0.2">
      <c r="A655" s="266" t="s">
        <v>51</v>
      </c>
      <c r="B655" s="362">
        <v>547</v>
      </c>
      <c r="C655" s="321">
        <v>570</v>
      </c>
      <c r="D655" s="321">
        <v>111</v>
      </c>
      <c r="E655" s="321">
        <v>569</v>
      </c>
      <c r="F655" s="530">
        <v>570</v>
      </c>
      <c r="G655" s="378">
        <v>559</v>
      </c>
      <c r="H655" s="268">
        <v>570</v>
      </c>
      <c r="I655" s="268">
        <v>103</v>
      </c>
      <c r="J655" s="268">
        <v>570</v>
      </c>
      <c r="K655" s="323">
        <v>569</v>
      </c>
      <c r="L655" s="267">
        <v>479</v>
      </c>
      <c r="M655" s="268">
        <v>478</v>
      </c>
      <c r="N655" s="268">
        <v>134</v>
      </c>
      <c r="O655" s="268">
        <v>480</v>
      </c>
      <c r="P655" s="269">
        <v>477</v>
      </c>
      <c r="Q655" s="378">
        <v>494</v>
      </c>
      <c r="R655" s="268">
        <v>508</v>
      </c>
      <c r="S655" s="268">
        <v>132</v>
      </c>
      <c r="T655" s="268">
        <v>504</v>
      </c>
      <c r="U655" s="323">
        <v>500</v>
      </c>
      <c r="V655" s="270">
        <f>SUM(B655:U655)</f>
        <v>8924</v>
      </c>
      <c r="W655" s="1035" t="s">
        <v>56</v>
      </c>
      <c r="X655" s="271">
        <f>V641-V655</f>
        <v>75</v>
      </c>
      <c r="Y655" s="292">
        <f>X655/V641</f>
        <v>8.3342593621513507E-3</v>
      </c>
    </row>
    <row r="656" spans="1:25" ht="12" customHeight="1" x14ac:dyDescent="0.2">
      <c r="A656" s="273" t="s">
        <v>28</v>
      </c>
      <c r="B656" s="218"/>
      <c r="C656" s="1036"/>
      <c r="D656" s="1036"/>
      <c r="E656" s="1036"/>
      <c r="F656" s="857"/>
      <c r="G656" s="379"/>
      <c r="H656" s="1036"/>
      <c r="I656" s="1036"/>
      <c r="J656" s="1036"/>
      <c r="K656" s="322"/>
      <c r="L656" s="218"/>
      <c r="M656" s="1036"/>
      <c r="N656" s="1036"/>
      <c r="O656" s="1036"/>
      <c r="P656" s="219"/>
      <c r="Q656" s="379"/>
      <c r="R656" s="1036"/>
      <c r="S656" s="1036"/>
      <c r="T656" s="1036"/>
      <c r="U656" s="322"/>
      <c r="V656" s="222"/>
      <c r="W656" s="1035" t="s">
        <v>57</v>
      </c>
      <c r="X656" s="880">
        <v>158.88999999999999</v>
      </c>
      <c r="Y656" s="878"/>
    </row>
    <row r="657" spans="1:25" ht="13.5" thickBot="1" x14ac:dyDescent="0.25">
      <c r="A657" s="274" t="s">
        <v>26</v>
      </c>
      <c r="B657" s="216">
        <f t="shared" ref="B657:U657" si="253">B656-B642</f>
        <v>0</v>
      </c>
      <c r="C657" s="217">
        <f t="shared" si="253"/>
        <v>0</v>
      </c>
      <c r="D657" s="217">
        <f t="shared" si="253"/>
        <v>0</v>
      </c>
      <c r="E657" s="217">
        <f t="shared" si="253"/>
        <v>0</v>
      </c>
      <c r="F657" s="410">
        <f t="shared" si="253"/>
        <v>0</v>
      </c>
      <c r="G657" s="483">
        <f t="shared" si="253"/>
        <v>0</v>
      </c>
      <c r="H657" s="217">
        <f t="shared" si="253"/>
        <v>0</v>
      </c>
      <c r="I657" s="217">
        <f t="shared" si="253"/>
        <v>0</v>
      </c>
      <c r="J657" s="217">
        <f t="shared" si="253"/>
        <v>0</v>
      </c>
      <c r="K657" s="416">
        <f t="shared" si="253"/>
        <v>0</v>
      </c>
      <c r="L657" s="216">
        <f t="shared" si="253"/>
        <v>0</v>
      </c>
      <c r="M657" s="217">
        <f t="shared" si="253"/>
        <v>0</v>
      </c>
      <c r="N657" s="217">
        <f t="shared" si="253"/>
        <v>0</v>
      </c>
      <c r="O657" s="217">
        <f t="shared" si="253"/>
        <v>0</v>
      </c>
      <c r="P657" s="410">
        <f t="shared" si="253"/>
        <v>0</v>
      </c>
      <c r="Q657" s="483">
        <f t="shared" si="253"/>
        <v>0</v>
      </c>
      <c r="R657" s="217">
        <f t="shared" si="253"/>
        <v>0</v>
      </c>
      <c r="S657" s="217">
        <f t="shared" si="253"/>
        <v>0</v>
      </c>
      <c r="T657" s="217">
        <f t="shared" si="253"/>
        <v>0</v>
      </c>
      <c r="U657" s="416">
        <f t="shared" si="253"/>
        <v>0</v>
      </c>
      <c r="V657" s="223"/>
      <c r="W657" s="1035" t="s">
        <v>57</v>
      </c>
      <c r="X657" s="880">
        <f>X656-X642</f>
        <v>-1.1800000000000068</v>
      </c>
      <c r="Y657" s="1035"/>
    </row>
    <row r="660" spans="1:25" ht="13.5" thickBot="1" x14ac:dyDescent="0.25"/>
    <row r="661" spans="1:25" ht="13.5" thickBot="1" x14ac:dyDescent="0.25">
      <c r="A661" s="1047" t="s">
        <v>368</v>
      </c>
      <c r="B661" s="1068" t="s">
        <v>53</v>
      </c>
      <c r="C661" s="1069"/>
      <c r="D661" s="1069"/>
      <c r="E661" s="1069"/>
      <c r="F661" s="1070"/>
      <c r="G661" s="1071" t="s">
        <v>140</v>
      </c>
      <c r="H661" s="1071"/>
      <c r="I661" s="1071"/>
      <c r="J661" s="1071"/>
      <c r="K661" s="1071"/>
      <c r="L661" s="1072" t="s">
        <v>63</v>
      </c>
      <c r="M661" s="1073"/>
      <c r="N661" s="1073"/>
      <c r="O661" s="1073"/>
      <c r="P661" s="1074"/>
      <c r="Q661" s="1071" t="s">
        <v>64</v>
      </c>
      <c r="R661" s="1071"/>
      <c r="S661" s="1071"/>
      <c r="T661" s="1071"/>
      <c r="U661" s="1071"/>
      <c r="V661" s="1045" t="s">
        <v>55</v>
      </c>
      <c r="W661" s="1044">
        <v>513</v>
      </c>
      <c r="X661" s="1044"/>
      <c r="Y661" s="1044"/>
    </row>
    <row r="662" spans="1:25" x14ac:dyDescent="0.2">
      <c r="A662" s="231" t="s">
        <v>54</v>
      </c>
      <c r="B662" s="324">
        <v>1</v>
      </c>
      <c r="C662" s="325">
        <v>2</v>
      </c>
      <c r="D662" s="325">
        <v>3</v>
      </c>
      <c r="E662" s="325">
        <v>4</v>
      </c>
      <c r="F662" s="859">
        <v>5</v>
      </c>
      <c r="G662" s="379">
        <v>1</v>
      </c>
      <c r="H662" s="1046">
        <v>2</v>
      </c>
      <c r="I662" s="1046">
        <v>3</v>
      </c>
      <c r="J662" s="1046">
        <v>4</v>
      </c>
      <c r="K662" s="322">
        <v>5</v>
      </c>
      <c r="L662" s="218">
        <v>1</v>
      </c>
      <c r="M662" s="1046">
        <v>2</v>
      </c>
      <c r="N662" s="1046">
        <v>3</v>
      </c>
      <c r="O662" s="1046">
        <v>4</v>
      </c>
      <c r="P662" s="219">
        <v>5</v>
      </c>
      <c r="Q662" s="379">
        <v>1</v>
      </c>
      <c r="R662" s="1046">
        <v>2</v>
      </c>
      <c r="S662" s="1046">
        <v>3</v>
      </c>
      <c r="T662" s="1046">
        <v>4</v>
      </c>
      <c r="U662" s="322">
        <v>5</v>
      </c>
      <c r="V662" s="344"/>
      <c r="W662" s="1044"/>
      <c r="X662" s="1044"/>
      <c r="Y662" s="1044"/>
    </row>
    <row r="663" spans="1:25" x14ac:dyDescent="0.2">
      <c r="A663" s="236" t="s">
        <v>3</v>
      </c>
      <c r="B663" s="237">
        <v>4194</v>
      </c>
      <c r="C663" s="238">
        <v>4194</v>
      </c>
      <c r="D663" s="238">
        <v>4194</v>
      </c>
      <c r="E663" s="238">
        <v>4194</v>
      </c>
      <c r="F663" s="858">
        <v>4194</v>
      </c>
      <c r="G663" s="240">
        <v>4194</v>
      </c>
      <c r="H663" s="238">
        <v>4194</v>
      </c>
      <c r="I663" s="238">
        <v>4194</v>
      </c>
      <c r="J663" s="238">
        <v>4194</v>
      </c>
      <c r="K663" s="314">
        <v>4194</v>
      </c>
      <c r="L663" s="237">
        <v>4194</v>
      </c>
      <c r="M663" s="238">
        <v>4194</v>
      </c>
      <c r="N663" s="238">
        <v>4194</v>
      </c>
      <c r="O663" s="238">
        <v>4194</v>
      </c>
      <c r="P663" s="239">
        <v>4194</v>
      </c>
      <c r="Q663" s="240">
        <v>4194</v>
      </c>
      <c r="R663" s="238">
        <v>4194</v>
      </c>
      <c r="S663" s="238">
        <v>4194</v>
      </c>
      <c r="T663" s="238">
        <v>4194</v>
      </c>
      <c r="U663" s="314">
        <v>4194</v>
      </c>
      <c r="V663" s="421">
        <v>4194</v>
      </c>
      <c r="W663" s="328"/>
      <c r="X663" s="329"/>
      <c r="Y663" s="329"/>
    </row>
    <row r="664" spans="1:25" x14ac:dyDescent="0.2">
      <c r="A664" s="242" t="s">
        <v>6</v>
      </c>
      <c r="B664" s="306">
        <v>5268</v>
      </c>
      <c r="C664" s="307">
        <v>5373</v>
      </c>
      <c r="D664" s="307">
        <v>5333</v>
      </c>
      <c r="E664" s="307">
        <v>5343</v>
      </c>
      <c r="F664" s="407">
        <v>5402</v>
      </c>
      <c r="G664" s="306">
        <v>5451</v>
      </c>
      <c r="H664" s="307">
        <v>5493</v>
      </c>
      <c r="I664" s="307">
        <v>5310</v>
      </c>
      <c r="J664" s="307">
        <v>5436</v>
      </c>
      <c r="K664" s="407">
        <v>5434</v>
      </c>
      <c r="L664" s="306">
        <v>4981</v>
      </c>
      <c r="M664" s="307">
        <v>5159</v>
      </c>
      <c r="N664" s="307">
        <v>5438</v>
      </c>
      <c r="O664" s="307">
        <v>5148</v>
      </c>
      <c r="P664" s="407">
        <v>4621</v>
      </c>
      <c r="Q664" s="306">
        <v>5176</v>
      </c>
      <c r="R664" s="307">
        <v>4867</v>
      </c>
      <c r="S664" s="307">
        <v>4768</v>
      </c>
      <c r="T664" s="307">
        <v>5051</v>
      </c>
      <c r="U664" s="407">
        <v>4990</v>
      </c>
      <c r="V664" s="397">
        <v>5200</v>
      </c>
      <c r="W664" s="527"/>
      <c r="X664" s="329"/>
      <c r="Y664" s="329"/>
    </row>
    <row r="665" spans="1:25" x14ac:dyDescent="0.2">
      <c r="A665" s="231" t="s">
        <v>7</v>
      </c>
      <c r="B665" s="247">
        <v>80</v>
      </c>
      <c r="C665" s="248">
        <v>66.7</v>
      </c>
      <c r="D665" s="248">
        <v>90</v>
      </c>
      <c r="E665" s="248">
        <v>86.7</v>
      </c>
      <c r="F665" s="524">
        <v>60</v>
      </c>
      <c r="G665" s="250">
        <v>70</v>
      </c>
      <c r="H665" s="248">
        <v>76.7</v>
      </c>
      <c r="I665" s="248">
        <v>50</v>
      </c>
      <c r="J665" s="248">
        <v>73.3</v>
      </c>
      <c r="K665" s="288">
        <v>73.3</v>
      </c>
      <c r="L665" s="247">
        <v>63.3</v>
      </c>
      <c r="M665" s="248">
        <v>76.7</v>
      </c>
      <c r="N665" s="248">
        <v>70</v>
      </c>
      <c r="O665" s="248">
        <v>83.3</v>
      </c>
      <c r="P665" s="249">
        <v>73.3</v>
      </c>
      <c r="Q665" s="250">
        <v>64.5</v>
      </c>
      <c r="R665" s="248">
        <v>73.3</v>
      </c>
      <c r="S665" s="248">
        <v>50</v>
      </c>
      <c r="T665" s="248">
        <v>53.3</v>
      </c>
      <c r="U665" s="288">
        <v>50</v>
      </c>
      <c r="V665" s="251">
        <v>64.5</v>
      </c>
      <c r="W665" s="525"/>
      <c r="X665" s="877"/>
      <c r="Y665" s="877"/>
    </row>
    <row r="666" spans="1:25" x14ac:dyDescent="0.2">
      <c r="A666" s="231" t="s">
        <v>8</v>
      </c>
      <c r="B666" s="252">
        <v>7.5999999999999998E-2</v>
      </c>
      <c r="C666" s="253">
        <v>0.10100000000000001</v>
      </c>
      <c r="D666" s="253">
        <v>9.7000000000000003E-2</v>
      </c>
      <c r="E666" s="253">
        <v>8</v>
      </c>
      <c r="F666" s="254">
        <v>0.104</v>
      </c>
      <c r="G666" s="255">
        <v>0.09</v>
      </c>
      <c r="H666" s="253">
        <v>7.8</v>
      </c>
      <c r="I666" s="253">
        <v>0.115</v>
      </c>
      <c r="J666" s="253">
        <v>9.0999999999999998E-2</v>
      </c>
      <c r="K666" s="290">
        <v>0.106</v>
      </c>
      <c r="L666" s="252">
        <v>0.11899999999999999</v>
      </c>
      <c r="M666" s="253">
        <v>8.2000000000000003E-2</v>
      </c>
      <c r="N666" s="253">
        <v>9.5000000000000001E-2</v>
      </c>
      <c r="O666" s="253">
        <v>7.5999999999999998E-2</v>
      </c>
      <c r="P666" s="254">
        <v>0.10100000000000001</v>
      </c>
      <c r="Q666" s="255">
        <v>0.10299999999999999</v>
      </c>
      <c r="R666" s="253">
        <v>8.5999999999999993E-2</v>
      </c>
      <c r="S666" s="253">
        <v>0.16400000000000001</v>
      </c>
      <c r="T666" s="253">
        <v>0.121</v>
      </c>
      <c r="U666" s="290">
        <v>0.13500000000000001</v>
      </c>
      <c r="V666" s="256">
        <v>0.108</v>
      </c>
      <c r="W666" s="526"/>
      <c r="X666" s="371"/>
      <c r="Y666" s="371"/>
    </row>
    <row r="667" spans="1:25" x14ac:dyDescent="0.2">
      <c r="A667" s="242" t="s">
        <v>1</v>
      </c>
      <c r="B667" s="257">
        <f>B664/B663*100-100</f>
        <v>25.608011444921303</v>
      </c>
      <c r="C667" s="258">
        <f t="shared" ref="C667:V667" si="254">C664/C663*100-100</f>
        <v>28.111587982832617</v>
      </c>
      <c r="D667" s="258">
        <f t="shared" si="254"/>
        <v>27.157844539818797</v>
      </c>
      <c r="E667" s="258">
        <f t="shared" si="254"/>
        <v>27.396280400572252</v>
      </c>
      <c r="F667" s="259">
        <f t="shared" si="254"/>
        <v>28.803051979017653</v>
      </c>
      <c r="G667" s="260">
        <f t="shared" si="254"/>
        <v>29.971387696709598</v>
      </c>
      <c r="H667" s="258">
        <f t="shared" si="254"/>
        <v>30.972818311874107</v>
      </c>
      <c r="I667" s="258">
        <f t="shared" si="254"/>
        <v>26.60944206008584</v>
      </c>
      <c r="J667" s="258">
        <f t="shared" si="254"/>
        <v>29.613733905579409</v>
      </c>
      <c r="K667" s="315">
        <f t="shared" si="254"/>
        <v>29.56604673342872</v>
      </c>
      <c r="L667" s="257">
        <f t="shared" si="254"/>
        <v>18.764902241297094</v>
      </c>
      <c r="M667" s="258">
        <f t="shared" si="254"/>
        <v>23.00906056270864</v>
      </c>
      <c r="N667" s="258">
        <f t="shared" si="254"/>
        <v>29.661421077730097</v>
      </c>
      <c r="O667" s="258">
        <f t="shared" si="254"/>
        <v>22.746781115879827</v>
      </c>
      <c r="P667" s="259">
        <f t="shared" si="254"/>
        <v>10.181211254172624</v>
      </c>
      <c r="Q667" s="260">
        <f t="shared" si="254"/>
        <v>23.414401525989504</v>
      </c>
      <c r="R667" s="258">
        <f t="shared" si="254"/>
        <v>16.046733428707682</v>
      </c>
      <c r="S667" s="258">
        <f t="shared" si="254"/>
        <v>13.686218407248447</v>
      </c>
      <c r="T667" s="258">
        <f t="shared" si="254"/>
        <v>20.433953266571294</v>
      </c>
      <c r="U667" s="315">
        <f t="shared" si="254"/>
        <v>18.979494515975205</v>
      </c>
      <c r="V667" s="333">
        <f t="shared" si="254"/>
        <v>23.986647591797805</v>
      </c>
      <c r="W667" s="1044"/>
      <c r="X667" s="371"/>
      <c r="Y667" s="371"/>
    </row>
    <row r="668" spans="1:25" ht="13.5" thickBot="1" x14ac:dyDescent="0.25">
      <c r="A668" s="261" t="s">
        <v>27</v>
      </c>
      <c r="B668" s="220">
        <f>B664-B650</f>
        <v>269</v>
      </c>
      <c r="C668" s="221">
        <f t="shared" ref="C668:V668" si="255">C664-C650</f>
        <v>105</v>
      </c>
      <c r="D668" s="221">
        <f t="shared" si="255"/>
        <v>-49</v>
      </c>
      <c r="E668" s="221">
        <f t="shared" si="255"/>
        <v>-38</v>
      </c>
      <c r="F668" s="860">
        <f t="shared" si="255"/>
        <v>66</v>
      </c>
      <c r="G668" s="380">
        <f t="shared" si="255"/>
        <v>146</v>
      </c>
      <c r="H668" s="221">
        <f t="shared" si="255"/>
        <v>202</v>
      </c>
      <c r="I668" s="221">
        <f t="shared" si="255"/>
        <v>33</v>
      </c>
      <c r="J668" s="927">
        <f t="shared" si="255"/>
        <v>77</v>
      </c>
      <c r="K668" s="348">
        <f t="shared" si="255"/>
        <v>148</v>
      </c>
      <c r="L668" s="220">
        <f t="shared" si="255"/>
        <v>182</v>
      </c>
      <c r="M668" s="221">
        <f t="shared" si="255"/>
        <v>329</v>
      </c>
      <c r="N668" s="221">
        <f t="shared" si="255"/>
        <v>47</v>
      </c>
      <c r="O668" s="221">
        <f t="shared" si="255"/>
        <v>191</v>
      </c>
      <c r="P668" s="226">
        <f t="shared" si="255"/>
        <v>207</v>
      </c>
      <c r="Q668" s="380">
        <f t="shared" si="255"/>
        <v>72</v>
      </c>
      <c r="R668" s="221">
        <f t="shared" si="255"/>
        <v>-87</v>
      </c>
      <c r="S668" s="927">
        <f t="shared" si="255"/>
        <v>525</v>
      </c>
      <c r="T668" s="221">
        <f t="shared" si="255"/>
        <v>102</v>
      </c>
      <c r="U668" s="348">
        <f t="shared" si="255"/>
        <v>220</v>
      </c>
      <c r="V668" s="265">
        <f t="shared" si="255"/>
        <v>138</v>
      </c>
      <c r="W668" s="526"/>
      <c r="X668" s="877"/>
      <c r="Y668" s="371"/>
    </row>
    <row r="669" spans="1:25" x14ac:dyDescent="0.2">
      <c r="A669" s="266" t="s">
        <v>51</v>
      </c>
      <c r="B669" s="362">
        <v>541</v>
      </c>
      <c r="C669" s="321">
        <v>564</v>
      </c>
      <c r="D669" s="321">
        <v>98</v>
      </c>
      <c r="E669" s="321">
        <v>566</v>
      </c>
      <c r="F669" s="530">
        <v>570</v>
      </c>
      <c r="G669" s="378">
        <v>555</v>
      </c>
      <c r="H669" s="268">
        <v>567</v>
      </c>
      <c r="I669" s="268">
        <v>99</v>
      </c>
      <c r="J669" s="268">
        <v>566</v>
      </c>
      <c r="K669" s="323">
        <v>568</v>
      </c>
      <c r="L669" s="267">
        <v>474</v>
      </c>
      <c r="M669" s="268">
        <v>477</v>
      </c>
      <c r="N669" s="268">
        <v>125</v>
      </c>
      <c r="O669" s="268">
        <v>476</v>
      </c>
      <c r="P669" s="269">
        <v>476</v>
      </c>
      <c r="Q669" s="378">
        <v>490</v>
      </c>
      <c r="R669" s="268">
        <v>507</v>
      </c>
      <c r="S669" s="268">
        <v>127</v>
      </c>
      <c r="T669" s="268">
        <v>501</v>
      </c>
      <c r="U669" s="323">
        <v>499</v>
      </c>
      <c r="V669" s="270">
        <f>SUM(B669:U669)</f>
        <v>8846</v>
      </c>
      <c r="W669" s="1044" t="s">
        <v>56</v>
      </c>
      <c r="X669" s="271">
        <f>V655-V669</f>
        <v>78</v>
      </c>
      <c r="Y669" s="292">
        <f>X669/V655</f>
        <v>8.7404751232631108E-3</v>
      </c>
    </row>
    <row r="670" spans="1:25" x14ac:dyDescent="0.2">
      <c r="A670" s="273" t="s">
        <v>28</v>
      </c>
      <c r="B670" s="218"/>
      <c r="C670" s="1046"/>
      <c r="D670" s="1046"/>
      <c r="E670" s="1046"/>
      <c r="F670" s="857"/>
      <c r="G670" s="379"/>
      <c r="H670" s="1046"/>
      <c r="I670" s="1046"/>
      <c r="J670" s="1046"/>
      <c r="K670" s="322"/>
      <c r="L670" s="218"/>
      <c r="M670" s="1046"/>
      <c r="N670" s="1046"/>
      <c r="O670" s="1046"/>
      <c r="P670" s="219"/>
      <c r="Q670" s="379"/>
      <c r="R670" s="1046"/>
      <c r="S670" s="1046"/>
      <c r="T670" s="1046"/>
      <c r="U670" s="322"/>
      <c r="V670" s="222"/>
      <c r="W670" s="1044" t="s">
        <v>57</v>
      </c>
      <c r="X670" s="880">
        <v>157.79</v>
      </c>
      <c r="Y670" s="878"/>
    </row>
    <row r="671" spans="1:25" ht="13.5" thickBot="1" x14ac:dyDescent="0.25">
      <c r="A671" s="274" t="s">
        <v>26</v>
      </c>
      <c r="B671" s="216">
        <f t="shared" ref="B671:U671" si="256">B670-B656</f>
        <v>0</v>
      </c>
      <c r="C671" s="217">
        <f t="shared" si="256"/>
        <v>0</v>
      </c>
      <c r="D671" s="217">
        <f t="shared" si="256"/>
        <v>0</v>
      </c>
      <c r="E671" s="217">
        <f t="shared" si="256"/>
        <v>0</v>
      </c>
      <c r="F671" s="410">
        <f t="shared" si="256"/>
        <v>0</v>
      </c>
      <c r="G671" s="483">
        <f t="shared" si="256"/>
        <v>0</v>
      </c>
      <c r="H671" s="217">
        <f t="shared" si="256"/>
        <v>0</v>
      </c>
      <c r="I671" s="217">
        <f t="shared" si="256"/>
        <v>0</v>
      </c>
      <c r="J671" s="217">
        <f t="shared" si="256"/>
        <v>0</v>
      </c>
      <c r="K671" s="416">
        <f t="shared" si="256"/>
        <v>0</v>
      </c>
      <c r="L671" s="216">
        <f t="shared" si="256"/>
        <v>0</v>
      </c>
      <c r="M671" s="217">
        <f t="shared" si="256"/>
        <v>0</v>
      </c>
      <c r="N671" s="217">
        <f t="shared" si="256"/>
        <v>0</v>
      </c>
      <c r="O671" s="217">
        <f t="shared" si="256"/>
        <v>0</v>
      </c>
      <c r="P671" s="410">
        <f t="shared" si="256"/>
        <v>0</v>
      </c>
      <c r="Q671" s="483">
        <f t="shared" si="256"/>
        <v>0</v>
      </c>
      <c r="R671" s="217">
        <f t="shared" si="256"/>
        <v>0</v>
      </c>
      <c r="S671" s="217">
        <f t="shared" si="256"/>
        <v>0</v>
      </c>
      <c r="T671" s="217">
        <f t="shared" si="256"/>
        <v>0</v>
      </c>
      <c r="U671" s="416">
        <f t="shared" si="256"/>
        <v>0</v>
      </c>
      <c r="V671" s="223"/>
      <c r="W671" s="1044" t="s">
        <v>57</v>
      </c>
      <c r="X671" s="880">
        <f>X670-X656</f>
        <v>-1.0999999999999943</v>
      </c>
      <c r="Y671" s="1044"/>
    </row>
    <row r="672" spans="1:25" x14ac:dyDescent="0.2">
      <c r="A672" s="1050"/>
    </row>
    <row r="674" spans="1:25" ht="13.5" thickBot="1" x14ac:dyDescent="0.25"/>
    <row r="675" spans="1:25" ht="13.5" thickBot="1" x14ac:dyDescent="0.25">
      <c r="A675" s="1055" t="s">
        <v>370</v>
      </c>
      <c r="B675" s="1068" t="s">
        <v>53</v>
      </c>
      <c r="C675" s="1069"/>
      <c r="D675" s="1069"/>
      <c r="E675" s="1069"/>
      <c r="F675" s="1070"/>
      <c r="G675" s="1071" t="s">
        <v>140</v>
      </c>
      <c r="H675" s="1071"/>
      <c r="I675" s="1071"/>
      <c r="J675" s="1071"/>
      <c r="K675" s="1071"/>
      <c r="L675" s="1072" t="s">
        <v>63</v>
      </c>
      <c r="M675" s="1073"/>
      <c r="N675" s="1073"/>
      <c r="O675" s="1073"/>
      <c r="P675" s="1074"/>
      <c r="Q675" s="1071" t="s">
        <v>64</v>
      </c>
      <c r="R675" s="1071"/>
      <c r="S675" s="1071"/>
      <c r="T675" s="1071"/>
      <c r="U675" s="1071"/>
      <c r="V675" s="1054" t="s">
        <v>55</v>
      </c>
      <c r="W675" s="1052"/>
      <c r="X675" s="1052"/>
      <c r="Y675" s="1052"/>
    </row>
    <row r="676" spans="1:25" x14ac:dyDescent="0.2">
      <c r="A676" s="231" t="s">
        <v>54</v>
      </c>
      <c r="B676" s="324">
        <v>1</v>
      </c>
      <c r="C676" s="325">
        <v>2</v>
      </c>
      <c r="D676" s="325">
        <v>3</v>
      </c>
      <c r="E676" s="325">
        <v>4</v>
      </c>
      <c r="F676" s="859">
        <v>5</v>
      </c>
      <c r="G676" s="379">
        <v>1</v>
      </c>
      <c r="H676" s="1053">
        <v>2</v>
      </c>
      <c r="I676" s="1053">
        <v>3</v>
      </c>
      <c r="J676" s="1053">
        <v>4</v>
      </c>
      <c r="K676" s="322">
        <v>5</v>
      </c>
      <c r="L676" s="218">
        <v>1</v>
      </c>
      <c r="M676" s="1053">
        <v>2</v>
      </c>
      <c r="N676" s="1053">
        <v>3</v>
      </c>
      <c r="O676" s="1053">
        <v>4</v>
      </c>
      <c r="P676" s="219">
        <v>5</v>
      </c>
      <c r="Q676" s="379">
        <v>1</v>
      </c>
      <c r="R676" s="1053">
        <v>2</v>
      </c>
      <c r="S676" s="1053">
        <v>3</v>
      </c>
      <c r="T676" s="1053">
        <v>4</v>
      </c>
      <c r="U676" s="322">
        <v>5</v>
      </c>
      <c r="V676" s="344"/>
      <c r="W676" s="1052"/>
      <c r="X676" s="1052"/>
      <c r="Y676" s="1052"/>
    </row>
    <row r="677" spans="1:25" x14ac:dyDescent="0.2">
      <c r="A677" s="236" t="s">
        <v>3</v>
      </c>
      <c r="B677" s="237">
        <v>4230</v>
      </c>
      <c r="C677" s="238">
        <v>4230</v>
      </c>
      <c r="D677" s="238">
        <v>4230</v>
      </c>
      <c r="E677" s="238">
        <v>4230</v>
      </c>
      <c r="F677" s="858">
        <v>4230</v>
      </c>
      <c r="G677" s="240">
        <v>4230</v>
      </c>
      <c r="H677" s="238">
        <v>4230</v>
      </c>
      <c r="I677" s="238">
        <v>4230</v>
      </c>
      <c r="J677" s="238">
        <v>4230</v>
      </c>
      <c r="K677" s="314">
        <v>4230</v>
      </c>
      <c r="L677" s="237">
        <v>4230</v>
      </c>
      <c r="M677" s="238">
        <v>4230</v>
      </c>
      <c r="N677" s="238">
        <v>4230</v>
      </c>
      <c r="O677" s="238">
        <v>4230</v>
      </c>
      <c r="P677" s="239">
        <v>4230</v>
      </c>
      <c r="Q677" s="240">
        <v>4230</v>
      </c>
      <c r="R677" s="238">
        <v>4230</v>
      </c>
      <c r="S677" s="238">
        <v>4230</v>
      </c>
      <c r="T677" s="238">
        <v>4230</v>
      </c>
      <c r="U677" s="314">
        <v>4230</v>
      </c>
      <c r="V677" s="421">
        <v>4230</v>
      </c>
      <c r="W677" s="328"/>
      <c r="X677" s="329"/>
      <c r="Y677" s="329"/>
    </row>
    <row r="678" spans="1:25" x14ac:dyDescent="0.2">
      <c r="A678" s="242" t="s">
        <v>6</v>
      </c>
      <c r="B678" s="306">
        <v>5534</v>
      </c>
      <c r="C678" s="307">
        <v>5279</v>
      </c>
      <c r="D678" s="307">
        <v>4888</v>
      </c>
      <c r="E678" s="307">
        <v>5639</v>
      </c>
      <c r="F678" s="407">
        <v>5406</v>
      </c>
      <c r="G678" s="306">
        <v>5350</v>
      </c>
      <c r="H678" s="307">
        <v>5517</v>
      </c>
      <c r="I678" s="307">
        <v>5536</v>
      </c>
      <c r="J678" s="307">
        <v>5428</v>
      </c>
      <c r="K678" s="407">
        <v>5371</v>
      </c>
      <c r="L678" s="306">
        <v>4941</v>
      </c>
      <c r="M678" s="307">
        <v>4874</v>
      </c>
      <c r="N678" s="307">
        <v>5266</v>
      </c>
      <c r="O678" s="307">
        <v>5073</v>
      </c>
      <c r="P678" s="407">
        <v>4724</v>
      </c>
      <c r="Q678" s="306">
        <v>5109</v>
      </c>
      <c r="R678" s="307">
        <v>4820</v>
      </c>
      <c r="S678" s="307">
        <v>4133</v>
      </c>
      <c r="T678" s="307">
        <v>5216</v>
      </c>
      <c r="U678" s="407">
        <v>4835</v>
      </c>
      <c r="V678" s="397">
        <v>5176</v>
      </c>
      <c r="W678" s="527"/>
      <c r="X678" s="329"/>
      <c r="Y678" s="329"/>
    </row>
    <row r="679" spans="1:25" x14ac:dyDescent="0.2">
      <c r="A679" s="231" t="s">
        <v>7</v>
      </c>
      <c r="B679" s="247">
        <v>80</v>
      </c>
      <c r="C679" s="248">
        <v>73.3</v>
      </c>
      <c r="D679" s="248">
        <v>70</v>
      </c>
      <c r="E679" s="248">
        <v>76.7</v>
      </c>
      <c r="F679" s="524">
        <v>83.3</v>
      </c>
      <c r="G679" s="250">
        <v>60</v>
      </c>
      <c r="H679" s="248">
        <v>83.3</v>
      </c>
      <c r="I679" s="248">
        <v>70</v>
      </c>
      <c r="J679" s="248">
        <v>83.3</v>
      </c>
      <c r="K679" s="288">
        <v>56.7</v>
      </c>
      <c r="L679" s="247">
        <v>60</v>
      </c>
      <c r="M679" s="248">
        <v>66.7</v>
      </c>
      <c r="N679" s="248">
        <v>70</v>
      </c>
      <c r="O679" s="248">
        <v>60</v>
      </c>
      <c r="P679" s="249">
        <v>56.7</v>
      </c>
      <c r="Q679" s="250">
        <v>76.7</v>
      </c>
      <c r="R679" s="248">
        <v>80</v>
      </c>
      <c r="S679" s="248">
        <v>80</v>
      </c>
      <c r="T679" s="248">
        <v>56.7</v>
      </c>
      <c r="U679" s="288">
        <v>56.7</v>
      </c>
      <c r="V679" s="251">
        <v>59.8</v>
      </c>
      <c r="W679" s="525"/>
      <c r="X679" s="877"/>
      <c r="Y679" s="877"/>
    </row>
    <row r="680" spans="1:25" x14ac:dyDescent="0.2">
      <c r="A680" s="231" t="s">
        <v>8</v>
      </c>
      <c r="B680" s="252">
        <v>7.1999999999999995E-2</v>
      </c>
      <c r="C680" s="253">
        <v>0.10199999999999999</v>
      </c>
      <c r="D680" s="253">
        <v>0.154</v>
      </c>
      <c r="E680" s="253">
        <v>7.6999999999999999E-2</v>
      </c>
      <c r="F680" s="254">
        <v>7.5999999999999998E-2</v>
      </c>
      <c r="G680" s="255">
        <v>0.10100000000000001</v>
      </c>
      <c r="H680" s="253">
        <v>8.1000000000000003E-2</v>
      </c>
      <c r="I680" s="253">
        <v>0.123</v>
      </c>
      <c r="J680" s="253">
        <v>7.5999999999999998E-2</v>
      </c>
      <c r="K680" s="290">
        <v>0.129</v>
      </c>
      <c r="L680" s="252">
        <v>0.127</v>
      </c>
      <c r="M680" s="253">
        <v>0.108</v>
      </c>
      <c r="N680" s="253">
        <v>0.10199999999999999</v>
      </c>
      <c r="O680" s="253">
        <v>0.109</v>
      </c>
      <c r="P680" s="254">
        <v>0.129</v>
      </c>
      <c r="Q680" s="255">
        <v>0.104</v>
      </c>
      <c r="R680" s="253">
        <v>9.6000000000000002E-2</v>
      </c>
      <c r="S680" s="253">
        <v>0.124</v>
      </c>
      <c r="T680" s="253">
        <v>0.111</v>
      </c>
      <c r="U680" s="290">
        <v>0.126</v>
      </c>
      <c r="V680" s="256">
        <v>0.11899999999999999</v>
      </c>
      <c r="W680" s="526"/>
      <c r="X680" s="371"/>
      <c r="Y680" s="371"/>
    </row>
    <row r="681" spans="1:25" x14ac:dyDescent="0.2">
      <c r="A681" s="242" t="s">
        <v>1</v>
      </c>
      <c r="B681" s="257">
        <f>B678/B677*100-100</f>
        <v>30.827423167848707</v>
      </c>
      <c r="C681" s="258">
        <f t="shared" ref="C681:V681" si="257">C678/C677*100-100</f>
        <v>24.799054373522452</v>
      </c>
      <c r="D681" s="258">
        <f t="shared" si="257"/>
        <v>15.555555555555543</v>
      </c>
      <c r="E681" s="258">
        <f t="shared" si="257"/>
        <v>33.309692671394799</v>
      </c>
      <c r="F681" s="259">
        <f t="shared" si="257"/>
        <v>27.801418439716315</v>
      </c>
      <c r="G681" s="260">
        <f t="shared" si="257"/>
        <v>26.477541371158381</v>
      </c>
      <c r="H681" s="258">
        <f t="shared" si="257"/>
        <v>30.425531914893611</v>
      </c>
      <c r="I681" s="258">
        <f t="shared" si="257"/>
        <v>30.874704491725765</v>
      </c>
      <c r="J681" s="258">
        <f t="shared" si="257"/>
        <v>28.321513002364071</v>
      </c>
      <c r="K681" s="315">
        <f t="shared" si="257"/>
        <v>26.973995271867608</v>
      </c>
      <c r="L681" s="257">
        <f t="shared" si="257"/>
        <v>16.808510638297875</v>
      </c>
      <c r="M681" s="258">
        <f t="shared" si="257"/>
        <v>15.224586288416077</v>
      </c>
      <c r="N681" s="258">
        <f t="shared" si="257"/>
        <v>24.491725768321501</v>
      </c>
      <c r="O681" s="258">
        <f t="shared" si="257"/>
        <v>19.929078014184398</v>
      </c>
      <c r="P681" s="259">
        <f t="shared" si="257"/>
        <v>11.678486997635943</v>
      </c>
      <c r="Q681" s="260">
        <f t="shared" si="257"/>
        <v>20.780141843971634</v>
      </c>
      <c r="R681" s="258">
        <f t="shared" si="257"/>
        <v>13.94799054373523</v>
      </c>
      <c r="S681" s="258">
        <f t="shared" si="257"/>
        <v>-2.2931442080378162</v>
      </c>
      <c r="T681" s="258">
        <f t="shared" si="257"/>
        <v>23.309692671394799</v>
      </c>
      <c r="U681" s="315">
        <f t="shared" si="257"/>
        <v>14.302600472813239</v>
      </c>
      <c r="V681" s="333">
        <f t="shared" si="257"/>
        <v>22.364066193853432</v>
      </c>
      <c r="W681" s="1052"/>
      <c r="X681" s="371"/>
      <c r="Y681" s="371"/>
    </row>
    <row r="682" spans="1:25" ht="13.5" thickBot="1" x14ac:dyDescent="0.25">
      <c r="A682" s="261" t="s">
        <v>27</v>
      </c>
      <c r="B682" s="220">
        <f>B678-B664</f>
        <v>266</v>
      </c>
      <c r="C682" s="221">
        <f t="shared" ref="C682:V682" si="258">C678-C664</f>
        <v>-94</v>
      </c>
      <c r="D682" s="221">
        <f t="shared" si="258"/>
        <v>-445</v>
      </c>
      <c r="E682" s="221">
        <f t="shared" si="258"/>
        <v>296</v>
      </c>
      <c r="F682" s="860">
        <f t="shared" si="258"/>
        <v>4</v>
      </c>
      <c r="G682" s="380">
        <f t="shared" si="258"/>
        <v>-101</v>
      </c>
      <c r="H682" s="221">
        <f t="shared" si="258"/>
        <v>24</v>
      </c>
      <c r="I682" s="221">
        <f t="shared" si="258"/>
        <v>226</v>
      </c>
      <c r="J682" s="927">
        <f t="shared" si="258"/>
        <v>-8</v>
      </c>
      <c r="K682" s="348">
        <f t="shared" si="258"/>
        <v>-63</v>
      </c>
      <c r="L682" s="220">
        <f t="shared" si="258"/>
        <v>-40</v>
      </c>
      <c r="M682" s="221">
        <f t="shared" si="258"/>
        <v>-285</v>
      </c>
      <c r="N682" s="221">
        <f t="shared" si="258"/>
        <v>-172</v>
      </c>
      <c r="O682" s="221">
        <f t="shared" si="258"/>
        <v>-75</v>
      </c>
      <c r="P682" s="226">
        <f t="shared" si="258"/>
        <v>103</v>
      </c>
      <c r="Q682" s="380">
        <f t="shared" si="258"/>
        <v>-67</v>
      </c>
      <c r="R682" s="221">
        <f t="shared" si="258"/>
        <v>-47</v>
      </c>
      <c r="S682" s="927">
        <f t="shared" si="258"/>
        <v>-635</v>
      </c>
      <c r="T682" s="221">
        <f t="shared" si="258"/>
        <v>165</v>
      </c>
      <c r="U682" s="348">
        <f t="shared" si="258"/>
        <v>-155</v>
      </c>
      <c r="V682" s="265">
        <f t="shared" si="258"/>
        <v>-24</v>
      </c>
      <c r="W682" s="526"/>
      <c r="X682" s="877"/>
      <c r="Y682" s="371"/>
    </row>
    <row r="683" spans="1:25" x14ac:dyDescent="0.2">
      <c r="A683" s="266" t="s">
        <v>51</v>
      </c>
      <c r="B683" s="362">
        <v>537</v>
      </c>
      <c r="C683" s="321">
        <v>561</v>
      </c>
      <c r="D683" s="321">
        <v>88</v>
      </c>
      <c r="E683" s="321">
        <v>561</v>
      </c>
      <c r="F683" s="530">
        <v>562</v>
      </c>
      <c r="G683" s="378">
        <v>550</v>
      </c>
      <c r="H683" s="268">
        <v>562</v>
      </c>
      <c r="I683" s="268">
        <v>88</v>
      </c>
      <c r="J683" s="268">
        <v>564</v>
      </c>
      <c r="K683" s="323">
        <v>565</v>
      </c>
      <c r="L683" s="267">
        <v>473</v>
      </c>
      <c r="M683" s="268">
        <v>475</v>
      </c>
      <c r="N683" s="268">
        <v>123</v>
      </c>
      <c r="O683" s="268">
        <v>473</v>
      </c>
      <c r="P683" s="269">
        <v>475</v>
      </c>
      <c r="Q683" s="378">
        <v>485</v>
      </c>
      <c r="R683" s="268">
        <v>505</v>
      </c>
      <c r="S683" s="268">
        <v>118</v>
      </c>
      <c r="T683" s="268">
        <v>497</v>
      </c>
      <c r="U683" s="323">
        <v>499</v>
      </c>
      <c r="V683" s="270">
        <f>SUM(B683:U683)</f>
        <v>8761</v>
      </c>
      <c r="W683" s="1052" t="s">
        <v>56</v>
      </c>
      <c r="X683" s="271">
        <f>V669-V683</f>
        <v>85</v>
      </c>
      <c r="Y683" s="292">
        <f>X683/V669</f>
        <v>9.6088627628306573E-3</v>
      </c>
    </row>
    <row r="684" spans="1:25" x14ac:dyDescent="0.2">
      <c r="A684" s="273" t="s">
        <v>28</v>
      </c>
      <c r="B684" s="218"/>
      <c r="C684" s="1053"/>
      <c r="D684" s="1053"/>
      <c r="E684" s="1053"/>
      <c r="F684" s="857"/>
      <c r="G684" s="379"/>
      <c r="H684" s="1053"/>
      <c r="I684" s="1053"/>
      <c r="J684" s="1053"/>
      <c r="K684" s="322"/>
      <c r="L684" s="218"/>
      <c r="M684" s="1053"/>
      <c r="N684" s="1053"/>
      <c r="O684" s="1053"/>
      <c r="P684" s="219"/>
      <c r="Q684" s="379"/>
      <c r="R684" s="1053"/>
      <c r="S684" s="1053"/>
      <c r="T684" s="1053"/>
      <c r="U684" s="322"/>
      <c r="V684" s="222"/>
      <c r="W684" s="1052" t="s">
        <v>57</v>
      </c>
      <c r="X684" s="880">
        <v>155.65</v>
      </c>
      <c r="Y684" s="878"/>
    </row>
    <row r="685" spans="1:25" ht="13.5" thickBot="1" x14ac:dyDescent="0.25">
      <c r="A685" s="274" t="s">
        <v>26</v>
      </c>
      <c r="B685" s="216">
        <f t="shared" ref="B685:U685" si="259">B684-B670</f>
        <v>0</v>
      </c>
      <c r="C685" s="217">
        <f t="shared" si="259"/>
        <v>0</v>
      </c>
      <c r="D685" s="217">
        <f t="shared" si="259"/>
        <v>0</v>
      </c>
      <c r="E685" s="217">
        <f t="shared" si="259"/>
        <v>0</v>
      </c>
      <c r="F685" s="410">
        <f t="shared" si="259"/>
        <v>0</v>
      </c>
      <c r="G685" s="483">
        <f t="shared" si="259"/>
        <v>0</v>
      </c>
      <c r="H685" s="217">
        <f t="shared" si="259"/>
        <v>0</v>
      </c>
      <c r="I685" s="217">
        <f t="shared" si="259"/>
        <v>0</v>
      </c>
      <c r="J685" s="217">
        <f t="shared" si="259"/>
        <v>0</v>
      </c>
      <c r="K685" s="416">
        <f t="shared" si="259"/>
        <v>0</v>
      </c>
      <c r="L685" s="216">
        <f t="shared" si="259"/>
        <v>0</v>
      </c>
      <c r="M685" s="217">
        <f t="shared" si="259"/>
        <v>0</v>
      </c>
      <c r="N685" s="217">
        <f t="shared" si="259"/>
        <v>0</v>
      </c>
      <c r="O685" s="217">
        <f t="shared" si="259"/>
        <v>0</v>
      </c>
      <c r="P685" s="410">
        <f t="shared" si="259"/>
        <v>0</v>
      </c>
      <c r="Q685" s="483">
        <f t="shared" si="259"/>
        <v>0</v>
      </c>
      <c r="R685" s="217">
        <f t="shared" si="259"/>
        <v>0</v>
      </c>
      <c r="S685" s="217">
        <f t="shared" si="259"/>
        <v>0</v>
      </c>
      <c r="T685" s="217">
        <f t="shared" si="259"/>
        <v>0</v>
      </c>
      <c r="U685" s="416">
        <f t="shared" si="259"/>
        <v>0</v>
      </c>
      <c r="V685" s="223"/>
      <c r="W685" s="1052" t="s">
        <v>57</v>
      </c>
      <c r="X685" s="880">
        <f>X684-X670</f>
        <v>-2.1399999999999864</v>
      </c>
      <c r="Y685" s="1052"/>
    </row>
    <row r="688" spans="1:25" ht="13.5" thickBot="1" x14ac:dyDescent="0.25"/>
    <row r="689" spans="1:25" ht="13.5" thickBot="1" x14ac:dyDescent="0.25">
      <c r="A689" s="1062" t="s">
        <v>372</v>
      </c>
      <c r="B689" s="1103" t="s">
        <v>53</v>
      </c>
      <c r="C689" s="1104"/>
      <c r="D689" s="1104"/>
      <c r="E689" s="1104"/>
      <c r="F689" s="1105"/>
      <c r="G689" s="1188" t="s">
        <v>140</v>
      </c>
      <c r="H689" s="1071"/>
      <c r="I689" s="1071"/>
      <c r="J689" s="1071"/>
      <c r="K689" s="1189"/>
      <c r="L689" s="1188" t="s">
        <v>63</v>
      </c>
      <c r="M689" s="1071"/>
      <c r="N689" s="1071"/>
      <c r="O689" s="1071"/>
      <c r="P689" s="1189"/>
      <c r="Q689" s="1188" t="s">
        <v>64</v>
      </c>
      <c r="R689" s="1071"/>
      <c r="S689" s="1071"/>
      <c r="T689" s="1071"/>
      <c r="U689" s="1189"/>
      <c r="V689" s="1060" t="s">
        <v>55</v>
      </c>
      <c r="W689" s="1059"/>
      <c r="X689" s="1059"/>
      <c r="Y689" s="1059"/>
    </row>
    <row r="690" spans="1:25" x14ac:dyDescent="0.2">
      <c r="A690" s="231" t="s">
        <v>54</v>
      </c>
      <c r="B690" s="324">
        <v>1</v>
      </c>
      <c r="C690" s="325">
        <v>2</v>
      </c>
      <c r="D690" s="325">
        <v>3</v>
      </c>
      <c r="E690" s="325">
        <v>4</v>
      </c>
      <c r="F690" s="859">
        <v>5</v>
      </c>
      <c r="G690" s="379">
        <v>1</v>
      </c>
      <c r="H690" s="1061">
        <v>2</v>
      </c>
      <c r="I690" s="1061">
        <v>3</v>
      </c>
      <c r="J690" s="1061">
        <v>4</v>
      </c>
      <c r="K690" s="322">
        <v>5</v>
      </c>
      <c r="L690" s="218">
        <v>1</v>
      </c>
      <c r="M690" s="1061">
        <v>2</v>
      </c>
      <c r="N690" s="1061">
        <v>3</v>
      </c>
      <c r="O690" s="1061">
        <v>4</v>
      </c>
      <c r="P690" s="219">
        <v>5</v>
      </c>
      <c r="Q690" s="379">
        <v>1</v>
      </c>
      <c r="R690" s="1061">
        <v>2</v>
      </c>
      <c r="S690" s="1061">
        <v>3</v>
      </c>
      <c r="T690" s="1061">
        <v>4</v>
      </c>
      <c r="U690" s="322">
        <v>5</v>
      </c>
      <c r="V690" s="344"/>
      <c r="W690" s="1059"/>
      <c r="X690" s="1059"/>
      <c r="Y690" s="1059"/>
    </row>
    <row r="691" spans="1:25" x14ac:dyDescent="0.2">
      <c r="A691" s="236" t="s">
        <v>3</v>
      </c>
      <c r="B691" s="237">
        <v>4266</v>
      </c>
      <c r="C691" s="238">
        <v>4266</v>
      </c>
      <c r="D691" s="238">
        <v>4266</v>
      </c>
      <c r="E691" s="238">
        <v>4266</v>
      </c>
      <c r="F691" s="858">
        <v>4266</v>
      </c>
      <c r="G691" s="240">
        <v>4266</v>
      </c>
      <c r="H691" s="238">
        <v>4266</v>
      </c>
      <c r="I691" s="238">
        <v>4266</v>
      </c>
      <c r="J691" s="238">
        <v>4266</v>
      </c>
      <c r="K691" s="314">
        <v>4266</v>
      </c>
      <c r="L691" s="237">
        <v>4266</v>
      </c>
      <c r="M691" s="238">
        <v>4266</v>
      </c>
      <c r="N691" s="238">
        <v>4266</v>
      </c>
      <c r="O691" s="238">
        <v>4266</v>
      </c>
      <c r="P691" s="239">
        <v>4266</v>
      </c>
      <c r="Q691" s="240">
        <v>4266</v>
      </c>
      <c r="R691" s="238">
        <v>4266</v>
      </c>
      <c r="S691" s="238">
        <v>4266</v>
      </c>
      <c r="T691" s="238">
        <v>4266</v>
      </c>
      <c r="U691" s="314">
        <v>4266</v>
      </c>
      <c r="V691" s="421">
        <v>4266</v>
      </c>
      <c r="W691" s="328"/>
      <c r="X691" s="329"/>
      <c r="Y691" s="329"/>
    </row>
    <row r="692" spans="1:25" x14ac:dyDescent="0.2">
      <c r="A692" s="242" t="s">
        <v>6</v>
      </c>
      <c r="B692" s="306">
        <v>5633</v>
      </c>
      <c r="C692" s="307">
        <v>5685</v>
      </c>
      <c r="D692" s="307">
        <v>5177</v>
      </c>
      <c r="E692" s="307">
        <v>5636</v>
      </c>
      <c r="F692" s="407">
        <v>5504</v>
      </c>
      <c r="G692" s="306">
        <v>5565</v>
      </c>
      <c r="H692" s="307">
        <v>5791</v>
      </c>
      <c r="I692" s="307">
        <v>5457</v>
      </c>
      <c r="J692" s="307">
        <v>5675</v>
      </c>
      <c r="K692" s="407">
        <v>5548</v>
      </c>
      <c r="L692" s="306">
        <v>5186</v>
      </c>
      <c r="M692" s="307">
        <v>5171</v>
      </c>
      <c r="N692" s="307">
        <v>5408</v>
      </c>
      <c r="O692" s="307">
        <v>5172</v>
      </c>
      <c r="P692" s="407">
        <v>4703</v>
      </c>
      <c r="Q692" s="306">
        <v>5111</v>
      </c>
      <c r="R692" s="307">
        <v>4978</v>
      </c>
      <c r="S692" s="307">
        <v>4339</v>
      </c>
      <c r="T692" s="307">
        <v>5249</v>
      </c>
      <c r="U692" s="407">
        <v>4898</v>
      </c>
      <c r="V692" s="397">
        <v>5325</v>
      </c>
      <c r="W692" s="527"/>
      <c r="X692" s="329"/>
      <c r="Y692" s="329"/>
    </row>
    <row r="693" spans="1:25" x14ac:dyDescent="0.2">
      <c r="A693" s="231" t="s">
        <v>7</v>
      </c>
      <c r="B693" s="247">
        <v>80</v>
      </c>
      <c r="C693" s="248">
        <v>66.7</v>
      </c>
      <c r="D693" s="248">
        <v>70</v>
      </c>
      <c r="E693" s="248">
        <v>83.3</v>
      </c>
      <c r="F693" s="524">
        <v>66.7</v>
      </c>
      <c r="G693" s="250">
        <v>70</v>
      </c>
      <c r="H693" s="248">
        <v>60</v>
      </c>
      <c r="I693" s="248">
        <v>70</v>
      </c>
      <c r="J693" s="248">
        <v>73.3</v>
      </c>
      <c r="K693" s="288">
        <v>83.3</v>
      </c>
      <c r="L693" s="247">
        <v>66.7</v>
      </c>
      <c r="M693" s="248">
        <v>63.3</v>
      </c>
      <c r="N693" s="248">
        <v>50</v>
      </c>
      <c r="O693" s="248">
        <v>53.3</v>
      </c>
      <c r="P693" s="249">
        <v>63.3</v>
      </c>
      <c r="Q693" s="250">
        <v>63.3</v>
      </c>
      <c r="R693" s="248">
        <v>66.7</v>
      </c>
      <c r="S693" s="248">
        <v>50</v>
      </c>
      <c r="T693" s="248">
        <v>33.299999999999997</v>
      </c>
      <c r="U693" s="288">
        <v>50</v>
      </c>
      <c r="V693" s="251">
        <v>58.3</v>
      </c>
      <c r="W693" s="525"/>
      <c r="X693" s="877"/>
      <c r="Y693" s="877"/>
    </row>
    <row r="694" spans="1:25" x14ac:dyDescent="0.2">
      <c r="A694" s="231" t="s">
        <v>8</v>
      </c>
      <c r="B694" s="252">
        <v>8.2000000000000003E-2</v>
      </c>
      <c r="C694" s="253">
        <v>0.1</v>
      </c>
      <c r="D694" s="253">
        <v>0.14799999999999999</v>
      </c>
      <c r="E694" s="253">
        <v>8.1000000000000003E-2</v>
      </c>
      <c r="F694" s="254">
        <v>0.111</v>
      </c>
      <c r="G694" s="255">
        <v>0.09</v>
      </c>
      <c r="H694" s="253">
        <v>0.109</v>
      </c>
      <c r="I694" s="253">
        <v>0.11700000000000001</v>
      </c>
      <c r="J694" s="253">
        <v>8.7999999999999995E-2</v>
      </c>
      <c r="K694" s="290">
        <v>6.9000000000000006E-2</v>
      </c>
      <c r="L694" s="252">
        <v>9.8000000000000004E-2</v>
      </c>
      <c r="M694" s="253">
        <v>9.9000000000000005E-2</v>
      </c>
      <c r="N694" s="253">
        <v>0.125</v>
      </c>
      <c r="O694" s="253">
        <v>0.124</v>
      </c>
      <c r="P694" s="254">
        <v>8.7999999999999995E-2</v>
      </c>
      <c r="Q694" s="255">
        <v>0.121</v>
      </c>
      <c r="R694" s="253">
        <v>0.10199999999999999</v>
      </c>
      <c r="S694" s="253">
        <v>0.13700000000000001</v>
      </c>
      <c r="T694" s="253">
        <v>0.125</v>
      </c>
      <c r="U694" s="290">
        <v>0.113</v>
      </c>
      <c r="V694" s="256">
        <v>0.11899999999999999</v>
      </c>
      <c r="W694" s="526"/>
      <c r="X694" s="371"/>
      <c r="Y694" s="371"/>
    </row>
    <row r="695" spans="1:25" x14ac:dyDescent="0.2">
      <c r="A695" s="242" t="s">
        <v>1</v>
      </c>
      <c r="B695" s="257">
        <f>B692/B691*100-100</f>
        <v>32.044069385841539</v>
      </c>
      <c r="C695" s="258">
        <f t="shared" ref="C695:V695" si="260">C692/C691*100-100</f>
        <v>33.263009845288309</v>
      </c>
      <c r="D695" s="258">
        <f t="shared" si="260"/>
        <v>21.354899203000471</v>
      </c>
      <c r="E695" s="258">
        <f t="shared" si="260"/>
        <v>32.114392873886544</v>
      </c>
      <c r="F695" s="259">
        <f t="shared" si="260"/>
        <v>29.02015939990622</v>
      </c>
      <c r="G695" s="260">
        <f t="shared" si="260"/>
        <v>30.450070323488063</v>
      </c>
      <c r="H695" s="258">
        <f t="shared" si="260"/>
        <v>35.747773089545234</v>
      </c>
      <c r="I695" s="258">
        <f t="shared" si="260"/>
        <v>27.918424753867782</v>
      </c>
      <c r="J695" s="258">
        <f t="shared" si="260"/>
        <v>33.028598218471643</v>
      </c>
      <c r="K695" s="315">
        <f t="shared" si="260"/>
        <v>30.051570557899652</v>
      </c>
      <c r="L695" s="257">
        <f t="shared" si="260"/>
        <v>21.565869667135502</v>
      </c>
      <c r="M695" s="258">
        <f t="shared" si="260"/>
        <v>21.214252226910446</v>
      </c>
      <c r="N695" s="258">
        <f t="shared" si="260"/>
        <v>26.769807782466003</v>
      </c>
      <c r="O695" s="258">
        <f t="shared" si="260"/>
        <v>21.23769338959211</v>
      </c>
      <c r="P695" s="259">
        <f t="shared" si="260"/>
        <v>10.243788091889343</v>
      </c>
      <c r="Q695" s="260">
        <f t="shared" si="260"/>
        <v>19.807782466010309</v>
      </c>
      <c r="R695" s="258">
        <f t="shared" si="260"/>
        <v>16.690107829348349</v>
      </c>
      <c r="S695" s="258">
        <f t="shared" si="260"/>
        <v>1.7112048757618368</v>
      </c>
      <c r="T695" s="258">
        <f t="shared" si="260"/>
        <v>23.04266291608063</v>
      </c>
      <c r="U695" s="315">
        <f t="shared" si="260"/>
        <v>14.81481481481481</v>
      </c>
      <c r="V695" s="333">
        <f t="shared" si="260"/>
        <v>24.824191279887486</v>
      </c>
      <c r="W695" s="1059"/>
      <c r="X695" s="371"/>
      <c r="Y695" s="371"/>
    </row>
    <row r="696" spans="1:25" ht="13.5" thickBot="1" x14ac:dyDescent="0.25">
      <c r="A696" s="261" t="s">
        <v>27</v>
      </c>
      <c r="B696" s="220">
        <f>B692-B678</f>
        <v>99</v>
      </c>
      <c r="C696" s="221">
        <f t="shared" ref="C696:V696" si="261">C692-C678</f>
        <v>406</v>
      </c>
      <c r="D696" s="221">
        <f t="shared" si="261"/>
        <v>289</v>
      </c>
      <c r="E696" s="221">
        <f t="shared" si="261"/>
        <v>-3</v>
      </c>
      <c r="F696" s="860">
        <f t="shared" si="261"/>
        <v>98</v>
      </c>
      <c r="G696" s="380">
        <f t="shared" si="261"/>
        <v>215</v>
      </c>
      <c r="H696" s="221">
        <f t="shared" si="261"/>
        <v>274</v>
      </c>
      <c r="I696" s="221">
        <f t="shared" si="261"/>
        <v>-79</v>
      </c>
      <c r="J696" s="927">
        <f t="shared" si="261"/>
        <v>247</v>
      </c>
      <c r="K696" s="348">
        <f t="shared" si="261"/>
        <v>177</v>
      </c>
      <c r="L696" s="220">
        <f t="shared" si="261"/>
        <v>245</v>
      </c>
      <c r="M696" s="221">
        <f t="shared" si="261"/>
        <v>297</v>
      </c>
      <c r="N696" s="221">
        <f t="shared" si="261"/>
        <v>142</v>
      </c>
      <c r="O696" s="221">
        <f t="shared" si="261"/>
        <v>99</v>
      </c>
      <c r="P696" s="226">
        <f t="shared" si="261"/>
        <v>-21</v>
      </c>
      <c r="Q696" s="380">
        <f t="shared" si="261"/>
        <v>2</v>
      </c>
      <c r="R696" s="221">
        <f t="shared" si="261"/>
        <v>158</v>
      </c>
      <c r="S696" s="927">
        <f t="shared" si="261"/>
        <v>206</v>
      </c>
      <c r="T696" s="221">
        <f t="shared" si="261"/>
        <v>33</v>
      </c>
      <c r="U696" s="348">
        <f t="shared" si="261"/>
        <v>63</v>
      </c>
      <c r="V696" s="265">
        <f t="shared" si="261"/>
        <v>149</v>
      </c>
      <c r="W696" s="526"/>
      <c r="X696" s="877"/>
      <c r="Y696" s="371"/>
    </row>
    <row r="697" spans="1:25" x14ac:dyDescent="0.2">
      <c r="A697" s="266" t="s">
        <v>51</v>
      </c>
      <c r="B697" s="362">
        <v>535</v>
      </c>
      <c r="C697" s="321">
        <v>557</v>
      </c>
      <c r="D697" s="321">
        <v>83</v>
      </c>
      <c r="E697" s="321">
        <v>555</v>
      </c>
      <c r="F697" s="530">
        <v>559</v>
      </c>
      <c r="G697" s="378">
        <v>546</v>
      </c>
      <c r="H697" s="268">
        <v>557</v>
      </c>
      <c r="I697" s="268">
        <v>76</v>
      </c>
      <c r="J697" s="268">
        <v>562</v>
      </c>
      <c r="K697" s="323">
        <v>563</v>
      </c>
      <c r="L697" s="267">
        <v>469</v>
      </c>
      <c r="M697" s="268">
        <v>472</v>
      </c>
      <c r="N697" s="268">
        <v>112</v>
      </c>
      <c r="O697" s="268">
        <v>469</v>
      </c>
      <c r="P697" s="269">
        <v>473</v>
      </c>
      <c r="Q697" s="378">
        <v>483</v>
      </c>
      <c r="R697" s="268">
        <v>502</v>
      </c>
      <c r="S697" s="268">
        <v>114</v>
      </c>
      <c r="T697" s="268">
        <v>495</v>
      </c>
      <c r="U697" s="323">
        <v>499</v>
      </c>
      <c r="V697" s="270">
        <f>SUM(B697:U697)</f>
        <v>8681</v>
      </c>
      <c r="W697" s="1059" t="s">
        <v>56</v>
      </c>
      <c r="X697" s="271">
        <f>V683-V697</f>
        <v>80</v>
      </c>
      <c r="Y697" s="292">
        <f>X697/V683</f>
        <v>9.1313776966099758E-3</v>
      </c>
    </row>
    <row r="698" spans="1:25" x14ac:dyDescent="0.2">
      <c r="A698" s="273" t="s">
        <v>28</v>
      </c>
      <c r="B698" s="218"/>
      <c r="C698" s="1061"/>
      <c r="D698" s="1061"/>
      <c r="E698" s="1061"/>
      <c r="F698" s="857"/>
      <c r="G698" s="379"/>
      <c r="H698" s="1061"/>
      <c r="I698" s="1061"/>
      <c r="J698" s="1061"/>
      <c r="K698" s="322"/>
      <c r="L698" s="218"/>
      <c r="M698" s="1061"/>
      <c r="N698" s="1061"/>
      <c r="O698" s="1061"/>
      <c r="P698" s="219"/>
      <c r="Q698" s="379"/>
      <c r="R698" s="1061"/>
      <c r="S698" s="1061"/>
      <c r="T698" s="1061"/>
      <c r="U698" s="322"/>
      <c r="V698" s="222"/>
      <c r="W698" s="1059" t="s">
        <v>57</v>
      </c>
      <c r="X698" s="880">
        <v>155.77000000000001</v>
      </c>
      <c r="Y698" s="878"/>
    </row>
    <row r="699" spans="1:25" ht="13.5" thickBot="1" x14ac:dyDescent="0.25">
      <c r="A699" s="274" t="s">
        <v>26</v>
      </c>
      <c r="B699" s="216">
        <f t="shared" ref="B699:U699" si="262">B698-B684</f>
        <v>0</v>
      </c>
      <c r="C699" s="217">
        <f t="shared" si="262"/>
        <v>0</v>
      </c>
      <c r="D699" s="217">
        <f t="shared" si="262"/>
        <v>0</v>
      </c>
      <c r="E699" s="217">
        <f t="shared" si="262"/>
        <v>0</v>
      </c>
      <c r="F699" s="410">
        <f t="shared" si="262"/>
        <v>0</v>
      </c>
      <c r="G699" s="483">
        <f t="shared" si="262"/>
        <v>0</v>
      </c>
      <c r="H699" s="217">
        <f t="shared" si="262"/>
        <v>0</v>
      </c>
      <c r="I699" s="217">
        <f t="shared" si="262"/>
        <v>0</v>
      </c>
      <c r="J699" s="217">
        <f t="shared" si="262"/>
        <v>0</v>
      </c>
      <c r="K699" s="416">
        <f t="shared" si="262"/>
        <v>0</v>
      </c>
      <c r="L699" s="216">
        <f t="shared" si="262"/>
        <v>0</v>
      </c>
      <c r="M699" s="217">
        <f t="shared" si="262"/>
        <v>0</v>
      </c>
      <c r="N699" s="217">
        <f t="shared" si="262"/>
        <v>0</v>
      </c>
      <c r="O699" s="217">
        <f t="shared" si="262"/>
        <v>0</v>
      </c>
      <c r="P699" s="410">
        <f t="shared" si="262"/>
        <v>0</v>
      </c>
      <c r="Q699" s="483">
        <f t="shared" si="262"/>
        <v>0</v>
      </c>
      <c r="R699" s="217">
        <f t="shared" si="262"/>
        <v>0</v>
      </c>
      <c r="S699" s="217">
        <f t="shared" si="262"/>
        <v>0</v>
      </c>
      <c r="T699" s="217">
        <f t="shared" si="262"/>
        <v>0</v>
      </c>
      <c r="U699" s="416">
        <f t="shared" si="262"/>
        <v>0</v>
      </c>
      <c r="V699" s="223"/>
      <c r="W699" s="1059" t="s">
        <v>57</v>
      </c>
      <c r="X699" s="880">
        <f>X698-X684</f>
        <v>0.12000000000000455</v>
      </c>
      <c r="Y699" s="1059"/>
    </row>
    <row r="700" spans="1:25" x14ac:dyDescent="0.2">
      <c r="A700" s="1059"/>
      <c r="B700" s="1059"/>
      <c r="C700" s="1059"/>
      <c r="D700" s="1059"/>
      <c r="E700" s="1059"/>
      <c r="F700" s="1059"/>
      <c r="G700" s="1059"/>
      <c r="H700" s="1059"/>
      <c r="I700" s="1059"/>
      <c r="J700" s="1059"/>
      <c r="K700" s="1059"/>
      <c r="L700" s="1059"/>
      <c r="M700" s="1059"/>
      <c r="N700" s="1059"/>
      <c r="O700" s="1059"/>
      <c r="P700" s="1059"/>
      <c r="Q700" s="1059"/>
      <c r="R700" s="1059"/>
      <c r="S700" s="1059"/>
      <c r="T700" s="1059"/>
      <c r="U700" s="1059"/>
      <c r="V700" s="1059"/>
      <c r="W700" s="1059"/>
      <c r="X700" s="1059"/>
      <c r="Y700" s="1059"/>
    </row>
  </sheetData>
  <mergeCells count="350">
    <mergeCell ref="B689:F689"/>
    <mergeCell ref="G689:K689"/>
    <mergeCell ref="L689:P689"/>
    <mergeCell ref="Q689:U689"/>
    <mergeCell ref="B661:F661"/>
    <mergeCell ref="G661:K661"/>
    <mergeCell ref="L661:P661"/>
    <mergeCell ref="Q661:U661"/>
    <mergeCell ref="B619:F619"/>
    <mergeCell ref="G619:K619"/>
    <mergeCell ref="L619:P619"/>
    <mergeCell ref="Q619:U619"/>
    <mergeCell ref="B675:F675"/>
    <mergeCell ref="G675:K675"/>
    <mergeCell ref="L675:P675"/>
    <mergeCell ref="Q675:U675"/>
    <mergeCell ref="B605:F605"/>
    <mergeCell ref="G605:K605"/>
    <mergeCell ref="L605:P605"/>
    <mergeCell ref="Q605:U605"/>
    <mergeCell ref="B647:F647"/>
    <mergeCell ref="G647:K647"/>
    <mergeCell ref="L647:P647"/>
    <mergeCell ref="Q647:U647"/>
    <mergeCell ref="B633:F633"/>
    <mergeCell ref="G633:K633"/>
    <mergeCell ref="L633:P633"/>
    <mergeCell ref="Q633:U633"/>
    <mergeCell ref="B591:F591"/>
    <mergeCell ref="G591:K591"/>
    <mergeCell ref="L591:P591"/>
    <mergeCell ref="Q591:U591"/>
    <mergeCell ref="B577:F577"/>
    <mergeCell ref="G577:K577"/>
    <mergeCell ref="L577:P577"/>
    <mergeCell ref="Q577:U577"/>
    <mergeCell ref="B563:F563"/>
    <mergeCell ref="G563:K563"/>
    <mergeCell ref="L563:P563"/>
    <mergeCell ref="Q563:U563"/>
    <mergeCell ref="B535:F535"/>
    <mergeCell ref="G535:K535"/>
    <mergeCell ref="L535:P535"/>
    <mergeCell ref="Q535:U535"/>
    <mergeCell ref="B521:F521"/>
    <mergeCell ref="G521:K521"/>
    <mergeCell ref="L521:P521"/>
    <mergeCell ref="Q521:U521"/>
    <mergeCell ref="B549:F549"/>
    <mergeCell ref="G549:K549"/>
    <mergeCell ref="L549:P549"/>
    <mergeCell ref="Q549:U549"/>
    <mergeCell ref="B507:F507"/>
    <mergeCell ref="G507:K507"/>
    <mergeCell ref="L507:P507"/>
    <mergeCell ref="Q507:U507"/>
    <mergeCell ref="B395:F395"/>
    <mergeCell ref="G395:K395"/>
    <mergeCell ref="L395:P395"/>
    <mergeCell ref="Q395:U395"/>
    <mergeCell ref="B381:F381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465:F465"/>
    <mergeCell ref="G465:K465"/>
    <mergeCell ref="L465:P465"/>
    <mergeCell ref="Q465:U465"/>
    <mergeCell ref="L451:P451"/>
    <mergeCell ref="Q451:U451"/>
    <mergeCell ref="B437:F437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AF345:AF348"/>
    <mergeCell ref="L409:P409"/>
    <mergeCell ref="Q409:U409"/>
    <mergeCell ref="X341:X344"/>
    <mergeCell ref="Z341:Z344"/>
    <mergeCell ref="AE341:AE344"/>
    <mergeCell ref="AF341:AF344"/>
    <mergeCell ref="AG341:AG344"/>
    <mergeCell ref="AH341:AH344"/>
    <mergeCell ref="V345:V348"/>
    <mergeCell ref="W345:W348"/>
    <mergeCell ref="X345:X348"/>
    <mergeCell ref="Z345:Z348"/>
    <mergeCell ref="AE345:AE348"/>
    <mergeCell ref="AG345:AG348"/>
    <mergeCell ref="AH345:AH348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Q345:AQ348"/>
    <mergeCell ref="AR345:AR348"/>
    <mergeCell ref="AS345:AS348"/>
    <mergeCell ref="AT345:AT348"/>
    <mergeCell ref="AU345:AU348"/>
    <mergeCell ref="AV345:AV348"/>
    <mergeCell ref="AQ341:AQ344"/>
    <mergeCell ref="AR341:AR344"/>
    <mergeCell ref="AS341:AS344"/>
    <mergeCell ref="AT341:AT344"/>
    <mergeCell ref="AL341:AL344"/>
    <mergeCell ref="AL345:AL348"/>
    <mergeCell ref="AI345:AI348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L337:AL340"/>
    <mergeCell ref="AQ337:AQ340"/>
    <mergeCell ref="AR337:AR340"/>
    <mergeCell ref="AS337:AS340"/>
    <mergeCell ref="AT337:AT340"/>
    <mergeCell ref="AV337:AV340"/>
    <mergeCell ref="AS333:AS336"/>
    <mergeCell ref="AQ329:AQ332"/>
    <mergeCell ref="AR329:AR332"/>
    <mergeCell ref="AS329:AS332"/>
    <mergeCell ref="AL333:AL336"/>
    <mergeCell ref="AQ333:AQ336"/>
    <mergeCell ref="AR333:AR336"/>
    <mergeCell ref="AJ333:AJ336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AI329:AI332"/>
    <mergeCell ref="AJ329:AJ332"/>
    <mergeCell ref="AL329:AL332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B327:K327"/>
    <mergeCell ref="N327:W327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B296:I296"/>
    <mergeCell ref="J296:M296"/>
    <mergeCell ref="T296:X296"/>
    <mergeCell ref="B282:I282"/>
    <mergeCell ref="J282:M282"/>
    <mergeCell ref="T282:X282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S110:W110"/>
    <mergeCell ref="H167:I167"/>
    <mergeCell ref="J169:M169"/>
    <mergeCell ref="S169:W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B183:I183"/>
    <mergeCell ref="J183:M183"/>
    <mergeCell ref="N183:R183"/>
    <mergeCell ref="S183:W183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N169:R169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V341:V344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451:F451"/>
    <mergeCell ref="G451:K451"/>
    <mergeCell ref="G354:K354"/>
    <mergeCell ref="L354:P354"/>
    <mergeCell ref="Q354:U354"/>
    <mergeCell ref="B409:F409"/>
    <mergeCell ref="G409:K409"/>
    <mergeCell ref="G381:K381"/>
    <mergeCell ref="L381:P381"/>
    <mergeCell ref="Q381:U381"/>
    <mergeCell ref="B367:F367"/>
    <mergeCell ref="G367:K367"/>
    <mergeCell ref="L367:P367"/>
    <mergeCell ref="Q367:U367"/>
    <mergeCell ref="B354:F354"/>
    <mergeCell ref="G437:K437"/>
    <mergeCell ref="L437:P437"/>
    <mergeCell ref="Q437:U437"/>
    <mergeCell ref="B423:F423"/>
    <mergeCell ref="G423:K423"/>
    <mergeCell ref="L423:P423"/>
    <mergeCell ref="Q423:U423"/>
  </mergeCells>
  <conditionalFormatting sqref="B398:U39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U55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U5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0:U58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4:U59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U60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2:U6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U6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0:U65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4:U6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8:U6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2:U6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2025-02-19T19:28:40Z</dcterms:modified>
</cp:coreProperties>
</file>