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55\"/>
    </mc:Choice>
  </mc:AlternateContent>
  <bookViews>
    <workbookView xWindow="-120" yWindow="-120" windowWidth="20610" windowHeight="6750" tabRatio="758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721" i="251" l="1"/>
  <c r="F721" i="251"/>
  <c r="E721" i="251"/>
  <c r="D721" i="251"/>
  <c r="C721" i="251"/>
  <c r="B721" i="251"/>
  <c r="G719" i="251"/>
  <c r="I719" i="251" s="1"/>
  <c r="J719" i="251" s="1"/>
  <c r="G718" i="251"/>
  <c r="F718" i="251"/>
  <c r="E718" i="251"/>
  <c r="D718" i="251"/>
  <c r="C718" i="251"/>
  <c r="B718" i="251"/>
  <c r="G717" i="251"/>
  <c r="F717" i="251"/>
  <c r="E717" i="251"/>
  <c r="D717" i="251"/>
  <c r="C717" i="251"/>
  <c r="B717" i="251"/>
  <c r="I705" i="250"/>
  <c r="F705" i="250"/>
  <c r="E705" i="250"/>
  <c r="D705" i="250"/>
  <c r="C705" i="250"/>
  <c r="B705" i="250"/>
  <c r="G703" i="250"/>
  <c r="I703" i="250" s="1"/>
  <c r="J703" i="250" s="1"/>
  <c r="G702" i="250"/>
  <c r="F702" i="250"/>
  <c r="E702" i="250"/>
  <c r="D702" i="250"/>
  <c r="C702" i="250"/>
  <c r="B702" i="250"/>
  <c r="G701" i="250"/>
  <c r="G705" i="250" s="1"/>
  <c r="F701" i="250"/>
  <c r="E701" i="250"/>
  <c r="D701" i="250"/>
  <c r="C701" i="250"/>
  <c r="B701" i="250"/>
  <c r="X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B726" i="249"/>
  <c r="V724" i="249"/>
  <c r="X724" i="249" s="1"/>
  <c r="Y724" i="249" s="1"/>
  <c r="V723" i="249"/>
  <c r="U723" i="249"/>
  <c r="T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V722" i="249"/>
  <c r="U722" i="249"/>
  <c r="T722" i="249"/>
  <c r="S722" i="249"/>
  <c r="R722" i="249"/>
  <c r="Q722" i="249"/>
  <c r="P722" i="249"/>
  <c r="O722" i="249"/>
  <c r="N722" i="249"/>
  <c r="M722" i="249"/>
  <c r="L722" i="249"/>
  <c r="K722" i="249"/>
  <c r="J722" i="249"/>
  <c r="I722" i="249"/>
  <c r="H722" i="249"/>
  <c r="G722" i="249"/>
  <c r="F722" i="249"/>
  <c r="E722" i="249"/>
  <c r="D722" i="249"/>
  <c r="C722" i="249"/>
  <c r="B722" i="249"/>
  <c r="X713" i="248"/>
  <c r="U713" i="248"/>
  <c r="T713" i="248"/>
  <c r="S713" i="248"/>
  <c r="R713" i="248"/>
  <c r="Q713" i="248"/>
  <c r="P713" i="248"/>
  <c r="O713" i="248"/>
  <c r="N713" i="248"/>
  <c r="M713" i="248"/>
  <c r="L713" i="248"/>
  <c r="K713" i="248"/>
  <c r="J713" i="248"/>
  <c r="I713" i="248"/>
  <c r="H713" i="248"/>
  <c r="G713" i="248"/>
  <c r="F713" i="248"/>
  <c r="E713" i="248"/>
  <c r="D713" i="248"/>
  <c r="C713" i="248"/>
  <c r="B713" i="248"/>
  <c r="V711" i="248"/>
  <c r="X711" i="248" s="1"/>
  <c r="Y711" i="248" s="1"/>
  <c r="V710" i="248"/>
  <c r="U710" i="248"/>
  <c r="T710" i="248"/>
  <c r="S710" i="248"/>
  <c r="R710" i="248"/>
  <c r="Q710" i="248"/>
  <c r="P710" i="248"/>
  <c r="O710" i="248"/>
  <c r="N710" i="248"/>
  <c r="M710" i="248"/>
  <c r="L710" i="248"/>
  <c r="K710" i="248"/>
  <c r="J710" i="248"/>
  <c r="I710" i="248"/>
  <c r="H710" i="248"/>
  <c r="G710" i="248"/>
  <c r="F710" i="248"/>
  <c r="E710" i="248"/>
  <c r="D710" i="248"/>
  <c r="C710" i="248"/>
  <c r="B710" i="248"/>
  <c r="V709" i="248"/>
  <c r="U709" i="248"/>
  <c r="T709" i="248"/>
  <c r="S709" i="248"/>
  <c r="R709" i="248"/>
  <c r="Q709" i="248"/>
  <c r="P709" i="248"/>
  <c r="O709" i="248"/>
  <c r="N709" i="248"/>
  <c r="M709" i="248"/>
  <c r="L709" i="248"/>
  <c r="K709" i="248"/>
  <c r="J709" i="248"/>
  <c r="I709" i="248"/>
  <c r="H709" i="248"/>
  <c r="G709" i="248"/>
  <c r="F709" i="248"/>
  <c r="E709" i="248"/>
  <c r="D709" i="248"/>
  <c r="C709" i="248"/>
  <c r="B709" i="248"/>
  <c r="I708" i="251" l="1"/>
  <c r="F708" i="251"/>
  <c r="E708" i="251"/>
  <c r="D708" i="251"/>
  <c r="C708" i="251"/>
  <c r="B708" i="251"/>
  <c r="G706" i="251"/>
  <c r="G705" i="251"/>
  <c r="F705" i="251"/>
  <c r="E705" i="251"/>
  <c r="D705" i="251"/>
  <c r="C705" i="251"/>
  <c r="B705" i="251"/>
  <c r="G704" i="251"/>
  <c r="F704" i="251"/>
  <c r="E704" i="251"/>
  <c r="D704" i="251"/>
  <c r="C704" i="251"/>
  <c r="B704" i="251"/>
  <c r="X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B713" i="249"/>
  <c r="V711" i="249"/>
  <c r="V710" i="249"/>
  <c r="U710" i="249"/>
  <c r="T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V709" i="249"/>
  <c r="U709" i="249"/>
  <c r="T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G689" i="250" l="1"/>
  <c r="I695" i="251" l="1"/>
  <c r="F695" i="251"/>
  <c r="E695" i="251"/>
  <c r="D695" i="251"/>
  <c r="C695" i="251"/>
  <c r="B695" i="251"/>
  <c r="G693" i="251"/>
  <c r="G692" i="251"/>
  <c r="F692" i="251"/>
  <c r="E692" i="251"/>
  <c r="D692" i="251"/>
  <c r="C692" i="251"/>
  <c r="B692" i="251"/>
  <c r="G691" i="251"/>
  <c r="F691" i="251"/>
  <c r="E691" i="251"/>
  <c r="D691" i="251"/>
  <c r="C691" i="251"/>
  <c r="B691" i="251"/>
  <c r="B697" i="249"/>
  <c r="C697" i="249"/>
  <c r="D697" i="249"/>
  <c r="E697" i="249"/>
  <c r="F697" i="249"/>
  <c r="G697" i="249"/>
  <c r="H697" i="249"/>
  <c r="I697" i="249"/>
  <c r="J697" i="249"/>
  <c r="K697" i="249"/>
  <c r="L697" i="249"/>
  <c r="M697" i="249"/>
  <c r="N697" i="249"/>
  <c r="O697" i="249"/>
  <c r="P697" i="249"/>
  <c r="Q697" i="249"/>
  <c r="R697" i="249"/>
  <c r="S697" i="249"/>
  <c r="T697" i="249"/>
  <c r="U697" i="249"/>
  <c r="X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V698" i="249"/>
  <c r="V697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I691" i="250"/>
  <c r="F691" i="250"/>
  <c r="E691" i="250"/>
  <c r="D691" i="250"/>
  <c r="C691" i="250"/>
  <c r="B691" i="250"/>
  <c r="G688" i="250"/>
  <c r="F688" i="250"/>
  <c r="E688" i="250"/>
  <c r="D688" i="250"/>
  <c r="C688" i="250"/>
  <c r="B688" i="250"/>
  <c r="G687" i="250"/>
  <c r="G691" i="250" s="1"/>
  <c r="F687" i="250"/>
  <c r="E687" i="250"/>
  <c r="D687" i="250"/>
  <c r="C687" i="250"/>
  <c r="B687" i="250"/>
  <c r="X699" i="248"/>
  <c r="U699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V697" i="248"/>
  <c r="V696" i="248"/>
  <c r="U696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B696" i="248"/>
  <c r="V695" i="248"/>
  <c r="U695" i="248"/>
  <c r="T695" i="248"/>
  <c r="S695" i="248"/>
  <c r="R695" i="248"/>
  <c r="Q695" i="248"/>
  <c r="P695" i="248"/>
  <c r="O695" i="248"/>
  <c r="N695" i="248"/>
  <c r="M695" i="248"/>
  <c r="L695" i="248"/>
  <c r="K695" i="248"/>
  <c r="J695" i="248"/>
  <c r="I695" i="248"/>
  <c r="H695" i="248"/>
  <c r="G695" i="248"/>
  <c r="F695" i="248"/>
  <c r="E695" i="248"/>
  <c r="D695" i="248"/>
  <c r="C695" i="248"/>
  <c r="B695" i="248"/>
  <c r="I706" i="251" l="1"/>
  <c r="J706" i="251" s="1"/>
  <c r="X711" i="249"/>
  <c r="Y711" i="249" s="1"/>
  <c r="G680" i="251"/>
  <c r="B678" i="251"/>
  <c r="C678" i="251"/>
  <c r="D678" i="251"/>
  <c r="E678" i="251"/>
  <c r="F678" i="251"/>
  <c r="G678" i="251"/>
  <c r="I682" i="251"/>
  <c r="F682" i="251"/>
  <c r="E682" i="251"/>
  <c r="D682" i="251"/>
  <c r="C682" i="251"/>
  <c r="B682" i="251"/>
  <c r="G679" i="251"/>
  <c r="F679" i="251"/>
  <c r="E679" i="251"/>
  <c r="D679" i="251"/>
  <c r="C679" i="251"/>
  <c r="B679" i="251"/>
  <c r="X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V685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V683" i="249"/>
  <c r="U683" i="249"/>
  <c r="T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I693" i="251" l="1"/>
  <c r="J693" i="251" s="1"/>
  <c r="X698" i="249"/>
  <c r="Y698" i="249" s="1"/>
  <c r="I669" i="251"/>
  <c r="F669" i="251"/>
  <c r="E669" i="251"/>
  <c r="D669" i="251"/>
  <c r="C669" i="251"/>
  <c r="B669" i="251"/>
  <c r="G667" i="251"/>
  <c r="I680" i="251" s="1"/>
  <c r="J680" i="251" s="1"/>
  <c r="G666" i="251"/>
  <c r="F666" i="251"/>
  <c r="E666" i="251"/>
  <c r="D666" i="251"/>
  <c r="C666" i="251"/>
  <c r="B666" i="251"/>
  <c r="G665" i="251"/>
  <c r="F665" i="251"/>
  <c r="E665" i="251"/>
  <c r="D665" i="251"/>
  <c r="C665" i="251"/>
  <c r="B665" i="251"/>
  <c r="I677" i="250"/>
  <c r="F677" i="250"/>
  <c r="E677" i="250"/>
  <c r="D677" i="250"/>
  <c r="C677" i="250"/>
  <c r="B677" i="250"/>
  <c r="G675" i="250"/>
  <c r="I689" i="250" s="1"/>
  <c r="J689" i="250" s="1"/>
  <c r="G674" i="250"/>
  <c r="F674" i="250"/>
  <c r="E674" i="250"/>
  <c r="D674" i="250"/>
  <c r="C674" i="250"/>
  <c r="B674" i="250"/>
  <c r="G673" i="250"/>
  <c r="G677" i="250" s="1"/>
  <c r="F673" i="250"/>
  <c r="E673" i="250"/>
  <c r="D673" i="250"/>
  <c r="C673" i="250"/>
  <c r="B673" i="250"/>
  <c r="X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V672" i="249"/>
  <c r="X685" i="249" s="1"/>
  <c r="Y685" i="249" s="1"/>
  <c r="V671" i="249"/>
  <c r="U671" i="249"/>
  <c r="T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V670" i="249"/>
  <c r="U670" i="249"/>
  <c r="T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X685" i="248"/>
  <c r="U685" i="248"/>
  <c r="T685" i="248"/>
  <c r="S685" i="248"/>
  <c r="R685" i="248"/>
  <c r="Q685" i="248"/>
  <c r="P685" i="248"/>
  <c r="O685" i="248"/>
  <c r="N685" i="248"/>
  <c r="M685" i="248"/>
  <c r="L685" i="248"/>
  <c r="K685" i="248"/>
  <c r="J685" i="248"/>
  <c r="I685" i="248"/>
  <c r="H685" i="248"/>
  <c r="G685" i="248"/>
  <c r="F685" i="248"/>
  <c r="E685" i="248"/>
  <c r="D685" i="248"/>
  <c r="C685" i="248"/>
  <c r="B685" i="248"/>
  <c r="V683" i="248"/>
  <c r="X697" i="248" s="1"/>
  <c r="Y697" i="248" s="1"/>
  <c r="V682" i="248"/>
  <c r="U682" i="248"/>
  <c r="T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V681" i="248"/>
  <c r="U681" i="248"/>
  <c r="T681" i="248"/>
  <c r="S681" i="248"/>
  <c r="R681" i="248"/>
  <c r="Q681" i="248"/>
  <c r="P681" i="248"/>
  <c r="O681" i="248"/>
  <c r="N681" i="248"/>
  <c r="M681" i="248"/>
  <c r="L681" i="248"/>
  <c r="K681" i="248"/>
  <c r="J681" i="248"/>
  <c r="I681" i="248"/>
  <c r="H681" i="248"/>
  <c r="G681" i="248"/>
  <c r="F681" i="248"/>
  <c r="E681" i="248"/>
  <c r="D681" i="248"/>
  <c r="C681" i="248"/>
  <c r="B681" i="248"/>
  <c r="I656" i="251" l="1"/>
  <c r="F656" i="251"/>
  <c r="E656" i="251"/>
  <c r="D656" i="251"/>
  <c r="C656" i="251"/>
  <c r="B656" i="251"/>
  <c r="G654" i="251"/>
  <c r="I667" i="251" s="1"/>
  <c r="J667" i="251" s="1"/>
  <c r="G653" i="251"/>
  <c r="F653" i="251"/>
  <c r="E653" i="251"/>
  <c r="D653" i="251"/>
  <c r="C653" i="251"/>
  <c r="B653" i="251"/>
  <c r="G652" i="251"/>
  <c r="F652" i="251"/>
  <c r="E652" i="251"/>
  <c r="D652" i="251"/>
  <c r="C652" i="251"/>
  <c r="B652" i="251"/>
  <c r="X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V659" i="249"/>
  <c r="V658" i="249"/>
  <c r="U658" i="249"/>
  <c r="T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V657" i="249"/>
  <c r="U657" i="249"/>
  <c r="T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X659" i="249" l="1"/>
  <c r="Y659" i="249" s="1"/>
  <c r="X672" i="249"/>
  <c r="Y672" i="249" s="1"/>
  <c r="I643" i="251"/>
  <c r="F643" i="251"/>
  <c r="E643" i="251"/>
  <c r="D643" i="251"/>
  <c r="C643" i="251"/>
  <c r="B643" i="251"/>
  <c r="G641" i="251"/>
  <c r="G640" i="251"/>
  <c r="F640" i="251"/>
  <c r="E640" i="251"/>
  <c r="D640" i="251"/>
  <c r="C640" i="251"/>
  <c r="B640" i="251"/>
  <c r="G639" i="251"/>
  <c r="F639" i="251"/>
  <c r="E639" i="251"/>
  <c r="D639" i="251"/>
  <c r="C639" i="251"/>
  <c r="B639" i="251"/>
  <c r="I663" i="250"/>
  <c r="F663" i="250"/>
  <c r="E663" i="250"/>
  <c r="D663" i="250"/>
  <c r="C663" i="250"/>
  <c r="B663" i="250"/>
  <c r="G661" i="250"/>
  <c r="G660" i="250"/>
  <c r="F660" i="250"/>
  <c r="E660" i="250"/>
  <c r="D660" i="250"/>
  <c r="C660" i="250"/>
  <c r="B660" i="250"/>
  <c r="G659" i="250"/>
  <c r="G663" i="250" s="1"/>
  <c r="F659" i="250"/>
  <c r="E659" i="250"/>
  <c r="D659" i="250"/>
  <c r="C659" i="250"/>
  <c r="B659" i="250"/>
  <c r="X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V646" i="249"/>
  <c r="V645" i="249"/>
  <c r="U645" i="249"/>
  <c r="T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V644" i="249"/>
  <c r="U644" i="249"/>
  <c r="T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X671" i="248"/>
  <c r="U671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V669" i="248"/>
  <c r="V668" i="248"/>
  <c r="U668" i="248"/>
  <c r="T668" i="248"/>
  <c r="S668" i="248"/>
  <c r="R668" i="248"/>
  <c r="Q668" i="248"/>
  <c r="P668" i="248"/>
  <c r="O668" i="248"/>
  <c r="N668" i="248"/>
  <c r="M668" i="248"/>
  <c r="L668" i="248"/>
  <c r="K668" i="248"/>
  <c r="J668" i="248"/>
  <c r="I668" i="248"/>
  <c r="H668" i="248"/>
  <c r="G668" i="248"/>
  <c r="F668" i="248"/>
  <c r="E668" i="248"/>
  <c r="D668" i="248"/>
  <c r="C668" i="248"/>
  <c r="B668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X683" i="248" l="1"/>
  <c r="Y683" i="248" s="1"/>
  <c r="I675" i="250"/>
  <c r="J675" i="250" s="1"/>
  <c r="I654" i="251"/>
  <c r="J654" i="251" s="1"/>
  <c r="B635" i="249"/>
  <c r="X635" i="249"/>
  <c r="I630" i="251" l="1"/>
  <c r="F630" i="251"/>
  <c r="E630" i="251"/>
  <c r="D630" i="251"/>
  <c r="C630" i="251"/>
  <c r="B630" i="251"/>
  <c r="G628" i="251"/>
  <c r="I641" i="251" s="1"/>
  <c r="J641" i="251" s="1"/>
  <c r="G627" i="251"/>
  <c r="F627" i="251"/>
  <c r="E627" i="251"/>
  <c r="D627" i="251"/>
  <c r="C627" i="251"/>
  <c r="B627" i="251"/>
  <c r="G626" i="251"/>
  <c r="F626" i="251"/>
  <c r="E626" i="251"/>
  <c r="D626" i="251"/>
  <c r="C626" i="251"/>
  <c r="B626" i="251"/>
  <c r="U635" i="249" l="1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V633" i="249"/>
  <c r="X646" i="249" s="1"/>
  <c r="Y646" i="249" s="1"/>
  <c r="V632" i="249"/>
  <c r="U632" i="249"/>
  <c r="T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V631" i="249"/>
  <c r="U631" i="249"/>
  <c r="T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I617" i="251" l="1"/>
  <c r="F617" i="251"/>
  <c r="E617" i="251"/>
  <c r="D617" i="251"/>
  <c r="C617" i="251"/>
  <c r="B617" i="251"/>
  <c r="G615" i="25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I661" i="250" s="1"/>
  <c r="J661" i="250" s="1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X669" i="248" s="1"/>
  <c r="Y669" i="248" s="1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X633" i="249" l="1"/>
  <c r="Y633" i="249" s="1"/>
  <c r="I628" i="251"/>
  <c r="J628" i="251" s="1"/>
  <c r="I604" i="251"/>
  <c r="F604" i="251"/>
  <c r="E604" i="251"/>
  <c r="D604" i="251"/>
  <c r="C604" i="251"/>
  <c r="B604" i="251"/>
  <c r="G602" i="25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X620" i="249" l="1"/>
  <c r="Y620" i="249" s="1"/>
  <c r="I615" i="251"/>
  <c r="J615" i="251" s="1"/>
  <c r="I591" i="251"/>
  <c r="F591" i="251"/>
  <c r="E591" i="251"/>
  <c r="D591" i="251"/>
  <c r="C591" i="251"/>
  <c r="B591" i="251"/>
  <c r="G589" i="251"/>
  <c r="I602" i="251" s="1"/>
  <c r="J602" i="251" s="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I647" i="250" s="1"/>
  <c r="J647" i="250" s="1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X607" i="249" s="1"/>
  <c r="Y607" i="249" s="1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X655" i="248" s="1"/>
  <c r="Y655" i="248" s="1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I578" i="251" l="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94" i="249" s="1"/>
  <c r="Y594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76" i="251"/>
  <c r="J576" i="251" s="1"/>
  <c r="I552" i="251"/>
  <c r="F552" i="251"/>
  <c r="E552" i="251"/>
  <c r="D552" i="251"/>
  <c r="C552" i="251"/>
  <c r="B552" i="251"/>
  <c r="G550" i="251"/>
  <c r="I563" i="251" s="1"/>
  <c r="J563" i="251" s="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  <author>aviagen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5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de grading</t>
        </r>
      </text>
    </comment>
    <comment ref="A6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4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7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0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  <author>aviagen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16/1/2025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6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de grading
</t>
        </r>
      </text>
    </comment>
    <comment ref="A6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9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2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8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7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11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7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<sst xmlns="http://schemas.openxmlformats.org/spreadsheetml/2006/main" count="4471" uniqueCount="375">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</sst>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00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1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61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8080"/>
      <color rgb="FFFF9933"/>
      <color rgb="FFFF99FF"/>
      <color rgb="FF00FF00"/>
      <color rgb="FFCC990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69" t="s">
        <v>18</v>
      </c>
      <c r="C4" s="1070"/>
      <c r="D4" s="1070"/>
      <c r="E4" s="1070"/>
      <c r="F4" s="1070"/>
      <c r="G4" s="1070"/>
      <c r="H4" s="1070"/>
      <c r="I4" s="1070"/>
      <c r="J4" s="1071"/>
      <c r="K4" s="1069" t="s">
        <v>21</v>
      </c>
      <c r="L4" s="1070"/>
      <c r="M4" s="1070"/>
      <c r="N4" s="1070"/>
      <c r="O4" s="1070"/>
      <c r="P4" s="1070"/>
      <c r="Q4" s="1070"/>
      <c r="R4" s="1070"/>
      <c r="S4" s="1070"/>
      <c r="T4" s="107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69" t="s">
        <v>23</v>
      </c>
      <c r="C17" s="1070"/>
      <c r="D17" s="1070"/>
      <c r="E17" s="1070"/>
      <c r="F17" s="107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726"/>
  <sheetViews>
    <sheetView showGridLines="0" topLeftCell="A687" zoomScale="70" zoomScaleNormal="70" workbookViewId="0">
      <selection activeCell="W717" sqref="W717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74" t="s">
        <v>53</v>
      </c>
      <c r="C8" s="1075"/>
      <c r="D8" s="1075"/>
      <c r="E8" s="1075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74" t="s">
        <v>53</v>
      </c>
      <c r="C21" s="1075"/>
      <c r="D21" s="1075"/>
      <c r="E21" s="1075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154" t="s">
        <v>53</v>
      </c>
      <c r="C34" s="1155"/>
      <c r="D34" s="1155"/>
      <c r="E34" s="1155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62" t="s">
        <v>88</v>
      </c>
      <c r="I37" s="1162"/>
      <c r="J37" s="1162"/>
      <c r="K37" s="1162"/>
      <c r="L37" s="1162"/>
      <c r="M37" s="1162"/>
      <c r="N37" s="1162"/>
      <c r="O37" s="1162"/>
      <c r="P37" s="1162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62"/>
      <c r="I38" s="1162"/>
      <c r="J38" s="1162"/>
      <c r="K38" s="1162"/>
      <c r="L38" s="1162"/>
      <c r="M38" s="1162"/>
      <c r="N38" s="1162"/>
      <c r="O38" s="1162"/>
      <c r="P38" s="1162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62"/>
      <c r="I39" s="1162"/>
      <c r="J39" s="1162"/>
      <c r="K39" s="1162"/>
      <c r="L39" s="1162"/>
      <c r="M39" s="1162"/>
      <c r="N39" s="1162"/>
      <c r="O39" s="1162"/>
      <c r="P39" s="1162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74" t="s">
        <v>53</v>
      </c>
      <c r="C48" s="1075"/>
      <c r="D48" s="1075"/>
      <c r="E48" s="1075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62"/>
      <c r="I51" s="1162"/>
      <c r="J51" s="1162"/>
      <c r="K51" s="1162"/>
      <c r="L51" s="1162"/>
      <c r="M51" s="1162"/>
      <c r="N51" s="1162"/>
      <c r="O51" s="1162"/>
      <c r="P51" s="1162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62"/>
      <c r="I52" s="1162"/>
      <c r="J52" s="1162"/>
      <c r="K52" s="1162"/>
      <c r="L52" s="1162"/>
      <c r="M52" s="1162"/>
      <c r="N52" s="1162"/>
      <c r="O52" s="1162"/>
      <c r="P52" s="1162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62"/>
      <c r="I53" s="1162"/>
      <c r="J53" s="1162"/>
      <c r="K53" s="1162"/>
      <c r="L53" s="1162"/>
      <c r="M53" s="1162"/>
      <c r="N53" s="1162"/>
      <c r="O53" s="1162"/>
      <c r="P53" s="1162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154" t="s">
        <v>53</v>
      </c>
      <c r="C61" s="1155"/>
      <c r="D61" s="1155"/>
      <c r="E61" s="1155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62" t="s">
        <v>125</v>
      </c>
      <c r="L64" s="1162"/>
      <c r="M64" s="1162"/>
      <c r="N64" s="1162"/>
      <c r="O64" s="1162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99" t="s">
        <v>129</v>
      </c>
      <c r="L65" s="1199"/>
      <c r="M65" s="1199"/>
      <c r="N65" s="1199"/>
      <c r="O65" s="1199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99"/>
      <c r="L66" s="1199"/>
      <c r="M66" s="1199"/>
      <c r="N66" s="1199"/>
      <c r="O66" s="1199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99"/>
      <c r="L67" s="1199"/>
      <c r="M67" s="1199"/>
      <c r="N67" s="1199"/>
      <c r="O67" s="1199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99"/>
      <c r="L68" s="1199"/>
      <c r="M68" s="1199"/>
      <c r="N68" s="1199"/>
      <c r="O68" s="1199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154" t="s">
        <v>53</v>
      </c>
      <c r="C74" s="1155"/>
      <c r="D74" s="1155"/>
      <c r="E74" s="1155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154" t="s">
        <v>53</v>
      </c>
      <c r="C87" s="1155"/>
      <c r="D87" s="1155"/>
      <c r="E87" s="1155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154" t="s">
        <v>53</v>
      </c>
      <c r="C100" s="1155"/>
      <c r="D100" s="1155"/>
      <c r="E100" s="1155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154" t="s">
        <v>53</v>
      </c>
      <c r="C113" s="1155"/>
      <c r="D113" s="1155"/>
      <c r="E113" s="1155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154" t="s">
        <v>53</v>
      </c>
      <c r="C126" s="1155"/>
      <c r="D126" s="1155"/>
      <c r="E126" s="1155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96" t="s">
        <v>191</v>
      </c>
      <c r="R128" s="1197"/>
      <c r="S128" s="1198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77" t="s">
        <v>192</v>
      </c>
      <c r="U129" s="1162"/>
      <c r="V129" s="1162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77"/>
      <c r="U130" s="1162"/>
      <c r="V130" s="1162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77"/>
      <c r="U131" s="1162"/>
      <c r="V131" s="1162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77"/>
      <c r="U132" s="1162"/>
      <c r="V132" s="1162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77"/>
      <c r="U133" s="1162"/>
      <c r="V133" s="1162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77"/>
      <c r="U134" s="1162"/>
      <c r="V134" s="1162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99" t="s">
        <v>193</v>
      </c>
      <c r="K138" s="1199"/>
      <c r="L138" s="1199"/>
      <c r="M138" s="1199"/>
      <c r="N138" s="1199"/>
      <c r="O138" s="1199"/>
      <c r="P138" s="1199"/>
    </row>
    <row r="139" spans="1:22" ht="13.5" thickBot="1" x14ac:dyDescent="0.25">
      <c r="A139" s="278" t="s">
        <v>194</v>
      </c>
      <c r="B139" s="1154" t="s">
        <v>53</v>
      </c>
      <c r="C139" s="1155"/>
      <c r="D139" s="1155"/>
      <c r="E139" s="1155"/>
      <c r="F139" s="542"/>
      <c r="G139" s="299" t="s">
        <v>0</v>
      </c>
      <c r="H139" s="543"/>
      <c r="I139" s="543"/>
      <c r="J139" s="1199"/>
      <c r="K139" s="1199"/>
      <c r="L139" s="1199"/>
      <c r="M139" s="1199"/>
      <c r="N139" s="1199"/>
      <c r="O139" s="1199"/>
      <c r="P139" s="1199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154" t="s">
        <v>53</v>
      </c>
      <c r="C152" s="1155"/>
      <c r="D152" s="1155"/>
      <c r="E152" s="1155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154" t="s">
        <v>140</v>
      </c>
      <c r="C165" s="1155"/>
      <c r="D165" s="1155"/>
      <c r="E165" s="1155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154" t="s">
        <v>140</v>
      </c>
      <c r="C178" s="1155"/>
      <c r="D178" s="1155"/>
      <c r="E178" s="1155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57" t="s">
        <v>171</v>
      </c>
      <c r="O181" s="1158"/>
      <c r="P181" s="1158"/>
      <c r="Q181" s="1159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154" t="s">
        <v>140</v>
      </c>
      <c r="C192" s="1155"/>
      <c r="D192" s="1155"/>
      <c r="E192" s="1155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154" t="s">
        <v>140</v>
      </c>
      <c r="C206" s="1155"/>
      <c r="D206" s="1155"/>
      <c r="E206" s="1155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154" t="s">
        <v>140</v>
      </c>
      <c r="C220" s="1155"/>
      <c r="D220" s="1155"/>
      <c r="E220" s="1155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154" t="s">
        <v>140</v>
      </c>
      <c r="C234" s="1155"/>
      <c r="D234" s="1155"/>
      <c r="E234" s="1155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74" t="s">
        <v>140</v>
      </c>
      <c r="C247" s="1075"/>
      <c r="D247" s="1075"/>
      <c r="E247" s="1075"/>
      <c r="F247" s="1076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74" t="s">
        <v>140</v>
      </c>
      <c r="C260" s="1075"/>
      <c r="D260" s="1075"/>
      <c r="E260" s="1075"/>
      <c r="F260" s="1076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74" t="s">
        <v>140</v>
      </c>
      <c r="C273" s="1075"/>
      <c r="D273" s="1075"/>
      <c r="E273" s="1075"/>
      <c r="F273" s="1076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74" t="s">
        <v>140</v>
      </c>
      <c r="C286" s="1075"/>
      <c r="D286" s="1075"/>
      <c r="E286" s="1075"/>
      <c r="F286" s="1076"/>
      <c r="G286" s="1151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53"/>
      <c r="H287" s="693"/>
      <c r="I287" s="693"/>
      <c r="L287" s="1157" t="s">
        <v>171</v>
      </c>
      <c r="M287" s="1158"/>
      <c r="N287" s="1158"/>
      <c r="O287" s="1159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74" t="s">
        <v>53</v>
      </c>
      <c r="C300" s="1075"/>
      <c r="D300" s="1075"/>
      <c r="E300" s="1075"/>
      <c r="F300" s="1076"/>
      <c r="G300" s="1074" t="s">
        <v>140</v>
      </c>
      <c r="H300" s="1075"/>
      <c r="I300" s="1075"/>
      <c r="J300" s="1075"/>
      <c r="K300" s="1076"/>
      <c r="L300" s="1074" t="s">
        <v>63</v>
      </c>
      <c r="M300" s="1075"/>
      <c r="N300" s="1075"/>
      <c r="O300" s="1075"/>
      <c r="P300" s="1076"/>
      <c r="Q300" s="1074" t="s">
        <v>64</v>
      </c>
      <c r="R300" s="1075"/>
      <c r="S300" s="1075"/>
      <c r="T300" s="1075"/>
      <c r="U300" s="1076"/>
      <c r="V300" s="1151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53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74" t="s">
        <v>53</v>
      </c>
      <c r="C313" s="1075"/>
      <c r="D313" s="1075"/>
      <c r="E313" s="1075"/>
      <c r="F313" s="1076"/>
      <c r="G313" s="1074" t="s">
        <v>140</v>
      </c>
      <c r="H313" s="1075"/>
      <c r="I313" s="1075"/>
      <c r="J313" s="1075"/>
      <c r="K313" s="1076"/>
      <c r="L313" s="1074" t="s">
        <v>63</v>
      </c>
      <c r="M313" s="1075"/>
      <c r="N313" s="1075"/>
      <c r="O313" s="1075"/>
      <c r="P313" s="1076"/>
      <c r="Q313" s="1074" t="s">
        <v>64</v>
      </c>
      <c r="R313" s="1075"/>
      <c r="S313" s="1075"/>
      <c r="T313" s="1075"/>
      <c r="U313" s="1076"/>
      <c r="V313" s="1151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53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74" t="s">
        <v>53</v>
      </c>
      <c r="C326" s="1075"/>
      <c r="D326" s="1075"/>
      <c r="E326" s="1075"/>
      <c r="F326" s="1076"/>
      <c r="G326" s="1074" t="s">
        <v>140</v>
      </c>
      <c r="H326" s="1075"/>
      <c r="I326" s="1075"/>
      <c r="J326" s="1075"/>
      <c r="K326" s="1076"/>
      <c r="L326" s="1074" t="s">
        <v>63</v>
      </c>
      <c r="M326" s="1075"/>
      <c r="N326" s="1075"/>
      <c r="O326" s="1075"/>
      <c r="P326" s="1076"/>
      <c r="Q326" s="1074" t="s">
        <v>64</v>
      </c>
      <c r="R326" s="1075"/>
      <c r="S326" s="1075"/>
      <c r="T326" s="1075"/>
      <c r="U326" s="1076"/>
      <c r="V326" s="1151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53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74" t="s">
        <v>53</v>
      </c>
      <c r="C339" s="1075"/>
      <c r="D339" s="1075"/>
      <c r="E339" s="1075"/>
      <c r="F339" s="1076"/>
      <c r="G339" s="1074" t="s">
        <v>140</v>
      </c>
      <c r="H339" s="1075"/>
      <c r="I339" s="1075"/>
      <c r="J339" s="1075"/>
      <c r="K339" s="1076"/>
      <c r="L339" s="1074" t="s">
        <v>63</v>
      </c>
      <c r="M339" s="1075"/>
      <c r="N339" s="1075"/>
      <c r="O339" s="1075"/>
      <c r="P339" s="1076"/>
      <c r="Q339" s="1074" t="s">
        <v>64</v>
      </c>
      <c r="R339" s="1075"/>
      <c r="S339" s="1075"/>
      <c r="T339" s="1075"/>
      <c r="U339" s="1076"/>
      <c r="V339" s="1151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53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74" t="s">
        <v>53</v>
      </c>
      <c r="C352" s="1075"/>
      <c r="D352" s="1075"/>
      <c r="E352" s="1075"/>
      <c r="F352" s="1076"/>
      <c r="G352" s="1074" t="s">
        <v>140</v>
      </c>
      <c r="H352" s="1075"/>
      <c r="I352" s="1075"/>
      <c r="J352" s="1075"/>
      <c r="K352" s="1076"/>
      <c r="L352" s="1074" t="s">
        <v>63</v>
      </c>
      <c r="M352" s="1075"/>
      <c r="N352" s="1075"/>
      <c r="O352" s="1075"/>
      <c r="P352" s="1076"/>
      <c r="Q352" s="1074" t="s">
        <v>64</v>
      </c>
      <c r="R352" s="1075"/>
      <c r="S352" s="1075"/>
      <c r="T352" s="1075"/>
      <c r="U352" s="1076"/>
      <c r="V352" s="1151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53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74" t="s">
        <v>53</v>
      </c>
      <c r="C365" s="1075"/>
      <c r="D365" s="1075"/>
      <c r="E365" s="1075"/>
      <c r="F365" s="1076"/>
      <c r="G365" s="1074" t="s">
        <v>140</v>
      </c>
      <c r="H365" s="1075"/>
      <c r="I365" s="1075"/>
      <c r="J365" s="1075"/>
      <c r="K365" s="1076"/>
      <c r="L365" s="1074" t="s">
        <v>63</v>
      </c>
      <c r="M365" s="1075"/>
      <c r="N365" s="1075"/>
      <c r="O365" s="1075"/>
      <c r="P365" s="1076"/>
      <c r="Q365" s="1074" t="s">
        <v>64</v>
      </c>
      <c r="R365" s="1075"/>
      <c r="S365" s="1075"/>
      <c r="T365" s="1075"/>
      <c r="U365" s="1076"/>
      <c r="V365" s="1151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53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74" t="s">
        <v>53</v>
      </c>
      <c r="C378" s="1075"/>
      <c r="D378" s="1075"/>
      <c r="E378" s="1075"/>
      <c r="F378" s="1076"/>
      <c r="G378" s="1074" t="s">
        <v>140</v>
      </c>
      <c r="H378" s="1075"/>
      <c r="I378" s="1075"/>
      <c r="J378" s="1075"/>
      <c r="K378" s="1076"/>
      <c r="L378" s="1074" t="s">
        <v>63</v>
      </c>
      <c r="M378" s="1075"/>
      <c r="N378" s="1075"/>
      <c r="O378" s="1075"/>
      <c r="P378" s="1076"/>
      <c r="Q378" s="1074" t="s">
        <v>64</v>
      </c>
      <c r="R378" s="1075"/>
      <c r="S378" s="1075"/>
      <c r="T378" s="1075"/>
      <c r="U378" s="1076"/>
      <c r="V378" s="1151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53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74" t="s">
        <v>53</v>
      </c>
      <c r="C391" s="1075"/>
      <c r="D391" s="1075"/>
      <c r="E391" s="1075"/>
      <c r="F391" s="1076"/>
      <c r="G391" s="1074" t="s">
        <v>140</v>
      </c>
      <c r="H391" s="1075"/>
      <c r="I391" s="1075"/>
      <c r="J391" s="1075"/>
      <c r="K391" s="1076"/>
      <c r="L391" s="1074" t="s">
        <v>63</v>
      </c>
      <c r="M391" s="1075"/>
      <c r="N391" s="1075"/>
      <c r="O391" s="1075"/>
      <c r="P391" s="1076"/>
      <c r="Q391" s="1074" t="s">
        <v>64</v>
      </c>
      <c r="R391" s="1075"/>
      <c r="S391" s="1075"/>
      <c r="T391" s="1075"/>
      <c r="U391" s="1076"/>
      <c r="V391" s="1151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53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74" t="s">
        <v>53</v>
      </c>
      <c r="C404" s="1075"/>
      <c r="D404" s="1075"/>
      <c r="E404" s="1075"/>
      <c r="F404" s="1076"/>
      <c r="G404" s="1074" t="s">
        <v>140</v>
      </c>
      <c r="H404" s="1075"/>
      <c r="I404" s="1075"/>
      <c r="J404" s="1075"/>
      <c r="K404" s="1076"/>
      <c r="L404" s="1074" t="s">
        <v>63</v>
      </c>
      <c r="M404" s="1075"/>
      <c r="N404" s="1075"/>
      <c r="O404" s="1075"/>
      <c r="P404" s="1076"/>
      <c r="Q404" s="1074" t="s">
        <v>64</v>
      </c>
      <c r="R404" s="1075"/>
      <c r="S404" s="1075"/>
      <c r="T404" s="1075"/>
      <c r="U404" s="1076"/>
      <c r="V404" s="1151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53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74" t="s">
        <v>53</v>
      </c>
      <c r="C417" s="1075"/>
      <c r="D417" s="1075"/>
      <c r="E417" s="1075"/>
      <c r="F417" s="1076"/>
      <c r="G417" s="1074" t="s">
        <v>140</v>
      </c>
      <c r="H417" s="1075"/>
      <c r="I417" s="1075"/>
      <c r="J417" s="1075"/>
      <c r="K417" s="1076"/>
      <c r="L417" s="1074" t="s">
        <v>63</v>
      </c>
      <c r="M417" s="1075"/>
      <c r="N417" s="1075"/>
      <c r="O417" s="1075"/>
      <c r="P417" s="1076"/>
      <c r="Q417" s="1074" t="s">
        <v>64</v>
      </c>
      <c r="R417" s="1075"/>
      <c r="S417" s="1075"/>
      <c r="T417" s="1075"/>
      <c r="U417" s="1076"/>
      <c r="V417" s="1151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53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74" t="s">
        <v>53</v>
      </c>
      <c r="C430" s="1075"/>
      <c r="D430" s="1075"/>
      <c r="E430" s="1075"/>
      <c r="F430" s="1076"/>
      <c r="G430" s="1074" t="s">
        <v>140</v>
      </c>
      <c r="H430" s="1075"/>
      <c r="I430" s="1075"/>
      <c r="J430" s="1075"/>
      <c r="K430" s="1076"/>
      <c r="L430" s="1074" t="s">
        <v>63</v>
      </c>
      <c r="M430" s="1075"/>
      <c r="N430" s="1075"/>
      <c r="O430" s="1075"/>
      <c r="P430" s="1076"/>
      <c r="Q430" s="1074" t="s">
        <v>64</v>
      </c>
      <c r="R430" s="1075"/>
      <c r="S430" s="1075"/>
      <c r="T430" s="1075"/>
      <c r="U430" s="1076"/>
      <c r="V430" s="1151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53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74" t="s">
        <v>53</v>
      </c>
      <c r="C443" s="1075"/>
      <c r="D443" s="1075"/>
      <c r="E443" s="1075"/>
      <c r="F443" s="1076"/>
      <c r="G443" s="1074" t="s">
        <v>140</v>
      </c>
      <c r="H443" s="1075"/>
      <c r="I443" s="1075"/>
      <c r="J443" s="1075"/>
      <c r="K443" s="1076"/>
      <c r="L443" s="1074" t="s">
        <v>63</v>
      </c>
      <c r="M443" s="1075"/>
      <c r="N443" s="1075"/>
      <c r="O443" s="1075"/>
      <c r="P443" s="1076"/>
      <c r="Q443" s="1074" t="s">
        <v>64</v>
      </c>
      <c r="R443" s="1075"/>
      <c r="S443" s="1075"/>
      <c r="T443" s="1075"/>
      <c r="U443" s="1076"/>
      <c r="V443" s="1151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53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74" t="s">
        <v>53</v>
      </c>
      <c r="C456" s="1075"/>
      <c r="D456" s="1075"/>
      <c r="E456" s="1075"/>
      <c r="F456" s="1076"/>
      <c r="G456" s="1074" t="s">
        <v>140</v>
      </c>
      <c r="H456" s="1075"/>
      <c r="I456" s="1075"/>
      <c r="J456" s="1075"/>
      <c r="K456" s="1076"/>
      <c r="L456" s="1074" t="s">
        <v>63</v>
      </c>
      <c r="M456" s="1075"/>
      <c r="N456" s="1075"/>
      <c r="O456" s="1075"/>
      <c r="P456" s="1076"/>
      <c r="Q456" s="1074" t="s">
        <v>64</v>
      </c>
      <c r="R456" s="1075"/>
      <c r="S456" s="1075"/>
      <c r="T456" s="1075"/>
      <c r="U456" s="1076"/>
      <c r="V456" s="1151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53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74" t="s">
        <v>53</v>
      </c>
      <c r="C469" s="1075"/>
      <c r="D469" s="1075"/>
      <c r="E469" s="1075"/>
      <c r="F469" s="1076"/>
      <c r="G469" s="1074" t="s">
        <v>140</v>
      </c>
      <c r="H469" s="1075"/>
      <c r="I469" s="1075"/>
      <c r="J469" s="1075"/>
      <c r="K469" s="1076"/>
      <c r="L469" s="1074" t="s">
        <v>63</v>
      </c>
      <c r="M469" s="1075"/>
      <c r="N469" s="1075"/>
      <c r="O469" s="1075"/>
      <c r="P469" s="1076"/>
      <c r="Q469" s="1074" t="s">
        <v>64</v>
      </c>
      <c r="R469" s="1075"/>
      <c r="S469" s="1075"/>
      <c r="T469" s="1075"/>
      <c r="U469" s="1076"/>
      <c r="V469" s="1151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53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74" t="s">
        <v>53</v>
      </c>
      <c r="C482" s="1075"/>
      <c r="D482" s="1075"/>
      <c r="E482" s="1075"/>
      <c r="F482" s="1076"/>
      <c r="G482" s="1074" t="s">
        <v>140</v>
      </c>
      <c r="H482" s="1075"/>
      <c r="I482" s="1075"/>
      <c r="J482" s="1075"/>
      <c r="K482" s="1076"/>
      <c r="L482" s="1074" t="s">
        <v>63</v>
      </c>
      <c r="M482" s="1075"/>
      <c r="N482" s="1075"/>
      <c r="O482" s="1075"/>
      <c r="P482" s="1076"/>
      <c r="Q482" s="1074" t="s">
        <v>64</v>
      </c>
      <c r="R482" s="1075"/>
      <c r="S482" s="1075"/>
      <c r="T482" s="1075"/>
      <c r="U482" s="1076"/>
      <c r="V482" s="1151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53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74" t="s">
        <v>53</v>
      </c>
      <c r="C495" s="1075"/>
      <c r="D495" s="1075"/>
      <c r="E495" s="1075"/>
      <c r="F495" s="1076"/>
      <c r="G495" s="1074" t="s">
        <v>140</v>
      </c>
      <c r="H495" s="1075"/>
      <c r="I495" s="1075"/>
      <c r="J495" s="1075"/>
      <c r="K495" s="1076"/>
      <c r="L495" s="1074" t="s">
        <v>63</v>
      </c>
      <c r="M495" s="1075"/>
      <c r="N495" s="1075"/>
      <c r="O495" s="1075"/>
      <c r="P495" s="1076"/>
      <c r="Q495" s="1074" t="s">
        <v>64</v>
      </c>
      <c r="R495" s="1075"/>
      <c r="S495" s="1075"/>
      <c r="T495" s="1075"/>
      <c r="U495" s="1076"/>
      <c r="V495" s="1151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53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074" t="s">
        <v>53</v>
      </c>
      <c r="C508" s="1075"/>
      <c r="D508" s="1075"/>
      <c r="E508" s="1075"/>
      <c r="F508" s="1076"/>
      <c r="G508" s="1074" t="s">
        <v>140</v>
      </c>
      <c r="H508" s="1075"/>
      <c r="I508" s="1075"/>
      <c r="J508" s="1075"/>
      <c r="K508" s="1076"/>
      <c r="L508" s="1074" t="s">
        <v>63</v>
      </c>
      <c r="M508" s="1075"/>
      <c r="N508" s="1075"/>
      <c r="O508" s="1075"/>
      <c r="P508" s="1076"/>
      <c r="Q508" s="1074" t="s">
        <v>64</v>
      </c>
      <c r="R508" s="1075"/>
      <c r="S508" s="1075"/>
      <c r="T508" s="1075"/>
      <c r="U508" s="1076"/>
      <c r="V508" s="1151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53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074" t="s">
        <v>53</v>
      </c>
      <c r="C521" s="1075"/>
      <c r="D521" s="1075"/>
      <c r="E521" s="1075"/>
      <c r="F521" s="1076"/>
      <c r="G521" s="1074" t="s">
        <v>140</v>
      </c>
      <c r="H521" s="1075"/>
      <c r="I521" s="1075"/>
      <c r="J521" s="1075"/>
      <c r="K521" s="1076"/>
      <c r="L521" s="1074" t="s">
        <v>63</v>
      </c>
      <c r="M521" s="1075"/>
      <c r="N521" s="1075"/>
      <c r="O521" s="1075"/>
      <c r="P521" s="1076"/>
      <c r="Q521" s="1074" t="s">
        <v>64</v>
      </c>
      <c r="R521" s="1075"/>
      <c r="S521" s="1075"/>
      <c r="T521" s="1075"/>
      <c r="U521" s="1076"/>
      <c r="V521" s="1151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53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074" t="s">
        <v>53</v>
      </c>
      <c r="C534" s="1075"/>
      <c r="D534" s="1075"/>
      <c r="E534" s="1075"/>
      <c r="F534" s="1076"/>
      <c r="G534" s="1074" t="s">
        <v>140</v>
      </c>
      <c r="H534" s="1075"/>
      <c r="I534" s="1075"/>
      <c r="J534" s="1075"/>
      <c r="K534" s="1076"/>
      <c r="L534" s="1074" t="s">
        <v>63</v>
      </c>
      <c r="M534" s="1075"/>
      <c r="N534" s="1075"/>
      <c r="O534" s="1075"/>
      <c r="P534" s="1076"/>
      <c r="Q534" s="1074" t="s">
        <v>64</v>
      </c>
      <c r="R534" s="1075"/>
      <c r="S534" s="1075"/>
      <c r="T534" s="1075"/>
      <c r="U534" s="1076"/>
      <c r="V534" s="1151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53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074" t="s">
        <v>53</v>
      </c>
      <c r="C547" s="1075"/>
      <c r="D547" s="1075"/>
      <c r="E547" s="1075"/>
      <c r="F547" s="1076"/>
      <c r="G547" s="1074" t="s">
        <v>140</v>
      </c>
      <c r="H547" s="1075"/>
      <c r="I547" s="1075"/>
      <c r="J547" s="1075"/>
      <c r="K547" s="1076"/>
      <c r="L547" s="1074" t="s">
        <v>63</v>
      </c>
      <c r="M547" s="1075"/>
      <c r="N547" s="1075"/>
      <c r="O547" s="1075"/>
      <c r="P547" s="1076"/>
      <c r="Q547" s="1074" t="s">
        <v>64</v>
      </c>
      <c r="R547" s="1075"/>
      <c r="S547" s="1075"/>
      <c r="T547" s="1075"/>
      <c r="U547" s="1076"/>
      <c r="V547" s="1151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53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074" t="s">
        <v>53</v>
      </c>
      <c r="C560" s="1075"/>
      <c r="D560" s="1075"/>
      <c r="E560" s="1075"/>
      <c r="F560" s="1076"/>
      <c r="G560" s="1074" t="s">
        <v>140</v>
      </c>
      <c r="H560" s="1075"/>
      <c r="I560" s="1075"/>
      <c r="J560" s="1075"/>
      <c r="K560" s="1076"/>
      <c r="L560" s="1074" t="s">
        <v>63</v>
      </c>
      <c r="M560" s="1075"/>
      <c r="N560" s="1075"/>
      <c r="O560" s="1075"/>
      <c r="P560" s="1076"/>
      <c r="Q560" s="1074" t="s">
        <v>64</v>
      </c>
      <c r="R560" s="1075"/>
      <c r="S560" s="1075"/>
      <c r="T560" s="1075"/>
      <c r="U560" s="1076"/>
      <c r="V560" s="1151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53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074" t="s">
        <v>53</v>
      </c>
      <c r="C573" s="1075"/>
      <c r="D573" s="1075"/>
      <c r="E573" s="1075"/>
      <c r="F573" s="1076"/>
      <c r="G573" s="1074" t="s">
        <v>140</v>
      </c>
      <c r="H573" s="1075"/>
      <c r="I573" s="1075"/>
      <c r="J573" s="1075"/>
      <c r="K573" s="1076"/>
      <c r="L573" s="1074" t="s">
        <v>63</v>
      </c>
      <c r="M573" s="1075"/>
      <c r="N573" s="1075"/>
      <c r="O573" s="1075"/>
      <c r="P573" s="1076"/>
      <c r="Q573" s="1074" t="s">
        <v>64</v>
      </c>
      <c r="R573" s="1075"/>
      <c r="S573" s="1075"/>
      <c r="T573" s="1075"/>
      <c r="U573" s="1076"/>
      <c r="V573" s="1151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53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074" t="s">
        <v>53</v>
      </c>
      <c r="C586" s="1075"/>
      <c r="D586" s="1075"/>
      <c r="E586" s="1075"/>
      <c r="F586" s="1076"/>
      <c r="G586" s="1074" t="s">
        <v>140</v>
      </c>
      <c r="H586" s="1075"/>
      <c r="I586" s="1075"/>
      <c r="J586" s="1075"/>
      <c r="K586" s="1076"/>
      <c r="L586" s="1074" t="s">
        <v>63</v>
      </c>
      <c r="M586" s="1075"/>
      <c r="N586" s="1075"/>
      <c r="O586" s="1075"/>
      <c r="P586" s="1076"/>
      <c r="Q586" s="1074" t="s">
        <v>64</v>
      </c>
      <c r="R586" s="1075"/>
      <c r="S586" s="1075"/>
      <c r="T586" s="1075"/>
      <c r="U586" s="1076"/>
      <c r="V586" s="1151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53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074" t="s">
        <v>53</v>
      </c>
      <c r="C599" s="1075"/>
      <c r="D599" s="1075"/>
      <c r="E599" s="1075"/>
      <c r="F599" s="1076"/>
      <c r="G599" s="1074" t="s">
        <v>140</v>
      </c>
      <c r="H599" s="1075"/>
      <c r="I599" s="1075"/>
      <c r="J599" s="1075"/>
      <c r="K599" s="1076"/>
      <c r="L599" s="1074" t="s">
        <v>63</v>
      </c>
      <c r="M599" s="1075"/>
      <c r="N599" s="1075"/>
      <c r="O599" s="1075"/>
      <c r="P599" s="1076"/>
      <c r="Q599" s="1074" t="s">
        <v>64</v>
      </c>
      <c r="R599" s="1075"/>
      <c r="S599" s="1075"/>
      <c r="T599" s="1075"/>
      <c r="U599" s="1076"/>
      <c r="V599" s="1151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53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ht="21" customHeight="1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074" t="s">
        <v>53</v>
      </c>
      <c r="C612" s="1075"/>
      <c r="D612" s="1075"/>
      <c r="E612" s="1075"/>
      <c r="F612" s="1076"/>
      <c r="G612" s="1074" t="s">
        <v>140</v>
      </c>
      <c r="H612" s="1075"/>
      <c r="I612" s="1075"/>
      <c r="J612" s="1075"/>
      <c r="K612" s="1076"/>
      <c r="L612" s="1074" t="s">
        <v>63</v>
      </c>
      <c r="M612" s="1075"/>
      <c r="N612" s="1075"/>
      <c r="O612" s="1075"/>
      <c r="P612" s="1076"/>
      <c r="Q612" s="1074" t="s">
        <v>64</v>
      </c>
      <c r="R612" s="1075"/>
      <c r="S612" s="1075"/>
      <c r="T612" s="1075"/>
      <c r="U612" s="1076"/>
      <c r="V612" s="1151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53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>
        <v>161</v>
      </c>
      <c r="C621" s="1043">
        <v>161</v>
      </c>
      <c r="D621" s="1043">
        <v>161</v>
      </c>
      <c r="E621" s="1043">
        <v>160.5</v>
      </c>
      <c r="F621" s="219">
        <v>161</v>
      </c>
      <c r="G621" s="218">
        <v>160</v>
      </c>
      <c r="H621" s="1043">
        <v>160.5</v>
      </c>
      <c r="I621" s="1043">
        <v>162</v>
      </c>
      <c r="J621" s="1043">
        <v>161</v>
      </c>
      <c r="K621" s="219">
        <v>159.5</v>
      </c>
      <c r="L621" s="218">
        <v>158</v>
      </c>
      <c r="M621" s="1043">
        <v>160.5</v>
      </c>
      <c r="N621" s="1043">
        <v>157</v>
      </c>
      <c r="O621" s="1043">
        <v>160.5</v>
      </c>
      <c r="P621" s="219">
        <v>161</v>
      </c>
      <c r="Q621" s="218">
        <v>161.5</v>
      </c>
      <c r="R621" s="1043">
        <v>161</v>
      </c>
      <c r="S621" s="1043">
        <v>162</v>
      </c>
      <c r="T621" s="1043">
        <v>161.5</v>
      </c>
      <c r="U621" s="219">
        <v>161</v>
      </c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161</v>
      </c>
      <c r="C622" s="575">
        <f t="shared" si="126"/>
        <v>161</v>
      </c>
      <c r="D622" s="575">
        <f t="shared" si="126"/>
        <v>161</v>
      </c>
      <c r="E622" s="575">
        <f t="shared" si="126"/>
        <v>160.5</v>
      </c>
      <c r="F622" s="576">
        <f t="shared" si="126"/>
        <v>161</v>
      </c>
      <c r="G622" s="574">
        <f t="shared" si="126"/>
        <v>160</v>
      </c>
      <c r="H622" s="575">
        <f t="shared" si="126"/>
        <v>160.5</v>
      </c>
      <c r="I622" s="575">
        <f t="shared" si="126"/>
        <v>162</v>
      </c>
      <c r="J622" s="575">
        <f t="shared" si="126"/>
        <v>161</v>
      </c>
      <c r="K622" s="576">
        <f t="shared" si="126"/>
        <v>159.5</v>
      </c>
      <c r="L622" s="574">
        <f t="shared" si="126"/>
        <v>158</v>
      </c>
      <c r="M622" s="575">
        <f t="shared" si="126"/>
        <v>160.5</v>
      </c>
      <c r="N622" s="575">
        <f t="shared" si="126"/>
        <v>157</v>
      </c>
      <c r="O622" s="575">
        <f t="shared" si="126"/>
        <v>160.5</v>
      </c>
      <c r="P622" s="576">
        <f t="shared" si="126"/>
        <v>161</v>
      </c>
      <c r="Q622" s="574">
        <f t="shared" si="126"/>
        <v>161.5</v>
      </c>
      <c r="R622" s="575">
        <f t="shared" si="126"/>
        <v>161</v>
      </c>
      <c r="S622" s="575">
        <f t="shared" si="126"/>
        <v>162</v>
      </c>
      <c r="T622" s="575">
        <f t="shared" si="126"/>
        <v>161.5</v>
      </c>
      <c r="U622" s="576">
        <f t="shared" si="126"/>
        <v>161</v>
      </c>
      <c r="V622" s="395"/>
      <c r="W622" s="1035" t="s">
        <v>26</v>
      </c>
      <c r="X622" s="880">
        <f>X621-X608</f>
        <v>0.15999999999999659</v>
      </c>
      <c r="Y622" s="1035"/>
    </row>
    <row r="624" spans="1:25" ht="13.5" thickBot="1" x14ac:dyDescent="0.25"/>
    <row r="625" spans="1:25" ht="13.5" thickBot="1" x14ac:dyDescent="0.25">
      <c r="A625" s="278" t="s">
        <v>367</v>
      </c>
      <c r="B625" s="1074" t="s">
        <v>53</v>
      </c>
      <c r="C625" s="1075"/>
      <c r="D625" s="1075"/>
      <c r="E625" s="1075"/>
      <c r="F625" s="1076"/>
      <c r="G625" s="1074" t="s">
        <v>140</v>
      </c>
      <c r="H625" s="1075"/>
      <c r="I625" s="1075"/>
      <c r="J625" s="1075"/>
      <c r="K625" s="1076"/>
      <c r="L625" s="1074" t="s">
        <v>63</v>
      </c>
      <c r="M625" s="1075"/>
      <c r="N625" s="1075"/>
      <c r="O625" s="1075"/>
      <c r="P625" s="1076"/>
      <c r="Q625" s="1074" t="s">
        <v>64</v>
      </c>
      <c r="R625" s="1075"/>
      <c r="S625" s="1075"/>
      <c r="T625" s="1075"/>
      <c r="U625" s="1076"/>
      <c r="V625" s="1151" t="s">
        <v>0</v>
      </c>
      <c r="W625" s="1039">
        <v>260</v>
      </c>
      <c r="X625" s="1039"/>
      <c r="Y625" s="1039"/>
    </row>
    <row r="626" spans="1:25" ht="13.5" thickBot="1" x14ac:dyDescent="0.25">
      <c r="A626" s="231" t="s">
        <v>2</v>
      </c>
      <c r="B626" s="401">
        <v>1</v>
      </c>
      <c r="C626" s="402">
        <v>2</v>
      </c>
      <c r="D626" s="402">
        <v>3</v>
      </c>
      <c r="E626" s="402">
        <v>4</v>
      </c>
      <c r="F626" s="479">
        <v>5</v>
      </c>
      <c r="G626" s="401">
        <v>1</v>
      </c>
      <c r="H626" s="402">
        <v>2</v>
      </c>
      <c r="I626" s="402">
        <v>3</v>
      </c>
      <c r="J626" s="402">
        <v>4</v>
      </c>
      <c r="K626" s="479">
        <v>5</v>
      </c>
      <c r="L626" s="401">
        <v>1</v>
      </c>
      <c r="M626" s="402">
        <v>2</v>
      </c>
      <c r="N626" s="402">
        <v>3</v>
      </c>
      <c r="O626" s="402">
        <v>4</v>
      </c>
      <c r="P626" s="479">
        <v>5</v>
      </c>
      <c r="Q626" s="401">
        <v>1</v>
      </c>
      <c r="R626" s="402">
        <v>2</v>
      </c>
      <c r="S626" s="402">
        <v>3</v>
      </c>
      <c r="T626" s="402">
        <v>4</v>
      </c>
      <c r="U626" s="479">
        <v>5</v>
      </c>
      <c r="V626" s="1153"/>
      <c r="W626" s="1039"/>
      <c r="X626" s="1039"/>
      <c r="Y626" s="1039"/>
    </row>
    <row r="627" spans="1:25" x14ac:dyDescent="0.2">
      <c r="A627" s="236" t="s">
        <v>3</v>
      </c>
      <c r="B627" s="740">
        <v>4430</v>
      </c>
      <c r="C627" s="741">
        <v>4430</v>
      </c>
      <c r="D627" s="405">
        <v>4430</v>
      </c>
      <c r="E627" s="405">
        <v>4430</v>
      </c>
      <c r="F627" s="406">
        <v>4430</v>
      </c>
      <c r="G627" s="740">
        <v>4430</v>
      </c>
      <c r="H627" s="741">
        <v>4430</v>
      </c>
      <c r="I627" s="405">
        <v>4430</v>
      </c>
      <c r="J627" s="405">
        <v>4430</v>
      </c>
      <c r="K627" s="406">
        <v>4430</v>
      </c>
      <c r="L627" s="740">
        <v>4430</v>
      </c>
      <c r="M627" s="741">
        <v>4430</v>
      </c>
      <c r="N627" s="741">
        <v>4430</v>
      </c>
      <c r="O627" s="405">
        <v>4430</v>
      </c>
      <c r="P627" s="406">
        <v>4430</v>
      </c>
      <c r="Q627" s="740">
        <v>4430</v>
      </c>
      <c r="R627" s="741">
        <v>4430</v>
      </c>
      <c r="S627" s="405">
        <v>4430</v>
      </c>
      <c r="T627" s="405">
        <v>4430</v>
      </c>
      <c r="U627" s="406">
        <v>4430</v>
      </c>
      <c r="V627" s="411">
        <v>4430</v>
      </c>
      <c r="W627" s="1039"/>
      <c r="X627" s="1039"/>
      <c r="Y627" s="1039"/>
    </row>
    <row r="628" spans="1:25" x14ac:dyDescent="0.2">
      <c r="A628" s="242" t="s">
        <v>6</v>
      </c>
      <c r="B628" s="306">
        <v>4642</v>
      </c>
      <c r="C628" s="307">
        <v>4974</v>
      </c>
      <c r="D628" s="307">
        <v>4705</v>
      </c>
      <c r="E628" s="307">
        <v>5196</v>
      </c>
      <c r="F628" s="407">
        <v>5081</v>
      </c>
      <c r="G628" s="306">
        <v>4709</v>
      </c>
      <c r="H628" s="307">
        <v>4969</v>
      </c>
      <c r="I628" s="307">
        <v>4993</v>
      </c>
      <c r="J628" s="307">
        <v>5003</v>
      </c>
      <c r="K628" s="407">
        <v>5037</v>
      </c>
      <c r="L628" s="306">
        <v>4707</v>
      </c>
      <c r="M628" s="307">
        <v>4866</v>
      </c>
      <c r="N628" s="307">
        <v>4732</v>
      </c>
      <c r="O628" s="307">
        <v>5159</v>
      </c>
      <c r="P628" s="407">
        <v>5069</v>
      </c>
      <c r="Q628" s="306">
        <v>5122</v>
      </c>
      <c r="R628" s="307">
        <v>4886</v>
      </c>
      <c r="S628" s="307">
        <v>4287</v>
      </c>
      <c r="T628" s="307">
        <v>4753</v>
      </c>
      <c r="U628" s="407">
        <v>4757</v>
      </c>
      <c r="V628" s="397">
        <v>4914</v>
      </c>
      <c r="W628" s="527"/>
      <c r="X628" s="475"/>
      <c r="Y628" s="1039"/>
    </row>
    <row r="629" spans="1:25" x14ac:dyDescent="0.2">
      <c r="A629" s="231" t="s">
        <v>7</v>
      </c>
      <c r="B629" s="480">
        <v>93.3</v>
      </c>
      <c r="C629" s="310">
        <v>100</v>
      </c>
      <c r="D629" s="310">
        <v>40</v>
      </c>
      <c r="E629" s="309">
        <v>100</v>
      </c>
      <c r="F629" s="638">
        <v>66.7</v>
      </c>
      <c r="G629" s="480">
        <v>93.3</v>
      </c>
      <c r="H629" s="310">
        <v>93.3</v>
      </c>
      <c r="I629" s="310">
        <v>100</v>
      </c>
      <c r="J629" s="309">
        <v>86.7</v>
      </c>
      <c r="K629" s="638">
        <v>86.7</v>
      </c>
      <c r="L629" s="480">
        <v>93.3</v>
      </c>
      <c r="M629" s="310">
        <v>93.3</v>
      </c>
      <c r="N629" s="310">
        <v>60</v>
      </c>
      <c r="O629" s="309">
        <v>100</v>
      </c>
      <c r="P629" s="638">
        <v>86.7</v>
      </c>
      <c r="Q629" s="480">
        <v>100</v>
      </c>
      <c r="R629" s="310">
        <v>80</v>
      </c>
      <c r="S629" s="310">
        <v>60</v>
      </c>
      <c r="T629" s="309">
        <v>86.7</v>
      </c>
      <c r="U629" s="638">
        <v>86.7</v>
      </c>
      <c r="V629" s="398">
        <v>85.4</v>
      </c>
      <c r="W629" s="1039"/>
      <c r="X629" s="1039"/>
      <c r="Y629" s="1039"/>
    </row>
    <row r="630" spans="1:25" x14ac:dyDescent="0.2">
      <c r="A630" s="231" t="s">
        <v>8</v>
      </c>
      <c r="B630" s="482">
        <v>5.8000000000000003E-2</v>
      </c>
      <c r="C630" s="311">
        <v>3.3000000000000002E-2</v>
      </c>
      <c r="D630" s="311">
        <v>0.17100000000000001</v>
      </c>
      <c r="E630" s="253">
        <v>3.4000000000000002E-2</v>
      </c>
      <c r="F630" s="254">
        <v>0.109</v>
      </c>
      <c r="G630" s="482">
        <v>5.8000000000000003E-2</v>
      </c>
      <c r="H630" s="311">
        <v>4.2999999999999997E-2</v>
      </c>
      <c r="I630" s="311">
        <v>3.9E-2</v>
      </c>
      <c r="J630" s="253">
        <v>5.8999999999999997E-2</v>
      </c>
      <c r="K630" s="254">
        <v>6.8000000000000005E-2</v>
      </c>
      <c r="L630" s="482">
        <v>4.4999999999999998E-2</v>
      </c>
      <c r="M630" s="311">
        <v>0.05</v>
      </c>
      <c r="N630" s="311">
        <v>9.9000000000000005E-2</v>
      </c>
      <c r="O630" s="253">
        <v>5.3999999999999999E-2</v>
      </c>
      <c r="P630" s="254">
        <v>0.06</v>
      </c>
      <c r="Q630" s="482">
        <v>3.5000000000000003E-2</v>
      </c>
      <c r="R630" s="311">
        <v>6.8000000000000005E-2</v>
      </c>
      <c r="S630" s="311">
        <v>9.2999999999999999E-2</v>
      </c>
      <c r="T630" s="253">
        <v>7.8E-2</v>
      </c>
      <c r="U630" s="254">
        <v>5.8000000000000003E-2</v>
      </c>
      <c r="V630" s="399">
        <v>7.2999999999999995E-2</v>
      </c>
      <c r="W630" s="1039"/>
      <c r="X630" s="475"/>
      <c r="Y630" s="1039"/>
    </row>
    <row r="631" spans="1:25" x14ac:dyDescent="0.2">
      <c r="A631" s="242" t="s">
        <v>1</v>
      </c>
      <c r="B631" s="257">
        <f t="shared" ref="B631:U631" si="127">B628/B627*100-100</f>
        <v>4.7855530474040648</v>
      </c>
      <c r="C631" s="258">
        <f t="shared" si="127"/>
        <v>12.279909706546263</v>
      </c>
      <c r="D631" s="258">
        <f t="shared" si="127"/>
        <v>6.2076749435666017</v>
      </c>
      <c r="E631" s="258">
        <f t="shared" si="127"/>
        <v>17.291196388261838</v>
      </c>
      <c r="F631" s="259">
        <f t="shared" si="127"/>
        <v>14.695259593679452</v>
      </c>
      <c r="G631" s="257">
        <f t="shared" si="127"/>
        <v>6.2979683972911999</v>
      </c>
      <c r="H631" s="258">
        <f t="shared" si="127"/>
        <v>12.16704288939053</v>
      </c>
      <c r="I631" s="258">
        <f t="shared" si="127"/>
        <v>12.708803611738134</v>
      </c>
      <c r="J631" s="258">
        <f t="shared" si="127"/>
        <v>12.934537246049672</v>
      </c>
      <c r="K631" s="259">
        <f t="shared" si="127"/>
        <v>13.7020316027088</v>
      </c>
      <c r="L631" s="257">
        <f t="shared" si="127"/>
        <v>6.2528216704288866</v>
      </c>
      <c r="M631" s="258">
        <f t="shared" si="127"/>
        <v>9.8419864559819388</v>
      </c>
      <c r="N631" s="258">
        <f t="shared" si="127"/>
        <v>6.8171557562076686</v>
      </c>
      <c r="O631" s="258">
        <f t="shared" si="127"/>
        <v>16.455981941309261</v>
      </c>
      <c r="P631" s="259">
        <f t="shared" si="127"/>
        <v>14.424379232505629</v>
      </c>
      <c r="Q631" s="257">
        <f t="shared" si="127"/>
        <v>15.620767494356656</v>
      </c>
      <c r="R631" s="258">
        <f t="shared" si="127"/>
        <v>10.293453724604973</v>
      </c>
      <c r="S631" s="258">
        <f t="shared" si="127"/>
        <v>-3.2279909706546306</v>
      </c>
      <c r="T631" s="258">
        <f t="shared" si="127"/>
        <v>7.2911963882618522</v>
      </c>
      <c r="U631" s="259">
        <f t="shared" si="127"/>
        <v>7.3814898419864505</v>
      </c>
      <c r="V631" s="390">
        <f>V628/V627*100-100</f>
        <v>10.925507900677218</v>
      </c>
      <c r="W631" s="878"/>
      <c r="X631" s="1039"/>
      <c r="Y631" s="1039"/>
    </row>
    <row r="632" spans="1:25" ht="13.5" thickBot="1" x14ac:dyDescent="0.25">
      <c r="A632" s="261" t="s">
        <v>27</v>
      </c>
      <c r="B632" s="262">
        <f t="shared" ref="B632:V632" si="128">B628-B615</f>
        <v>-61</v>
      </c>
      <c r="C632" s="263">
        <f t="shared" si="128"/>
        <v>37</v>
      </c>
      <c r="D632" s="263">
        <f t="shared" si="128"/>
        <v>-279</v>
      </c>
      <c r="E632" s="263">
        <f t="shared" si="128"/>
        <v>139</v>
      </c>
      <c r="F632" s="264">
        <f t="shared" si="128"/>
        <v>-189</v>
      </c>
      <c r="G632" s="262">
        <f t="shared" si="128"/>
        <v>-5</v>
      </c>
      <c r="H632" s="263">
        <f t="shared" si="128"/>
        <v>67</v>
      </c>
      <c r="I632" s="263">
        <f t="shared" si="128"/>
        <v>304</v>
      </c>
      <c r="J632" s="263">
        <f t="shared" si="128"/>
        <v>-72</v>
      </c>
      <c r="K632" s="264">
        <f t="shared" si="128"/>
        <v>-27</v>
      </c>
      <c r="L632" s="262">
        <f t="shared" si="128"/>
        <v>-32</v>
      </c>
      <c r="M632" s="263">
        <f t="shared" si="128"/>
        <v>-69</v>
      </c>
      <c r="N632" s="263">
        <f t="shared" si="128"/>
        <v>-152</v>
      </c>
      <c r="O632" s="263">
        <f t="shared" si="128"/>
        <v>-1</v>
      </c>
      <c r="P632" s="264">
        <f t="shared" si="128"/>
        <v>0</v>
      </c>
      <c r="Q632" s="262">
        <f t="shared" si="128"/>
        <v>342</v>
      </c>
      <c r="R632" s="263">
        <f t="shared" si="128"/>
        <v>179</v>
      </c>
      <c r="S632" s="263">
        <f t="shared" si="128"/>
        <v>47</v>
      </c>
      <c r="T632" s="263">
        <f t="shared" si="128"/>
        <v>-129</v>
      </c>
      <c r="U632" s="264">
        <f t="shared" si="128"/>
        <v>-234</v>
      </c>
      <c r="V632" s="400">
        <f t="shared" si="128"/>
        <v>-2</v>
      </c>
      <c r="W632" s="527"/>
      <c r="X632" s="1039"/>
      <c r="Y632" s="1039"/>
    </row>
    <row r="633" spans="1:25" x14ac:dyDescent="0.2">
      <c r="A633" s="273" t="s">
        <v>52</v>
      </c>
      <c r="B633" s="567">
        <v>47</v>
      </c>
      <c r="C633" s="556">
        <v>47</v>
      </c>
      <c r="D633" s="556">
        <v>10</v>
      </c>
      <c r="E633" s="556">
        <v>48</v>
      </c>
      <c r="F633" s="568">
        <v>46</v>
      </c>
      <c r="G633" s="567">
        <v>47</v>
      </c>
      <c r="H633" s="556">
        <v>48</v>
      </c>
      <c r="I633" s="556">
        <v>10</v>
      </c>
      <c r="J633" s="556">
        <v>47</v>
      </c>
      <c r="K633" s="568">
        <v>48</v>
      </c>
      <c r="L633" s="567">
        <v>39</v>
      </c>
      <c r="M633" s="556">
        <v>39</v>
      </c>
      <c r="N633" s="556">
        <v>12</v>
      </c>
      <c r="O633" s="556">
        <v>37</v>
      </c>
      <c r="P633" s="568">
        <v>39</v>
      </c>
      <c r="Q633" s="567">
        <v>40</v>
      </c>
      <c r="R633" s="556">
        <v>41</v>
      </c>
      <c r="S633" s="556">
        <v>13</v>
      </c>
      <c r="T633" s="556">
        <v>41</v>
      </c>
      <c r="U633" s="568">
        <v>40</v>
      </c>
      <c r="V633" s="393">
        <f>SUM(B633:U633)</f>
        <v>739</v>
      </c>
      <c r="W633" s="1039" t="s">
        <v>56</v>
      </c>
      <c r="X633" s="271">
        <f>V620-V633</f>
        <v>1</v>
      </c>
      <c r="Y633" s="292">
        <f>X633/V620</f>
        <v>1.3513513513513514E-3</v>
      </c>
    </row>
    <row r="634" spans="1:25" x14ac:dyDescent="0.2">
      <c r="A634" s="273" t="s">
        <v>28</v>
      </c>
      <c r="B634" s="218">
        <v>161</v>
      </c>
      <c r="C634" s="1040">
        <v>161.5</v>
      </c>
      <c r="D634" s="1040">
        <v>161.5</v>
      </c>
      <c r="E634" s="1040">
        <v>161</v>
      </c>
      <c r="F634" s="219">
        <v>161.5</v>
      </c>
      <c r="G634" s="218">
        <v>160.5</v>
      </c>
      <c r="H634" s="1040">
        <v>161</v>
      </c>
      <c r="I634" s="1040">
        <v>162.5</v>
      </c>
      <c r="J634" s="1040">
        <v>161.5</v>
      </c>
      <c r="K634" s="219">
        <v>160</v>
      </c>
      <c r="L634" s="218">
        <v>158.5</v>
      </c>
      <c r="M634" s="1040">
        <v>161</v>
      </c>
      <c r="N634" s="1040">
        <v>157.5</v>
      </c>
      <c r="O634" s="1040">
        <v>161</v>
      </c>
      <c r="P634" s="219">
        <v>161.5</v>
      </c>
      <c r="Q634" s="218">
        <v>162</v>
      </c>
      <c r="R634" s="1040">
        <v>161.5</v>
      </c>
      <c r="S634" s="1040">
        <v>162.5</v>
      </c>
      <c r="T634" s="1040">
        <v>162</v>
      </c>
      <c r="U634" s="219">
        <v>161.5</v>
      </c>
      <c r="V634" s="394"/>
      <c r="W634" s="1039" t="s">
        <v>57</v>
      </c>
      <c r="X634" s="1039">
        <v>161.05000000000001</v>
      </c>
      <c r="Y634" s="527"/>
    </row>
    <row r="635" spans="1:25" ht="13.5" thickBot="1" x14ac:dyDescent="0.25">
      <c r="A635" s="274" t="s">
        <v>26</v>
      </c>
      <c r="B635" s="574">
        <f>(B634-B621)</f>
        <v>0</v>
      </c>
      <c r="C635" s="575">
        <f t="shared" ref="C635:U635" si="129">(C634-C621)</f>
        <v>0.5</v>
      </c>
      <c r="D635" s="575">
        <f t="shared" si="129"/>
        <v>0.5</v>
      </c>
      <c r="E635" s="575">
        <f t="shared" si="129"/>
        <v>0.5</v>
      </c>
      <c r="F635" s="576">
        <f t="shared" si="129"/>
        <v>0.5</v>
      </c>
      <c r="G635" s="574">
        <f t="shared" si="129"/>
        <v>0.5</v>
      </c>
      <c r="H635" s="575">
        <f t="shared" si="129"/>
        <v>0.5</v>
      </c>
      <c r="I635" s="575">
        <f t="shared" si="129"/>
        <v>0.5</v>
      </c>
      <c r="J635" s="575">
        <f t="shared" si="129"/>
        <v>0.5</v>
      </c>
      <c r="K635" s="576">
        <f t="shared" si="129"/>
        <v>0.5</v>
      </c>
      <c r="L635" s="574">
        <f t="shared" si="129"/>
        <v>0.5</v>
      </c>
      <c r="M635" s="575">
        <f t="shared" si="129"/>
        <v>0.5</v>
      </c>
      <c r="N635" s="575">
        <f t="shared" si="129"/>
        <v>0.5</v>
      </c>
      <c r="O635" s="575">
        <f t="shared" si="129"/>
        <v>0.5</v>
      </c>
      <c r="P635" s="576">
        <f t="shared" si="129"/>
        <v>0.5</v>
      </c>
      <c r="Q635" s="574">
        <f t="shared" si="129"/>
        <v>0.5</v>
      </c>
      <c r="R635" s="575">
        <f t="shared" si="129"/>
        <v>0.5</v>
      </c>
      <c r="S635" s="575">
        <f t="shared" si="129"/>
        <v>0.5</v>
      </c>
      <c r="T635" s="575">
        <f t="shared" si="129"/>
        <v>0.5</v>
      </c>
      <c r="U635" s="576">
        <f t="shared" si="129"/>
        <v>0.5</v>
      </c>
      <c r="V635" s="395"/>
      <c r="W635" s="1039" t="s">
        <v>26</v>
      </c>
      <c r="X635" s="880">
        <f>X634-X621</f>
        <v>0.24000000000000909</v>
      </c>
      <c r="Y635" s="1039"/>
    </row>
    <row r="637" spans="1:25" ht="13.5" thickBot="1" x14ac:dyDescent="0.25"/>
    <row r="638" spans="1:25" ht="13.5" thickBot="1" x14ac:dyDescent="0.25">
      <c r="A638" s="278" t="s">
        <v>368</v>
      </c>
      <c r="B638" s="1074" t="s">
        <v>53</v>
      </c>
      <c r="C638" s="1075"/>
      <c r="D638" s="1075"/>
      <c r="E638" s="1075"/>
      <c r="F638" s="1076"/>
      <c r="G638" s="1074" t="s">
        <v>140</v>
      </c>
      <c r="H638" s="1075"/>
      <c r="I638" s="1075"/>
      <c r="J638" s="1075"/>
      <c r="K638" s="1076"/>
      <c r="L638" s="1074" t="s">
        <v>63</v>
      </c>
      <c r="M638" s="1075"/>
      <c r="N638" s="1075"/>
      <c r="O638" s="1075"/>
      <c r="P638" s="1076"/>
      <c r="Q638" s="1074" t="s">
        <v>64</v>
      </c>
      <c r="R638" s="1075"/>
      <c r="S638" s="1075"/>
      <c r="T638" s="1075"/>
      <c r="U638" s="1076"/>
      <c r="V638" s="1151" t="s">
        <v>0</v>
      </c>
      <c r="W638" s="1044">
        <v>260</v>
      </c>
      <c r="X638" s="1044"/>
      <c r="Y638" s="1044"/>
    </row>
    <row r="639" spans="1:25" ht="13.5" thickBot="1" x14ac:dyDescent="0.25">
      <c r="A639" s="231" t="s">
        <v>2</v>
      </c>
      <c r="B639" s="401">
        <v>1</v>
      </c>
      <c r="C639" s="402">
        <v>2</v>
      </c>
      <c r="D639" s="402">
        <v>3</v>
      </c>
      <c r="E639" s="402">
        <v>4</v>
      </c>
      <c r="F639" s="479">
        <v>5</v>
      </c>
      <c r="G639" s="401">
        <v>1</v>
      </c>
      <c r="H639" s="402">
        <v>2</v>
      </c>
      <c r="I639" s="402">
        <v>3</v>
      </c>
      <c r="J639" s="402">
        <v>4</v>
      </c>
      <c r="K639" s="479">
        <v>5</v>
      </c>
      <c r="L639" s="401">
        <v>1</v>
      </c>
      <c r="M639" s="402">
        <v>2</v>
      </c>
      <c r="N639" s="402">
        <v>3</v>
      </c>
      <c r="O639" s="402">
        <v>4</v>
      </c>
      <c r="P639" s="479">
        <v>5</v>
      </c>
      <c r="Q639" s="401">
        <v>1</v>
      </c>
      <c r="R639" s="402">
        <v>2</v>
      </c>
      <c r="S639" s="402">
        <v>3</v>
      </c>
      <c r="T639" s="402">
        <v>4</v>
      </c>
      <c r="U639" s="479">
        <v>5</v>
      </c>
      <c r="V639" s="1153"/>
      <c r="W639" s="1044"/>
      <c r="X639" s="1044"/>
      <c r="Y639" s="1044"/>
    </row>
    <row r="640" spans="1:25" x14ac:dyDescent="0.2">
      <c r="A640" s="236" t="s">
        <v>3</v>
      </c>
      <c r="B640" s="740">
        <v>4445</v>
      </c>
      <c r="C640" s="741">
        <v>4445</v>
      </c>
      <c r="D640" s="405">
        <v>4445</v>
      </c>
      <c r="E640" s="405">
        <v>4445</v>
      </c>
      <c r="F640" s="406">
        <v>4445</v>
      </c>
      <c r="G640" s="740">
        <v>4445</v>
      </c>
      <c r="H640" s="741">
        <v>4445</v>
      </c>
      <c r="I640" s="405">
        <v>4445</v>
      </c>
      <c r="J640" s="405">
        <v>4445</v>
      </c>
      <c r="K640" s="406">
        <v>4445</v>
      </c>
      <c r="L640" s="740">
        <v>4445</v>
      </c>
      <c r="M640" s="741">
        <v>4445</v>
      </c>
      <c r="N640" s="741">
        <v>4445</v>
      </c>
      <c r="O640" s="405">
        <v>4445</v>
      </c>
      <c r="P640" s="406">
        <v>4445</v>
      </c>
      <c r="Q640" s="740">
        <v>4445</v>
      </c>
      <c r="R640" s="741">
        <v>4445</v>
      </c>
      <c r="S640" s="405">
        <v>4445</v>
      </c>
      <c r="T640" s="405">
        <v>4445</v>
      </c>
      <c r="U640" s="406">
        <v>4445</v>
      </c>
      <c r="V640" s="411">
        <v>4445</v>
      </c>
      <c r="W640" s="1044"/>
      <c r="X640" s="1044"/>
      <c r="Y640" s="1044"/>
    </row>
    <row r="641" spans="1:25" x14ac:dyDescent="0.2">
      <c r="A641" s="242" t="s">
        <v>6</v>
      </c>
      <c r="B641" s="306">
        <v>4791</v>
      </c>
      <c r="C641" s="307">
        <v>5097</v>
      </c>
      <c r="D641" s="307">
        <v>4487</v>
      </c>
      <c r="E641" s="307">
        <v>5134</v>
      </c>
      <c r="F641" s="407">
        <v>5148</v>
      </c>
      <c r="G641" s="306">
        <v>4799</v>
      </c>
      <c r="H641" s="307">
        <v>5090</v>
      </c>
      <c r="I641" s="307">
        <v>4720</v>
      </c>
      <c r="J641" s="307">
        <v>5189</v>
      </c>
      <c r="K641" s="407">
        <v>5106</v>
      </c>
      <c r="L641" s="306">
        <v>4829</v>
      </c>
      <c r="M641" s="307">
        <v>5008</v>
      </c>
      <c r="N641" s="307">
        <v>4462</v>
      </c>
      <c r="O641" s="307">
        <v>5231</v>
      </c>
      <c r="P641" s="407">
        <v>5069</v>
      </c>
      <c r="Q641" s="306">
        <v>4746</v>
      </c>
      <c r="R641" s="307">
        <v>4717</v>
      </c>
      <c r="S641" s="307">
        <v>4279</v>
      </c>
      <c r="T641" s="307">
        <v>5024</v>
      </c>
      <c r="U641" s="407">
        <v>5151</v>
      </c>
      <c r="V641" s="397">
        <v>4968</v>
      </c>
      <c r="W641" s="527"/>
      <c r="X641" s="475"/>
      <c r="Y641" s="1044"/>
    </row>
    <row r="642" spans="1:25" x14ac:dyDescent="0.2">
      <c r="A642" s="231" t="s">
        <v>7</v>
      </c>
      <c r="B642" s="480">
        <v>86.7</v>
      </c>
      <c r="C642" s="310">
        <v>93.3</v>
      </c>
      <c r="D642" s="310">
        <v>80</v>
      </c>
      <c r="E642" s="309">
        <v>93.3</v>
      </c>
      <c r="F642" s="638">
        <v>93.3</v>
      </c>
      <c r="G642" s="480">
        <v>100</v>
      </c>
      <c r="H642" s="310">
        <v>93.3</v>
      </c>
      <c r="I642" s="310">
        <v>60</v>
      </c>
      <c r="J642" s="309">
        <v>100</v>
      </c>
      <c r="K642" s="638">
        <v>93.3</v>
      </c>
      <c r="L642" s="480">
        <v>93.3</v>
      </c>
      <c r="M642" s="310">
        <v>100</v>
      </c>
      <c r="N642" s="310">
        <v>100</v>
      </c>
      <c r="O642" s="309">
        <v>100</v>
      </c>
      <c r="P642" s="638">
        <v>93.3</v>
      </c>
      <c r="Q642" s="480">
        <v>100</v>
      </c>
      <c r="R642" s="310">
        <v>93.3</v>
      </c>
      <c r="S642" s="310">
        <v>60</v>
      </c>
      <c r="T642" s="309">
        <v>93.3</v>
      </c>
      <c r="U642" s="638">
        <v>100</v>
      </c>
      <c r="V642" s="398">
        <v>85.8</v>
      </c>
      <c r="W642" s="1044"/>
      <c r="X642" s="1044"/>
      <c r="Y642" s="1044"/>
    </row>
    <row r="643" spans="1:25" x14ac:dyDescent="0.2">
      <c r="A643" s="231" t="s">
        <v>8</v>
      </c>
      <c r="B643" s="482">
        <v>5.5E-2</v>
      </c>
      <c r="C643" s="311">
        <v>5.3999999999999999E-2</v>
      </c>
      <c r="D643" s="311">
        <v>7.8E-2</v>
      </c>
      <c r="E643" s="253">
        <v>5.3999999999999999E-2</v>
      </c>
      <c r="F643" s="254">
        <v>5.2999999999999999E-2</v>
      </c>
      <c r="G643" s="482">
        <v>3.7999999999999999E-2</v>
      </c>
      <c r="H643" s="311">
        <v>4.2000000000000003E-2</v>
      </c>
      <c r="I643" s="311">
        <v>0.1</v>
      </c>
      <c r="J643" s="253">
        <v>4.5999999999999999E-2</v>
      </c>
      <c r="K643" s="254">
        <v>5.8999999999999997E-2</v>
      </c>
      <c r="L643" s="482">
        <v>6.2E-2</v>
      </c>
      <c r="M643" s="311">
        <v>5.0999999999999997E-2</v>
      </c>
      <c r="N643" s="311">
        <v>4.8000000000000001E-2</v>
      </c>
      <c r="O643" s="253">
        <v>5.3999999999999999E-2</v>
      </c>
      <c r="P643" s="254">
        <v>6.2E-2</v>
      </c>
      <c r="Q643" s="482">
        <v>4.4999999999999998E-2</v>
      </c>
      <c r="R643" s="311">
        <v>6.8000000000000005E-2</v>
      </c>
      <c r="S643" s="311">
        <v>0.10100000000000001</v>
      </c>
      <c r="T643" s="253">
        <v>7.4999999999999997E-2</v>
      </c>
      <c r="U643" s="254">
        <v>3.3000000000000002E-2</v>
      </c>
      <c r="V643" s="399">
        <v>7.0000000000000007E-2</v>
      </c>
      <c r="W643" s="1044"/>
      <c r="X643" s="475"/>
      <c r="Y643" s="1044"/>
    </row>
    <row r="644" spans="1:25" x14ac:dyDescent="0.2">
      <c r="A644" s="242" t="s">
        <v>1</v>
      </c>
      <c r="B644" s="257">
        <f t="shared" ref="B644:U644" si="130">B641/B640*100-100</f>
        <v>7.7840269966254141</v>
      </c>
      <c r="C644" s="258">
        <f t="shared" si="130"/>
        <v>14.668166479190091</v>
      </c>
      <c r="D644" s="258">
        <f t="shared" si="130"/>
        <v>0.94488188976377785</v>
      </c>
      <c r="E644" s="258">
        <f t="shared" si="130"/>
        <v>15.500562429696288</v>
      </c>
      <c r="F644" s="259">
        <f t="shared" si="130"/>
        <v>15.815523059617547</v>
      </c>
      <c r="G644" s="257">
        <f t="shared" si="130"/>
        <v>7.9640044994375785</v>
      </c>
      <c r="H644" s="258">
        <f t="shared" si="130"/>
        <v>14.510686164229483</v>
      </c>
      <c r="I644" s="258">
        <f t="shared" si="130"/>
        <v>6.18672665916759</v>
      </c>
      <c r="J644" s="258">
        <f t="shared" si="130"/>
        <v>16.737907761529812</v>
      </c>
      <c r="K644" s="259">
        <f t="shared" si="130"/>
        <v>14.870641169853769</v>
      </c>
      <c r="L644" s="257">
        <f t="shared" si="130"/>
        <v>8.6389201349831239</v>
      </c>
      <c r="M644" s="258">
        <f t="shared" si="130"/>
        <v>12.66591676040494</v>
      </c>
      <c r="N644" s="258">
        <f t="shared" si="130"/>
        <v>0.38245219347581383</v>
      </c>
      <c r="O644" s="258">
        <f t="shared" si="130"/>
        <v>17.682789651293589</v>
      </c>
      <c r="P644" s="259">
        <f t="shared" si="130"/>
        <v>14.038245219347573</v>
      </c>
      <c r="Q644" s="257">
        <f t="shared" si="130"/>
        <v>6.7716535433070817</v>
      </c>
      <c r="R644" s="258">
        <f t="shared" si="130"/>
        <v>6.1192350956130497</v>
      </c>
      <c r="S644" s="258">
        <f t="shared" si="130"/>
        <v>-3.7345331833520845</v>
      </c>
      <c r="T644" s="258">
        <f t="shared" si="130"/>
        <v>13.025871766029255</v>
      </c>
      <c r="U644" s="259">
        <f t="shared" si="130"/>
        <v>15.883014623172102</v>
      </c>
      <c r="V644" s="390">
        <f>V641/V640*100-100</f>
        <v>11.766029246344203</v>
      </c>
      <c r="W644" s="878"/>
      <c r="X644" s="1044"/>
      <c r="Y644" s="1044"/>
    </row>
    <row r="645" spans="1:25" ht="13.5" thickBot="1" x14ac:dyDescent="0.25">
      <c r="A645" s="261" t="s">
        <v>27</v>
      </c>
      <c r="B645" s="262">
        <f t="shared" ref="B645:V645" si="131">B641-B628</f>
        <v>149</v>
      </c>
      <c r="C645" s="263">
        <f t="shared" si="131"/>
        <v>123</v>
      </c>
      <c r="D645" s="263">
        <f t="shared" si="131"/>
        <v>-218</v>
      </c>
      <c r="E645" s="263">
        <f t="shared" si="131"/>
        <v>-62</v>
      </c>
      <c r="F645" s="264">
        <f t="shared" si="131"/>
        <v>67</v>
      </c>
      <c r="G645" s="262">
        <f t="shared" si="131"/>
        <v>90</v>
      </c>
      <c r="H645" s="263">
        <f t="shared" si="131"/>
        <v>121</v>
      </c>
      <c r="I645" s="263">
        <f t="shared" si="131"/>
        <v>-273</v>
      </c>
      <c r="J645" s="263">
        <f t="shared" si="131"/>
        <v>186</v>
      </c>
      <c r="K645" s="264">
        <f t="shared" si="131"/>
        <v>69</v>
      </c>
      <c r="L645" s="262">
        <f t="shared" si="131"/>
        <v>122</v>
      </c>
      <c r="M645" s="263">
        <f t="shared" si="131"/>
        <v>142</v>
      </c>
      <c r="N645" s="263">
        <f t="shared" si="131"/>
        <v>-270</v>
      </c>
      <c r="O645" s="263">
        <f t="shared" si="131"/>
        <v>72</v>
      </c>
      <c r="P645" s="264">
        <f t="shared" si="131"/>
        <v>0</v>
      </c>
      <c r="Q645" s="262">
        <f t="shared" si="131"/>
        <v>-376</v>
      </c>
      <c r="R645" s="263">
        <f t="shared" si="131"/>
        <v>-169</v>
      </c>
      <c r="S645" s="263">
        <f t="shared" si="131"/>
        <v>-8</v>
      </c>
      <c r="T645" s="263">
        <f t="shared" si="131"/>
        <v>271</v>
      </c>
      <c r="U645" s="264">
        <f t="shared" si="131"/>
        <v>394</v>
      </c>
      <c r="V645" s="400">
        <f t="shared" si="131"/>
        <v>54</v>
      </c>
      <c r="W645" s="527"/>
      <c r="X645" s="1044"/>
      <c r="Y645" s="1044"/>
    </row>
    <row r="646" spans="1:25" x14ac:dyDescent="0.2">
      <c r="A646" s="273" t="s">
        <v>52</v>
      </c>
      <c r="B646" s="567">
        <v>47</v>
      </c>
      <c r="C646" s="556">
        <v>47</v>
      </c>
      <c r="D646" s="556">
        <v>10</v>
      </c>
      <c r="E646" s="556">
        <v>48</v>
      </c>
      <c r="F646" s="568">
        <v>46</v>
      </c>
      <c r="G646" s="567">
        <v>47</v>
      </c>
      <c r="H646" s="556">
        <v>48</v>
      </c>
      <c r="I646" s="556">
        <v>9</v>
      </c>
      <c r="J646" s="556">
        <v>47</v>
      </c>
      <c r="K646" s="568">
        <v>48</v>
      </c>
      <c r="L646" s="567">
        <v>39</v>
      </c>
      <c r="M646" s="556">
        <v>39</v>
      </c>
      <c r="N646" s="556">
        <v>12</v>
      </c>
      <c r="O646" s="556">
        <v>37</v>
      </c>
      <c r="P646" s="568">
        <v>39</v>
      </c>
      <c r="Q646" s="567">
        <v>40</v>
      </c>
      <c r="R646" s="556">
        <v>41</v>
      </c>
      <c r="S646" s="556">
        <v>13</v>
      </c>
      <c r="T646" s="556">
        <v>41</v>
      </c>
      <c r="U646" s="568">
        <v>40</v>
      </c>
      <c r="V646" s="393">
        <f>SUM(B646:U646)</f>
        <v>738</v>
      </c>
      <c r="W646" s="1044" t="s">
        <v>56</v>
      </c>
      <c r="X646" s="271">
        <f>V633-V646</f>
        <v>1</v>
      </c>
      <c r="Y646" s="292">
        <f>X646/V633</f>
        <v>1.3531799729364006E-3</v>
      </c>
    </row>
    <row r="647" spans="1:25" x14ac:dyDescent="0.2">
      <c r="A647" s="273" t="s">
        <v>28</v>
      </c>
      <c r="B647" s="218"/>
      <c r="C647" s="1046"/>
      <c r="D647" s="1046"/>
      <c r="E647" s="1046"/>
      <c r="F647" s="219"/>
      <c r="G647" s="218"/>
      <c r="H647" s="1046"/>
      <c r="I647" s="1046"/>
      <c r="J647" s="1046"/>
      <c r="K647" s="219"/>
      <c r="L647" s="218"/>
      <c r="M647" s="1046"/>
      <c r="N647" s="1046"/>
      <c r="O647" s="1046"/>
      <c r="P647" s="219"/>
      <c r="Q647" s="218"/>
      <c r="R647" s="1046"/>
      <c r="S647" s="1046"/>
      <c r="T647" s="1046"/>
      <c r="U647" s="219"/>
      <c r="V647" s="394"/>
      <c r="W647" s="1044" t="s">
        <v>57</v>
      </c>
      <c r="X647" s="1044">
        <v>160.80000000000001</v>
      </c>
      <c r="Y647" s="527"/>
    </row>
    <row r="648" spans="1:25" ht="13.5" thickBot="1" x14ac:dyDescent="0.25">
      <c r="A648" s="274" t="s">
        <v>26</v>
      </c>
      <c r="B648" s="574">
        <f>(B647-B634)</f>
        <v>-161</v>
      </c>
      <c r="C648" s="575">
        <f t="shared" ref="C648:U648" si="132">(C647-C634)</f>
        <v>-161.5</v>
      </c>
      <c r="D648" s="575">
        <f t="shared" si="132"/>
        <v>-161.5</v>
      </c>
      <c r="E648" s="575">
        <f t="shared" si="132"/>
        <v>-161</v>
      </c>
      <c r="F648" s="576">
        <f t="shared" si="132"/>
        <v>-161.5</v>
      </c>
      <c r="G648" s="574">
        <f t="shared" si="132"/>
        <v>-160.5</v>
      </c>
      <c r="H648" s="575">
        <f t="shared" si="132"/>
        <v>-161</v>
      </c>
      <c r="I648" s="575">
        <f t="shared" si="132"/>
        <v>-162.5</v>
      </c>
      <c r="J648" s="575">
        <f t="shared" si="132"/>
        <v>-161.5</v>
      </c>
      <c r="K648" s="576">
        <f t="shared" si="132"/>
        <v>-160</v>
      </c>
      <c r="L648" s="574">
        <f t="shared" si="132"/>
        <v>-158.5</v>
      </c>
      <c r="M648" s="575">
        <f t="shared" si="132"/>
        <v>-161</v>
      </c>
      <c r="N648" s="575">
        <f t="shared" si="132"/>
        <v>-157.5</v>
      </c>
      <c r="O648" s="575">
        <f t="shared" si="132"/>
        <v>-161</v>
      </c>
      <c r="P648" s="576">
        <f t="shared" si="132"/>
        <v>-161.5</v>
      </c>
      <c r="Q648" s="574">
        <f t="shared" si="132"/>
        <v>-162</v>
      </c>
      <c r="R648" s="575">
        <f t="shared" si="132"/>
        <v>-161.5</v>
      </c>
      <c r="S648" s="575">
        <f t="shared" si="132"/>
        <v>-162.5</v>
      </c>
      <c r="T648" s="575">
        <f t="shared" si="132"/>
        <v>-162</v>
      </c>
      <c r="U648" s="576">
        <f t="shared" si="132"/>
        <v>-161.5</v>
      </c>
      <c r="V648" s="395"/>
      <c r="W648" s="1044" t="s">
        <v>26</v>
      </c>
      <c r="X648" s="880">
        <f>X647-X634</f>
        <v>-0.25</v>
      </c>
      <c r="Y648" s="1044"/>
    </row>
    <row r="650" spans="1:25" ht="13.5" thickBot="1" x14ac:dyDescent="0.25"/>
    <row r="651" spans="1:25" ht="13.5" thickBot="1" x14ac:dyDescent="0.25">
      <c r="A651" s="278" t="s">
        <v>369</v>
      </c>
      <c r="B651" s="1074" t="s">
        <v>53</v>
      </c>
      <c r="C651" s="1075"/>
      <c r="D651" s="1075"/>
      <c r="E651" s="1075"/>
      <c r="F651" s="1076"/>
      <c r="G651" s="1074" t="s">
        <v>140</v>
      </c>
      <c r="H651" s="1075"/>
      <c r="I651" s="1075"/>
      <c r="J651" s="1075"/>
      <c r="K651" s="1076"/>
      <c r="L651" s="1074" t="s">
        <v>63</v>
      </c>
      <c r="M651" s="1075"/>
      <c r="N651" s="1075"/>
      <c r="O651" s="1075"/>
      <c r="P651" s="1076"/>
      <c r="Q651" s="1074" t="s">
        <v>64</v>
      </c>
      <c r="R651" s="1075"/>
      <c r="S651" s="1075"/>
      <c r="T651" s="1075"/>
      <c r="U651" s="1076"/>
      <c r="V651" s="1151" t="s">
        <v>0</v>
      </c>
      <c r="W651" s="1048">
        <v>260</v>
      </c>
      <c r="X651" s="1048"/>
      <c r="Y651" s="1048"/>
    </row>
    <row r="652" spans="1:25" ht="13.5" thickBot="1" x14ac:dyDescent="0.25">
      <c r="A652" s="231" t="s">
        <v>2</v>
      </c>
      <c r="B652" s="401">
        <v>1</v>
      </c>
      <c r="C652" s="402">
        <v>2</v>
      </c>
      <c r="D652" s="402">
        <v>3</v>
      </c>
      <c r="E652" s="402">
        <v>4</v>
      </c>
      <c r="F652" s="479">
        <v>5</v>
      </c>
      <c r="G652" s="401">
        <v>1</v>
      </c>
      <c r="H652" s="402">
        <v>2</v>
      </c>
      <c r="I652" s="402">
        <v>3</v>
      </c>
      <c r="J652" s="402">
        <v>4</v>
      </c>
      <c r="K652" s="479">
        <v>5</v>
      </c>
      <c r="L652" s="401">
        <v>1</v>
      </c>
      <c r="M652" s="402">
        <v>2</v>
      </c>
      <c r="N652" s="402">
        <v>3</v>
      </c>
      <c r="O652" s="402">
        <v>4</v>
      </c>
      <c r="P652" s="479">
        <v>5</v>
      </c>
      <c r="Q652" s="401">
        <v>1</v>
      </c>
      <c r="R652" s="402">
        <v>2</v>
      </c>
      <c r="S652" s="402">
        <v>3</v>
      </c>
      <c r="T652" s="402">
        <v>4</v>
      </c>
      <c r="U652" s="479">
        <v>5</v>
      </c>
      <c r="V652" s="1153"/>
      <c r="W652" s="1048"/>
      <c r="X652" s="1048"/>
      <c r="Y652" s="1048"/>
    </row>
    <row r="653" spans="1:25" x14ac:dyDescent="0.2">
      <c r="A653" s="236" t="s">
        <v>3</v>
      </c>
      <c r="B653" s="740">
        <v>4460</v>
      </c>
      <c r="C653" s="741">
        <v>4460</v>
      </c>
      <c r="D653" s="405">
        <v>4460</v>
      </c>
      <c r="E653" s="405">
        <v>4460</v>
      </c>
      <c r="F653" s="406">
        <v>4460</v>
      </c>
      <c r="G653" s="740">
        <v>4460</v>
      </c>
      <c r="H653" s="741">
        <v>4460</v>
      </c>
      <c r="I653" s="405">
        <v>4460</v>
      </c>
      <c r="J653" s="405">
        <v>4460</v>
      </c>
      <c r="K653" s="406">
        <v>4460</v>
      </c>
      <c r="L653" s="740">
        <v>4460</v>
      </c>
      <c r="M653" s="741">
        <v>4460</v>
      </c>
      <c r="N653" s="741">
        <v>4460</v>
      </c>
      <c r="O653" s="405">
        <v>4460</v>
      </c>
      <c r="P653" s="406">
        <v>4460</v>
      </c>
      <c r="Q653" s="740">
        <v>4460</v>
      </c>
      <c r="R653" s="741">
        <v>4460</v>
      </c>
      <c r="S653" s="405">
        <v>4460</v>
      </c>
      <c r="T653" s="405">
        <v>4460</v>
      </c>
      <c r="U653" s="406">
        <v>4460</v>
      </c>
      <c r="V653" s="411">
        <v>4460</v>
      </c>
      <c r="W653" s="1048"/>
      <c r="X653" s="1048"/>
      <c r="Y653" s="1048"/>
    </row>
    <row r="654" spans="1:25" x14ac:dyDescent="0.2">
      <c r="A654" s="242" t="s">
        <v>6</v>
      </c>
      <c r="B654" s="306">
        <v>4816</v>
      </c>
      <c r="C654" s="307">
        <v>5147</v>
      </c>
      <c r="D654" s="307">
        <v>4696</v>
      </c>
      <c r="E654" s="307">
        <v>5289</v>
      </c>
      <c r="F654" s="407">
        <v>5164</v>
      </c>
      <c r="G654" s="306">
        <v>4855</v>
      </c>
      <c r="H654" s="307">
        <v>5125</v>
      </c>
      <c r="I654" s="307">
        <v>4831</v>
      </c>
      <c r="J654" s="307">
        <v>5119</v>
      </c>
      <c r="K654" s="407">
        <v>5231</v>
      </c>
      <c r="L654" s="306">
        <v>4840</v>
      </c>
      <c r="M654" s="307">
        <v>5046</v>
      </c>
      <c r="N654" s="307">
        <v>5062</v>
      </c>
      <c r="O654" s="307">
        <v>5276</v>
      </c>
      <c r="P654" s="407">
        <v>5066</v>
      </c>
      <c r="Q654" s="306">
        <v>4807</v>
      </c>
      <c r="R654" s="307">
        <v>4869</v>
      </c>
      <c r="S654" s="307">
        <v>4354</v>
      </c>
      <c r="T654" s="307">
        <v>5032</v>
      </c>
      <c r="U654" s="407">
        <v>5136</v>
      </c>
      <c r="V654" s="397">
        <v>5027</v>
      </c>
      <c r="W654" s="527"/>
      <c r="X654" s="475"/>
      <c r="Y654" s="1048"/>
    </row>
    <row r="655" spans="1:25" x14ac:dyDescent="0.2">
      <c r="A655" s="231" t="s">
        <v>7</v>
      </c>
      <c r="B655" s="480">
        <v>100</v>
      </c>
      <c r="C655" s="310">
        <v>100</v>
      </c>
      <c r="D655" s="310">
        <v>60</v>
      </c>
      <c r="E655" s="309">
        <v>86.7</v>
      </c>
      <c r="F655" s="638">
        <v>100</v>
      </c>
      <c r="G655" s="480">
        <v>100</v>
      </c>
      <c r="H655" s="310">
        <v>100</v>
      </c>
      <c r="I655" s="310">
        <v>100</v>
      </c>
      <c r="J655" s="309">
        <v>93.3</v>
      </c>
      <c r="K655" s="638">
        <v>100</v>
      </c>
      <c r="L655" s="480">
        <v>86.7</v>
      </c>
      <c r="M655" s="310">
        <v>100</v>
      </c>
      <c r="N655" s="310">
        <v>80</v>
      </c>
      <c r="O655" s="309">
        <v>100</v>
      </c>
      <c r="P655" s="638">
        <v>93.3</v>
      </c>
      <c r="Q655" s="480">
        <v>80</v>
      </c>
      <c r="R655" s="310">
        <v>86.7</v>
      </c>
      <c r="S655" s="310">
        <v>60</v>
      </c>
      <c r="T655" s="309">
        <v>73.3</v>
      </c>
      <c r="U655" s="638">
        <v>86.7</v>
      </c>
      <c r="V655" s="398">
        <v>86.9</v>
      </c>
      <c r="W655" s="1048"/>
      <c r="X655" s="1048"/>
      <c r="Y655" s="1048"/>
    </row>
    <row r="656" spans="1:25" x14ac:dyDescent="0.2">
      <c r="A656" s="231" t="s">
        <v>8</v>
      </c>
      <c r="B656" s="482">
        <v>4.5999999999999999E-2</v>
      </c>
      <c r="C656" s="311">
        <v>4.3999999999999997E-2</v>
      </c>
      <c r="D656" s="311">
        <v>9.6000000000000002E-2</v>
      </c>
      <c r="E656" s="253">
        <v>7.4999999999999997E-2</v>
      </c>
      <c r="F656" s="254">
        <v>4.2999999999999997E-2</v>
      </c>
      <c r="G656" s="482">
        <v>4.2999999999999997E-2</v>
      </c>
      <c r="H656" s="311">
        <v>2.5999999999999999E-2</v>
      </c>
      <c r="I656" s="311">
        <v>3.5999999999999997E-2</v>
      </c>
      <c r="J656" s="253">
        <v>5.0999999999999997E-2</v>
      </c>
      <c r="K656" s="254">
        <v>0.05</v>
      </c>
      <c r="L656" s="482">
        <v>6.2E-2</v>
      </c>
      <c r="M656" s="311">
        <v>4.7E-2</v>
      </c>
      <c r="N656" s="311">
        <v>7.4999999999999997E-2</v>
      </c>
      <c r="O656" s="253">
        <v>4.2999999999999997E-2</v>
      </c>
      <c r="P656" s="254">
        <v>6.6000000000000003E-2</v>
      </c>
      <c r="Q656" s="482">
        <v>6.4000000000000001E-2</v>
      </c>
      <c r="R656" s="311">
        <v>7.0999999999999994E-2</v>
      </c>
      <c r="S656" s="311">
        <v>0.106</v>
      </c>
      <c r="T656" s="253">
        <v>7.4999999999999997E-2</v>
      </c>
      <c r="U656" s="254">
        <v>6.7000000000000004E-2</v>
      </c>
      <c r="V656" s="399">
        <v>5.9299999999999999E-2</v>
      </c>
      <c r="W656" s="1048"/>
      <c r="X656" s="475"/>
      <c r="Y656" s="1048"/>
    </row>
    <row r="657" spans="1:25" x14ac:dyDescent="0.2">
      <c r="A657" s="242" t="s">
        <v>1</v>
      </c>
      <c r="B657" s="257">
        <f t="shared" ref="B657:U657" si="133">B654/B653*100-100</f>
        <v>7.9820627802690467</v>
      </c>
      <c r="C657" s="258">
        <f t="shared" si="133"/>
        <v>15.403587443946194</v>
      </c>
      <c r="D657" s="258">
        <f t="shared" si="133"/>
        <v>5.2914798206278135</v>
      </c>
      <c r="E657" s="258">
        <f t="shared" si="133"/>
        <v>18.587443946188344</v>
      </c>
      <c r="F657" s="259">
        <f t="shared" si="133"/>
        <v>15.784753363228702</v>
      </c>
      <c r="G657" s="257">
        <f t="shared" si="133"/>
        <v>8.8565022421524588</v>
      </c>
      <c r="H657" s="258">
        <f t="shared" si="133"/>
        <v>14.91031390134529</v>
      </c>
      <c r="I657" s="258">
        <f t="shared" si="133"/>
        <v>8.3183856502242293</v>
      </c>
      <c r="J657" s="258">
        <f t="shared" si="133"/>
        <v>14.775784753363226</v>
      </c>
      <c r="K657" s="259">
        <f t="shared" si="133"/>
        <v>17.286995515695054</v>
      </c>
      <c r="L657" s="257">
        <f t="shared" si="133"/>
        <v>8.5201793721973047</v>
      </c>
      <c r="M657" s="258">
        <f t="shared" si="133"/>
        <v>13.139013452914796</v>
      </c>
      <c r="N657" s="258">
        <f t="shared" si="133"/>
        <v>13.497757847533649</v>
      </c>
      <c r="O657" s="258">
        <f t="shared" si="133"/>
        <v>18.295964125560545</v>
      </c>
      <c r="P657" s="259">
        <f t="shared" si="133"/>
        <v>13.587443946188344</v>
      </c>
      <c r="Q657" s="257">
        <f t="shared" si="133"/>
        <v>7.7802690582959571</v>
      </c>
      <c r="R657" s="258">
        <f t="shared" si="133"/>
        <v>9.1704035874439427</v>
      </c>
      <c r="S657" s="258">
        <f t="shared" si="133"/>
        <v>-2.3766816143497778</v>
      </c>
      <c r="T657" s="258">
        <f t="shared" si="133"/>
        <v>12.825112107623312</v>
      </c>
      <c r="U657" s="259">
        <f t="shared" si="133"/>
        <v>15.156950672645735</v>
      </c>
      <c r="V657" s="390">
        <f>V654/V653*100-100</f>
        <v>12.713004484304918</v>
      </c>
      <c r="W657" s="878"/>
      <c r="X657" s="1048"/>
      <c r="Y657" s="1048"/>
    </row>
    <row r="658" spans="1:25" ht="13.5" thickBot="1" x14ac:dyDescent="0.25">
      <c r="A658" s="261" t="s">
        <v>27</v>
      </c>
      <c r="B658" s="262">
        <f t="shared" ref="B658:V658" si="134">B654-B641</f>
        <v>25</v>
      </c>
      <c r="C658" s="263">
        <f t="shared" si="134"/>
        <v>50</v>
      </c>
      <c r="D658" s="263">
        <f t="shared" si="134"/>
        <v>209</v>
      </c>
      <c r="E658" s="263">
        <f t="shared" si="134"/>
        <v>155</v>
      </c>
      <c r="F658" s="264">
        <f t="shared" si="134"/>
        <v>16</v>
      </c>
      <c r="G658" s="262">
        <f t="shared" si="134"/>
        <v>56</v>
      </c>
      <c r="H658" s="263">
        <f t="shared" si="134"/>
        <v>35</v>
      </c>
      <c r="I658" s="263">
        <f t="shared" si="134"/>
        <v>111</v>
      </c>
      <c r="J658" s="263">
        <f t="shared" si="134"/>
        <v>-70</v>
      </c>
      <c r="K658" s="264">
        <f t="shared" si="134"/>
        <v>125</v>
      </c>
      <c r="L658" s="262">
        <f t="shared" si="134"/>
        <v>11</v>
      </c>
      <c r="M658" s="263">
        <f t="shared" si="134"/>
        <v>38</v>
      </c>
      <c r="N658" s="263">
        <f t="shared" si="134"/>
        <v>600</v>
      </c>
      <c r="O658" s="263">
        <f t="shared" si="134"/>
        <v>45</v>
      </c>
      <c r="P658" s="264">
        <f t="shared" si="134"/>
        <v>-3</v>
      </c>
      <c r="Q658" s="262">
        <f t="shared" si="134"/>
        <v>61</v>
      </c>
      <c r="R658" s="263">
        <f t="shared" si="134"/>
        <v>152</v>
      </c>
      <c r="S658" s="263">
        <f t="shared" si="134"/>
        <v>75</v>
      </c>
      <c r="T658" s="263">
        <f t="shared" si="134"/>
        <v>8</v>
      </c>
      <c r="U658" s="264">
        <f t="shared" si="134"/>
        <v>-15</v>
      </c>
      <c r="V658" s="400">
        <f t="shared" si="134"/>
        <v>59</v>
      </c>
      <c r="W658" s="527"/>
      <c r="X658" s="1048"/>
      <c r="Y658" s="1048"/>
    </row>
    <row r="659" spans="1:25" x14ac:dyDescent="0.2">
      <c r="A659" s="273" t="s">
        <v>52</v>
      </c>
      <c r="B659" s="567">
        <v>47</v>
      </c>
      <c r="C659" s="556">
        <v>47</v>
      </c>
      <c r="D659" s="556">
        <v>10</v>
      </c>
      <c r="E659" s="556">
        <v>48</v>
      </c>
      <c r="F659" s="568">
        <v>46</v>
      </c>
      <c r="G659" s="567">
        <v>47</v>
      </c>
      <c r="H659" s="556">
        <v>48</v>
      </c>
      <c r="I659" s="556">
        <v>9</v>
      </c>
      <c r="J659" s="556">
        <v>47</v>
      </c>
      <c r="K659" s="568">
        <v>47</v>
      </c>
      <c r="L659" s="567">
        <v>39</v>
      </c>
      <c r="M659" s="556">
        <v>39</v>
      </c>
      <c r="N659" s="556">
        <v>12</v>
      </c>
      <c r="O659" s="556">
        <v>37</v>
      </c>
      <c r="P659" s="568">
        <v>39</v>
      </c>
      <c r="Q659" s="567">
        <v>40</v>
      </c>
      <c r="R659" s="556">
        <v>41</v>
      </c>
      <c r="S659" s="556">
        <v>13</v>
      </c>
      <c r="T659" s="556">
        <v>41</v>
      </c>
      <c r="U659" s="568">
        <v>39</v>
      </c>
      <c r="V659" s="393">
        <f>SUM(B659:U659)</f>
        <v>736</v>
      </c>
      <c r="W659" s="1048" t="s">
        <v>56</v>
      </c>
      <c r="X659" s="271">
        <f>V646-V659</f>
        <v>2</v>
      </c>
      <c r="Y659" s="292">
        <f>X659/V646</f>
        <v>2.7100271002710027E-3</v>
      </c>
    </row>
    <row r="660" spans="1:25" x14ac:dyDescent="0.2">
      <c r="A660" s="273" t="s">
        <v>28</v>
      </c>
      <c r="B660" s="218">
        <v>162</v>
      </c>
      <c r="C660" s="1049">
        <v>161.5</v>
      </c>
      <c r="D660" s="1049">
        <v>162</v>
      </c>
      <c r="E660" s="1049">
        <v>161.5</v>
      </c>
      <c r="F660" s="219">
        <v>160</v>
      </c>
      <c r="G660" s="218">
        <v>162</v>
      </c>
      <c r="H660" s="1049">
        <v>161.5</v>
      </c>
      <c r="I660" s="1049">
        <v>162</v>
      </c>
      <c r="J660" s="1049">
        <v>161.5</v>
      </c>
      <c r="K660" s="219">
        <v>160</v>
      </c>
      <c r="L660" s="218">
        <v>162</v>
      </c>
      <c r="M660" s="1049">
        <v>161.5</v>
      </c>
      <c r="N660" s="1049">
        <v>162</v>
      </c>
      <c r="O660" s="1049">
        <v>161.5</v>
      </c>
      <c r="P660" s="219">
        <v>160</v>
      </c>
      <c r="Q660" s="218">
        <v>162</v>
      </c>
      <c r="R660" s="1049">
        <v>161.5</v>
      </c>
      <c r="S660" s="1049">
        <v>161</v>
      </c>
      <c r="T660" s="1049">
        <v>162</v>
      </c>
      <c r="U660" s="219">
        <v>161.5</v>
      </c>
      <c r="V660" s="394">
        <v>161</v>
      </c>
      <c r="W660" s="1048" t="s">
        <v>57</v>
      </c>
      <c r="X660" s="1048">
        <v>161.02000000000001</v>
      </c>
      <c r="Y660" s="527"/>
    </row>
    <row r="661" spans="1:25" ht="13.5" thickBot="1" x14ac:dyDescent="0.25">
      <c r="A661" s="274" t="s">
        <v>26</v>
      </c>
      <c r="B661" s="574">
        <f>(B660-B647)</f>
        <v>162</v>
      </c>
      <c r="C661" s="575">
        <f t="shared" ref="C661:U661" si="135">(C660-C647)</f>
        <v>161.5</v>
      </c>
      <c r="D661" s="575">
        <f t="shared" si="135"/>
        <v>162</v>
      </c>
      <c r="E661" s="575">
        <f t="shared" si="135"/>
        <v>161.5</v>
      </c>
      <c r="F661" s="576">
        <f t="shared" si="135"/>
        <v>160</v>
      </c>
      <c r="G661" s="574">
        <f t="shared" si="135"/>
        <v>162</v>
      </c>
      <c r="H661" s="575">
        <f t="shared" si="135"/>
        <v>161.5</v>
      </c>
      <c r="I661" s="575">
        <f t="shared" si="135"/>
        <v>162</v>
      </c>
      <c r="J661" s="575">
        <f t="shared" si="135"/>
        <v>161.5</v>
      </c>
      <c r="K661" s="576">
        <f t="shared" si="135"/>
        <v>160</v>
      </c>
      <c r="L661" s="574">
        <f t="shared" si="135"/>
        <v>162</v>
      </c>
      <c r="M661" s="575">
        <f t="shared" si="135"/>
        <v>161.5</v>
      </c>
      <c r="N661" s="575">
        <f t="shared" si="135"/>
        <v>162</v>
      </c>
      <c r="O661" s="575">
        <f t="shared" si="135"/>
        <v>161.5</v>
      </c>
      <c r="P661" s="576">
        <f t="shared" si="135"/>
        <v>160</v>
      </c>
      <c r="Q661" s="574">
        <f t="shared" si="135"/>
        <v>162</v>
      </c>
      <c r="R661" s="575">
        <f t="shared" si="135"/>
        <v>161.5</v>
      </c>
      <c r="S661" s="575">
        <f t="shared" si="135"/>
        <v>161</v>
      </c>
      <c r="T661" s="575">
        <f t="shared" si="135"/>
        <v>162</v>
      </c>
      <c r="U661" s="576">
        <f t="shared" si="135"/>
        <v>161.5</v>
      </c>
      <c r="V661" s="395"/>
      <c r="W661" s="1048" t="s">
        <v>26</v>
      </c>
      <c r="X661" s="880">
        <f>X660-X647</f>
        <v>0.21999999999999886</v>
      </c>
      <c r="Y661" s="1048"/>
    </row>
    <row r="663" spans="1:25" ht="13.5" thickBot="1" x14ac:dyDescent="0.25"/>
    <row r="664" spans="1:25" ht="13.5" thickBot="1" x14ac:dyDescent="0.25">
      <c r="A664" s="278" t="s">
        <v>370</v>
      </c>
      <c r="B664" s="1074" t="s">
        <v>53</v>
      </c>
      <c r="C664" s="1075"/>
      <c r="D664" s="1075"/>
      <c r="E664" s="1075"/>
      <c r="F664" s="1076"/>
      <c r="G664" s="1074" t="s">
        <v>140</v>
      </c>
      <c r="H664" s="1075"/>
      <c r="I664" s="1075"/>
      <c r="J664" s="1075"/>
      <c r="K664" s="1076"/>
      <c r="L664" s="1074" t="s">
        <v>63</v>
      </c>
      <c r="M664" s="1075"/>
      <c r="N664" s="1075"/>
      <c r="O664" s="1075"/>
      <c r="P664" s="1076"/>
      <c r="Q664" s="1074" t="s">
        <v>64</v>
      </c>
      <c r="R664" s="1075"/>
      <c r="S664" s="1075"/>
      <c r="T664" s="1075"/>
      <c r="U664" s="1076"/>
      <c r="V664" s="1151" t="s">
        <v>0</v>
      </c>
      <c r="W664" s="1052">
        <v>260</v>
      </c>
      <c r="X664" s="1052"/>
      <c r="Y664" s="1052"/>
    </row>
    <row r="665" spans="1:25" ht="13.5" thickBot="1" x14ac:dyDescent="0.25">
      <c r="A665" s="231" t="s">
        <v>2</v>
      </c>
      <c r="B665" s="401">
        <v>1</v>
      </c>
      <c r="C665" s="402">
        <v>2</v>
      </c>
      <c r="D665" s="402">
        <v>3</v>
      </c>
      <c r="E665" s="402">
        <v>4</v>
      </c>
      <c r="F665" s="479">
        <v>5</v>
      </c>
      <c r="G665" s="401">
        <v>1</v>
      </c>
      <c r="H665" s="402">
        <v>2</v>
      </c>
      <c r="I665" s="402">
        <v>3</v>
      </c>
      <c r="J665" s="402">
        <v>4</v>
      </c>
      <c r="K665" s="479">
        <v>5</v>
      </c>
      <c r="L665" s="401">
        <v>1</v>
      </c>
      <c r="M665" s="402">
        <v>2</v>
      </c>
      <c r="N665" s="402">
        <v>3</v>
      </c>
      <c r="O665" s="402">
        <v>4</v>
      </c>
      <c r="P665" s="479">
        <v>5</v>
      </c>
      <c r="Q665" s="401">
        <v>1</v>
      </c>
      <c r="R665" s="402">
        <v>2</v>
      </c>
      <c r="S665" s="402">
        <v>3</v>
      </c>
      <c r="T665" s="402">
        <v>4</v>
      </c>
      <c r="U665" s="479">
        <v>5</v>
      </c>
      <c r="V665" s="1153"/>
      <c r="W665" s="1052"/>
      <c r="X665" s="1052"/>
      <c r="Y665" s="1052"/>
    </row>
    <row r="666" spans="1:25" x14ac:dyDescent="0.2">
      <c r="A666" s="236" t="s">
        <v>3</v>
      </c>
      <c r="B666" s="740">
        <v>4475</v>
      </c>
      <c r="C666" s="741">
        <v>4475</v>
      </c>
      <c r="D666" s="405">
        <v>4475</v>
      </c>
      <c r="E666" s="405">
        <v>4475</v>
      </c>
      <c r="F666" s="406">
        <v>4475</v>
      </c>
      <c r="G666" s="740">
        <v>4475</v>
      </c>
      <c r="H666" s="741">
        <v>4475</v>
      </c>
      <c r="I666" s="405">
        <v>4475</v>
      </c>
      <c r="J666" s="405">
        <v>4475</v>
      </c>
      <c r="K666" s="406">
        <v>4475</v>
      </c>
      <c r="L666" s="740">
        <v>4475</v>
      </c>
      <c r="M666" s="741">
        <v>4475</v>
      </c>
      <c r="N666" s="741">
        <v>4475</v>
      </c>
      <c r="O666" s="405">
        <v>4475</v>
      </c>
      <c r="P666" s="406">
        <v>4475</v>
      </c>
      <c r="Q666" s="740">
        <v>4475</v>
      </c>
      <c r="R666" s="741">
        <v>4475</v>
      </c>
      <c r="S666" s="405">
        <v>4475</v>
      </c>
      <c r="T666" s="405">
        <v>4475</v>
      </c>
      <c r="U666" s="406">
        <v>4475</v>
      </c>
      <c r="V666" s="411">
        <v>4475</v>
      </c>
      <c r="W666" s="1052"/>
      <c r="X666" s="1052"/>
      <c r="Y666" s="1052"/>
    </row>
    <row r="667" spans="1:25" x14ac:dyDescent="0.2">
      <c r="A667" s="242" t="s">
        <v>6</v>
      </c>
      <c r="B667" s="306">
        <v>4755</v>
      </c>
      <c r="C667" s="307">
        <v>5208</v>
      </c>
      <c r="D667" s="307">
        <v>4577</v>
      </c>
      <c r="E667" s="307">
        <v>5227</v>
      </c>
      <c r="F667" s="407">
        <v>5643</v>
      </c>
      <c r="G667" s="306">
        <v>4839</v>
      </c>
      <c r="H667" s="307">
        <v>5034</v>
      </c>
      <c r="I667" s="307">
        <v>4319</v>
      </c>
      <c r="J667" s="307">
        <v>5169</v>
      </c>
      <c r="K667" s="407">
        <v>5349</v>
      </c>
      <c r="L667" s="306">
        <v>4740</v>
      </c>
      <c r="M667" s="307">
        <v>4914</v>
      </c>
      <c r="N667" s="307">
        <v>4618</v>
      </c>
      <c r="O667" s="307">
        <v>5088</v>
      </c>
      <c r="P667" s="407">
        <v>5385</v>
      </c>
      <c r="Q667" s="306">
        <v>4672</v>
      </c>
      <c r="R667" s="307">
        <v>4785</v>
      </c>
      <c r="S667" s="307">
        <v>4193</v>
      </c>
      <c r="T667" s="307">
        <v>5012</v>
      </c>
      <c r="U667" s="407">
        <v>5324</v>
      </c>
      <c r="V667" s="397">
        <v>5023</v>
      </c>
      <c r="W667" s="527"/>
      <c r="X667" s="475"/>
      <c r="Y667" s="1052"/>
    </row>
    <row r="668" spans="1:25" x14ac:dyDescent="0.2">
      <c r="A668" s="231" t="s">
        <v>7</v>
      </c>
      <c r="B668" s="480">
        <v>93.3</v>
      </c>
      <c r="C668" s="310">
        <v>93.3</v>
      </c>
      <c r="D668" s="310">
        <v>40</v>
      </c>
      <c r="E668" s="309">
        <v>100</v>
      </c>
      <c r="F668" s="638">
        <v>86.7</v>
      </c>
      <c r="G668" s="480">
        <v>100</v>
      </c>
      <c r="H668" s="310">
        <v>100</v>
      </c>
      <c r="I668" s="310">
        <v>100</v>
      </c>
      <c r="J668" s="309">
        <v>100</v>
      </c>
      <c r="K668" s="638">
        <v>100</v>
      </c>
      <c r="L668" s="480">
        <v>100</v>
      </c>
      <c r="M668" s="310">
        <v>100</v>
      </c>
      <c r="N668" s="310">
        <v>100</v>
      </c>
      <c r="O668" s="309">
        <v>93.3</v>
      </c>
      <c r="P668" s="638">
        <v>100</v>
      </c>
      <c r="Q668" s="480">
        <v>100</v>
      </c>
      <c r="R668" s="310">
        <v>100</v>
      </c>
      <c r="S668" s="310">
        <v>100</v>
      </c>
      <c r="T668" s="309">
        <v>100</v>
      </c>
      <c r="U668" s="638">
        <v>100</v>
      </c>
      <c r="V668" s="398">
        <v>84.7</v>
      </c>
      <c r="W668" s="1052"/>
      <c r="X668" s="1052"/>
      <c r="Y668" s="1052"/>
    </row>
    <row r="669" spans="1:25" x14ac:dyDescent="0.2">
      <c r="A669" s="231" t="s">
        <v>8</v>
      </c>
      <c r="B669" s="482">
        <v>3.9E-2</v>
      </c>
      <c r="C669" s="311">
        <v>4.5999999999999999E-2</v>
      </c>
      <c r="D669" s="311">
        <v>0.107</v>
      </c>
      <c r="E669" s="253">
        <v>0.04</v>
      </c>
      <c r="F669" s="254">
        <v>6.8000000000000005E-2</v>
      </c>
      <c r="G669" s="482">
        <v>2.5000000000000001E-2</v>
      </c>
      <c r="H669" s="311">
        <v>3.9E-2</v>
      </c>
      <c r="I669" s="311">
        <v>3.6999999999999998E-2</v>
      </c>
      <c r="J669" s="253">
        <v>2.5000000000000001E-2</v>
      </c>
      <c r="K669" s="254">
        <v>3.9E-2</v>
      </c>
      <c r="L669" s="482">
        <v>4.1000000000000002E-2</v>
      </c>
      <c r="M669" s="311">
        <v>0.04</v>
      </c>
      <c r="N669" s="311">
        <v>0.06</v>
      </c>
      <c r="O669" s="253">
        <v>4.2999999999999997E-2</v>
      </c>
      <c r="P669" s="254">
        <v>3.7999999999999999E-2</v>
      </c>
      <c r="Q669" s="482">
        <v>3.3000000000000002E-2</v>
      </c>
      <c r="R669" s="311">
        <v>5.3999999999999999E-2</v>
      </c>
      <c r="S669" s="311">
        <v>6.3E-2</v>
      </c>
      <c r="T669" s="253">
        <v>0.03</v>
      </c>
      <c r="U669" s="254">
        <v>3.6999999999999998E-2</v>
      </c>
      <c r="V669" s="399">
        <v>7.4999999999999997E-2</v>
      </c>
      <c r="W669" s="1052"/>
      <c r="X669" s="475"/>
      <c r="Y669" s="1052"/>
    </row>
    <row r="670" spans="1:25" x14ac:dyDescent="0.2">
      <c r="A670" s="242" t="s">
        <v>1</v>
      </c>
      <c r="B670" s="257">
        <f t="shared" ref="B670:U670" si="136">B667/B666*100-100</f>
        <v>6.2569832402234624</v>
      </c>
      <c r="C670" s="258">
        <f t="shared" si="136"/>
        <v>16.379888268156421</v>
      </c>
      <c r="D670" s="258">
        <f t="shared" si="136"/>
        <v>2.2793296089385535</v>
      </c>
      <c r="E670" s="258">
        <f t="shared" si="136"/>
        <v>16.804469273743024</v>
      </c>
      <c r="F670" s="259">
        <f t="shared" si="136"/>
        <v>26.100558659217882</v>
      </c>
      <c r="G670" s="257">
        <f t="shared" si="136"/>
        <v>8.134078212290504</v>
      </c>
      <c r="H670" s="258">
        <f t="shared" si="136"/>
        <v>12.491620111731834</v>
      </c>
      <c r="I670" s="258">
        <f t="shared" si="136"/>
        <v>-3.4860335195530752</v>
      </c>
      <c r="J670" s="258">
        <f t="shared" si="136"/>
        <v>15.508379888268166</v>
      </c>
      <c r="K670" s="259">
        <f t="shared" si="136"/>
        <v>19.530726256983243</v>
      </c>
      <c r="L670" s="257">
        <f t="shared" si="136"/>
        <v>5.9217877094972096</v>
      </c>
      <c r="M670" s="258">
        <f t="shared" si="136"/>
        <v>9.8100558659217825</v>
      </c>
      <c r="N670" s="258">
        <f t="shared" si="136"/>
        <v>3.1955307262569761</v>
      </c>
      <c r="O670" s="258">
        <f t="shared" si="136"/>
        <v>13.69832402234637</v>
      </c>
      <c r="P670" s="259">
        <f t="shared" si="136"/>
        <v>20.335195530726253</v>
      </c>
      <c r="Q670" s="257">
        <f t="shared" si="136"/>
        <v>4.4022346368714977</v>
      </c>
      <c r="R670" s="258">
        <f t="shared" si="136"/>
        <v>6.9273743016759823</v>
      </c>
      <c r="S670" s="258">
        <f t="shared" si="136"/>
        <v>-6.3016759776536304</v>
      </c>
      <c r="T670" s="258">
        <f t="shared" si="136"/>
        <v>12.000000000000014</v>
      </c>
      <c r="U670" s="259">
        <f t="shared" si="136"/>
        <v>18.97206703910615</v>
      </c>
      <c r="V670" s="390">
        <f>V667/V666*100-100</f>
        <v>12.245810055865917</v>
      </c>
      <c r="W670" s="878"/>
      <c r="X670" s="1052"/>
      <c r="Y670" s="1052"/>
    </row>
    <row r="671" spans="1:25" ht="13.5" thickBot="1" x14ac:dyDescent="0.25">
      <c r="A671" s="261" t="s">
        <v>27</v>
      </c>
      <c r="B671" s="262">
        <f t="shared" ref="B671:V671" si="137">B667-B654</f>
        <v>-61</v>
      </c>
      <c r="C671" s="263">
        <f t="shared" si="137"/>
        <v>61</v>
      </c>
      <c r="D671" s="263">
        <f t="shared" si="137"/>
        <v>-119</v>
      </c>
      <c r="E671" s="263">
        <f t="shared" si="137"/>
        <v>-62</v>
      </c>
      <c r="F671" s="264">
        <f t="shared" si="137"/>
        <v>479</v>
      </c>
      <c r="G671" s="262">
        <f t="shared" si="137"/>
        <v>-16</v>
      </c>
      <c r="H671" s="263">
        <f t="shared" si="137"/>
        <v>-91</v>
      </c>
      <c r="I671" s="263">
        <f t="shared" si="137"/>
        <v>-512</v>
      </c>
      <c r="J671" s="263">
        <f t="shared" si="137"/>
        <v>50</v>
      </c>
      <c r="K671" s="264">
        <f t="shared" si="137"/>
        <v>118</v>
      </c>
      <c r="L671" s="262">
        <f t="shared" si="137"/>
        <v>-100</v>
      </c>
      <c r="M671" s="263">
        <f t="shared" si="137"/>
        <v>-132</v>
      </c>
      <c r="N671" s="263">
        <f t="shared" si="137"/>
        <v>-444</v>
      </c>
      <c r="O671" s="263">
        <f t="shared" si="137"/>
        <v>-188</v>
      </c>
      <c r="P671" s="264">
        <f t="shared" si="137"/>
        <v>319</v>
      </c>
      <c r="Q671" s="262">
        <f t="shared" si="137"/>
        <v>-135</v>
      </c>
      <c r="R671" s="263">
        <f t="shared" si="137"/>
        <v>-84</v>
      </c>
      <c r="S671" s="263">
        <f t="shared" si="137"/>
        <v>-161</v>
      </c>
      <c r="T671" s="263">
        <f t="shared" si="137"/>
        <v>-20</v>
      </c>
      <c r="U671" s="264">
        <f t="shared" si="137"/>
        <v>188</v>
      </c>
      <c r="V671" s="400">
        <f t="shared" si="137"/>
        <v>-4</v>
      </c>
      <c r="W671" s="527"/>
      <c r="X671" s="1052"/>
      <c r="Y671" s="1052"/>
    </row>
    <row r="672" spans="1:25" x14ac:dyDescent="0.2">
      <c r="A672" s="273" t="s">
        <v>52</v>
      </c>
      <c r="B672" s="567">
        <v>43</v>
      </c>
      <c r="C672" s="556">
        <v>46</v>
      </c>
      <c r="D672" s="556">
        <v>7</v>
      </c>
      <c r="E672" s="556">
        <v>46</v>
      </c>
      <c r="F672" s="568">
        <v>46</v>
      </c>
      <c r="G672" s="567">
        <v>46</v>
      </c>
      <c r="H672" s="556">
        <v>46</v>
      </c>
      <c r="I672" s="556">
        <v>7</v>
      </c>
      <c r="J672" s="556">
        <v>46</v>
      </c>
      <c r="K672" s="568">
        <v>45</v>
      </c>
      <c r="L672" s="567">
        <v>37</v>
      </c>
      <c r="M672" s="556">
        <v>37</v>
      </c>
      <c r="N672" s="556">
        <v>10</v>
      </c>
      <c r="O672" s="556">
        <v>36</v>
      </c>
      <c r="P672" s="568">
        <v>36</v>
      </c>
      <c r="Q672" s="567">
        <v>38</v>
      </c>
      <c r="R672" s="556">
        <v>39</v>
      </c>
      <c r="S672" s="556">
        <v>10</v>
      </c>
      <c r="T672" s="556">
        <v>38</v>
      </c>
      <c r="U672" s="568">
        <v>38</v>
      </c>
      <c r="V672" s="393">
        <f>SUM(B672:U672)</f>
        <v>697</v>
      </c>
      <c r="W672" s="1052" t="s">
        <v>56</v>
      </c>
      <c r="X672" s="271">
        <f>V659-V672</f>
        <v>39</v>
      </c>
      <c r="Y672" s="292">
        <f>X672/V659</f>
        <v>5.2989130434782608E-2</v>
      </c>
    </row>
    <row r="673" spans="1:25" x14ac:dyDescent="0.2">
      <c r="A673" s="273" t="s">
        <v>28</v>
      </c>
      <c r="B673" s="218">
        <v>162.5</v>
      </c>
      <c r="C673" s="1053">
        <v>162</v>
      </c>
      <c r="D673" s="1053">
        <v>162.5</v>
      </c>
      <c r="E673" s="1053">
        <v>162</v>
      </c>
      <c r="F673" s="219">
        <v>160.5</v>
      </c>
      <c r="G673" s="218">
        <v>162.5</v>
      </c>
      <c r="H673" s="1056">
        <v>162</v>
      </c>
      <c r="I673" s="1056">
        <v>162.5</v>
      </c>
      <c r="J673" s="1056">
        <v>162</v>
      </c>
      <c r="K673" s="219">
        <v>160.5</v>
      </c>
      <c r="L673" s="218">
        <v>162.5</v>
      </c>
      <c r="M673" s="1056">
        <v>162</v>
      </c>
      <c r="N673" s="1056">
        <v>162.5</v>
      </c>
      <c r="O673" s="1056">
        <v>162</v>
      </c>
      <c r="P673" s="219">
        <v>160.5</v>
      </c>
      <c r="Q673" s="218">
        <v>162.5</v>
      </c>
      <c r="R673" s="1056">
        <v>162</v>
      </c>
      <c r="S673" s="1056">
        <v>162.5</v>
      </c>
      <c r="T673" s="1056">
        <v>162</v>
      </c>
      <c r="U673" s="219">
        <v>160.5</v>
      </c>
      <c r="V673" s="394"/>
      <c r="W673" s="1052" t="s">
        <v>57</v>
      </c>
      <c r="X673" s="1052">
        <v>161.28</v>
      </c>
      <c r="Y673" s="527"/>
    </row>
    <row r="674" spans="1:25" ht="13.5" thickBot="1" x14ac:dyDescent="0.25">
      <c r="A674" s="274" t="s">
        <v>26</v>
      </c>
      <c r="B674" s="574">
        <f>(B673-B660)</f>
        <v>0.5</v>
      </c>
      <c r="C674" s="575">
        <f t="shared" ref="C674:U674" si="138">(C673-C660)</f>
        <v>0.5</v>
      </c>
      <c r="D674" s="575">
        <f t="shared" si="138"/>
        <v>0.5</v>
      </c>
      <c r="E674" s="575">
        <f t="shared" si="138"/>
        <v>0.5</v>
      </c>
      <c r="F674" s="576">
        <f t="shared" si="138"/>
        <v>0.5</v>
      </c>
      <c r="G674" s="574">
        <f t="shared" si="138"/>
        <v>0.5</v>
      </c>
      <c r="H674" s="575">
        <f t="shared" si="138"/>
        <v>0.5</v>
      </c>
      <c r="I674" s="575">
        <f t="shared" si="138"/>
        <v>0.5</v>
      </c>
      <c r="J674" s="575">
        <f t="shared" si="138"/>
        <v>0.5</v>
      </c>
      <c r="K674" s="576">
        <f t="shared" si="138"/>
        <v>0.5</v>
      </c>
      <c r="L674" s="574">
        <f t="shared" si="138"/>
        <v>0.5</v>
      </c>
      <c r="M674" s="575">
        <f t="shared" si="138"/>
        <v>0.5</v>
      </c>
      <c r="N674" s="575">
        <f t="shared" si="138"/>
        <v>0.5</v>
      </c>
      <c r="O674" s="575">
        <f t="shared" si="138"/>
        <v>0.5</v>
      </c>
      <c r="P674" s="576">
        <f t="shared" si="138"/>
        <v>0.5</v>
      </c>
      <c r="Q674" s="574">
        <f t="shared" si="138"/>
        <v>0.5</v>
      </c>
      <c r="R674" s="575">
        <f t="shared" si="138"/>
        <v>0.5</v>
      </c>
      <c r="S674" s="575">
        <f t="shared" si="138"/>
        <v>1.5</v>
      </c>
      <c r="T674" s="575">
        <f t="shared" si="138"/>
        <v>0</v>
      </c>
      <c r="U674" s="576">
        <f t="shared" si="138"/>
        <v>-1</v>
      </c>
      <c r="V674" s="395"/>
      <c r="W674" s="1052" t="s">
        <v>26</v>
      </c>
      <c r="X674" s="880">
        <f>X673-X660</f>
        <v>0.25999999999999091</v>
      </c>
      <c r="Y674" s="1052"/>
    </row>
    <row r="676" spans="1:25" ht="13.5" thickBot="1" x14ac:dyDescent="0.25"/>
    <row r="677" spans="1:25" ht="13.5" thickBot="1" x14ac:dyDescent="0.25">
      <c r="A677" s="278" t="s">
        <v>371</v>
      </c>
      <c r="B677" s="1074" t="s">
        <v>53</v>
      </c>
      <c r="C677" s="1075"/>
      <c r="D677" s="1075"/>
      <c r="E677" s="1075"/>
      <c r="F677" s="1076"/>
      <c r="G677" s="1074" t="s">
        <v>140</v>
      </c>
      <c r="H677" s="1075"/>
      <c r="I677" s="1075"/>
      <c r="J677" s="1075"/>
      <c r="K677" s="1076"/>
      <c r="L677" s="1074" t="s">
        <v>63</v>
      </c>
      <c r="M677" s="1075"/>
      <c r="N677" s="1075"/>
      <c r="O677" s="1075"/>
      <c r="P677" s="1076"/>
      <c r="Q677" s="1074" t="s">
        <v>64</v>
      </c>
      <c r="R677" s="1075"/>
      <c r="S677" s="1075"/>
      <c r="T677" s="1075"/>
      <c r="U677" s="1076"/>
      <c r="V677" s="1151" t="s">
        <v>0</v>
      </c>
      <c r="W677" s="1057">
        <v>260</v>
      </c>
      <c r="X677" s="1057"/>
      <c r="Y677" s="1057"/>
    </row>
    <row r="678" spans="1:25" ht="13.5" thickBot="1" x14ac:dyDescent="0.25">
      <c r="A678" s="231" t="s">
        <v>2</v>
      </c>
      <c r="B678" s="401">
        <v>1</v>
      </c>
      <c r="C678" s="402">
        <v>2</v>
      </c>
      <c r="D678" s="402">
        <v>3</v>
      </c>
      <c r="E678" s="402">
        <v>4</v>
      </c>
      <c r="F678" s="479">
        <v>5</v>
      </c>
      <c r="G678" s="401">
        <v>1</v>
      </c>
      <c r="H678" s="402">
        <v>2</v>
      </c>
      <c r="I678" s="402">
        <v>3</v>
      </c>
      <c r="J678" s="402">
        <v>4</v>
      </c>
      <c r="K678" s="479">
        <v>5</v>
      </c>
      <c r="L678" s="401">
        <v>1</v>
      </c>
      <c r="M678" s="402">
        <v>2</v>
      </c>
      <c r="N678" s="402">
        <v>3</v>
      </c>
      <c r="O678" s="402">
        <v>4</v>
      </c>
      <c r="P678" s="479">
        <v>5</v>
      </c>
      <c r="Q678" s="401">
        <v>1</v>
      </c>
      <c r="R678" s="402">
        <v>2</v>
      </c>
      <c r="S678" s="402">
        <v>3</v>
      </c>
      <c r="T678" s="402">
        <v>4</v>
      </c>
      <c r="U678" s="479">
        <v>5</v>
      </c>
      <c r="V678" s="1153"/>
      <c r="W678" s="1057"/>
      <c r="X678" s="1057"/>
      <c r="Y678" s="1057"/>
    </row>
    <row r="679" spans="1:25" x14ac:dyDescent="0.2">
      <c r="A679" s="236" t="s">
        <v>3</v>
      </c>
      <c r="B679" s="740">
        <v>4490</v>
      </c>
      <c r="C679" s="741">
        <v>4490</v>
      </c>
      <c r="D679" s="405">
        <v>4490</v>
      </c>
      <c r="E679" s="405">
        <v>4490</v>
      </c>
      <c r="F679" s="406">
        <v>4490</v>
      </c>
      <c r="G679" s="740">
        <v>4490</v>
      </c>
      <c r="H679" s="741">
        <v>4490</v>
      </c>
      <c r="I679" s="405">
        <v>4490</v>
      </c>
      <c r="J679" s="405">
        <v>4490</v>
      </c>
      <c r="K679" s="406">
        <v>4490</v>
      </c>
      <c r="L679" s="740">
        <v>4490</v>
      </c>
      <c r="M679" s="741">
        <v>4490</v>
      </c>
      <c r="N679" s="741">
        <v>4490</v>
      </c>
      <c r="O679" s="405">
        <v>4490</v>
      </c>
      <c r="P679" s="406">
        <v>4490</v>
      </c>
      <c r="Q679" s="740">
        <v>4490</v>
      </c>
      <c r="R679" s="741">
        <v>4490</v>
      </c>
      <c r="S679" s="405">
        <v>4490</v>
      </c>
      <c r="T679" s="405">
        <v>4490</v>
      </c>
      <c r="U679" s="406">
        <v>4490</v>
      </c>
      <c r="V679" s="411">
        <v>4490</v>
      </c>
      <c r="W679" s="1057"/>
      <c r="X679" s="1057"/>
      <c r="Y679" s="1057"/>
    </row>
    <row r="680" spans="1:25" x14ac:dyDescent="0.2">
      <c r="A680" s="242" t="s">
        <v>6</v>
      </c>
      <c r="B680" s="306">
        <v>4848</v>
      </c>
      <c r="C680" s="307">
        <v>5276</v>
      </c>
      <c r="D680" s="307">
        <v>4361</v>
      </c>
      <c r="E680" s="307">
        <v>5147</v>
      </c>
      <c r="F680" s="407">
        <v>5492</v>
      </c>
      <c r="G680" s="306">
        <v>4895</v>
      </c>
      <c r="H680" s="307">
        <v>5156</v>
      </c>
      <c r="I680" s="307">
        <v>4419</v>
      </c>
      <c r="J680" s="307">
        <v>5213</v>
      </c>
      <c r="K680" s="407">
        <v>5385</v>
      </c>
      <c r="L680" s="306">
        <v>4779</v>
      </c>
      <c r="M680" s="307">
        <v>5011</v>
      </c>
      <c r="N680" s="307">
        <v>4744</v>
      </c>
      <c r="O680" s="307">
        <v>5102</v>
      </c>
      <c r="P680" s="407">
        <v>5456</v>
      </c>
      <c r="Q680" s="306">
        <v>4667</v>
      </c>
      <c r="R680" s="307">
        <v>4856</v>
      </c>
      <c r="S680" s="307">
        <v>4152</v>
      </c>
      <c r="T680" s="307">
        <v>5168</v>
      </c>
      <c r="U680" s="407">
        <v>5288</v>
      </c>
      <c r="V680" s="397">
        <v>5056</v>
      </c>
      <c r="W680" s="527"/>
      <c r="X680" s="475"/>
      <c r="Y680" s="1057"/>
    </row>
    <row r="681" spans="1:25" x14ac:dyDescent="0.2">
      <c r="A681" s="231" t="s">
        <v>7</v>
      </c>
      <c r="B681" s="480">
        <v>93.3</v>
      </c>
      <c r="C681" s="310">
        <v>93.3</v>
      </c>
      <c r="D681" s="310">
        <v>100</v>
      </c>
      <c r="E681" s="309">
        <v>93.3</v>
      </c>
      <c r="F681" s="638">
        <v>100</v>
      </c>
      <c r="G681" s="480">
        <v>100</v>
      </c>
      <c r="H681" s="310">
        <v>100</v>
      </c>
      <c r="I681" s="310">
        <v>100</v>
      </c>
      <c r="J681" s="309">
        <v>100</v>
      </c>
      <c r="K681" s="638">
        <v>100</v>
      </c>
      <c r="L681" s="480">
        <v>100</v>
      </c>
      <c r="M681" s="310">
        <v>100</v>
      </c>
      <c r="N681" s="310">
        <v>100</v>
      </c>
      <c r="O681" s="309">
        <v>100</v>
      </c>
      <c r="P681" s="638">
        <v>100</v>
      </c>
      <c r="Q681" s="480">
        <v>100</v>
      </c>
      <c r="R681" s="310">
        <v>93.3</v>
      </c>
      <c r="S681" s="310">
        <v>60</v>
      </c>
      <c r="T681" s="309">
        <v>100</v>
      </c>
      <c r="U681" s="638">
        <v>93.3</v>
      </c>
      <c r="V681" s="398">
        <v>85.4</v>
      </c>
      <c r="W681" s="1057"/>
      <c r="X681" s="1057"/>
      <c r="Y681" s="1057"/>
    </row>
    <row r="682" spans="1:25" x14ac:dyDescent="0.2">
      <c r="A682" s="231" t="s">
        <v>8</v>
      </c>
      <c r="B682" s="482">
        <v>5.0999999999999997E-2</v>
      </c>
      <c r="C682" s="311">
        <v>6.5000000000000002E-2</v>
      </c>
      <c r="D682" s="311">
        <v>7.0999999999999994E-2</v>
      </c>
      <c r="E682" s="253">
        <v>5.6000000000000001E-2</v>
      </c>
      <c r="F682" s="254">
        <v>3.4000000000000002E-2</v>
      </c>
      <c r="G682" s="482">
        <v>4.1000000000000002E-2</v>
      </c>
      <c r="H682" s="311">
        <v>4.4999999999999998E-2</v>
      </c>
      <c r="I682" s="311">
        <v>4.7E-2</v>
      </c>
      <c r="J682" s="253">
        <v>3.3000000000000002E-2</v>
      </c>
      <c r="K682" s="254">
        <v>2.5999999999999999E-2</v>
      </c>
      <c r="L682" s="482">
        <v>4.5999999999999999E-2</v>
      </c>
      <c r="M682" s="311">
        <v>4.2000000000000003E-2</v>
      </c>
      <c r="N682" s="311">
        <v>7.2999999999999995E-2</v>
      </c>
      <c r="O682" s="253">
        <v>3.3000000000000002E-2</v>
      </c>
      <c r="P682" s="254">
        <v>3.3000000000000002E-2</v>
      </c>
      <c r="Q682" s="482">
        <v>4.8000000000000001E-2</v>
      </c>
      <c r="R682" s="311">
        <v>4.2999999999999997E-2</v>
      </c>
      <c r="S682" s="311">
        <v>7.5999999999999998E-2</v>
      </c>
      <c r="T682" s="253">
        <v>3.9E-2</v>
      </c>
      <c r="U682" s="254">
        <v>4.8000000000000001E-2</v>
      </c>
      <c r="V682" s="399">
        <v>7.3999999999999996E-2</v>
      </c>
      <c r="W682" s="1057"/>
      <c r="X682" s="475"/>
      <c r="Y682" s="1057"/>
    </row>
    <row r="683" spans="1:25" x14ac:dyDescent="0.2">
      <c r="A683" s="242" t="s">
        <v>1</v>
      </c>
      <c r="B683" s="257">
        <f t="shared" ref="B683:U683" si="139">B680/B679*100-100</f>
        <v>7.9732739420935559</v>
      </c>
      <c r="C683" s="258">
        <f t="shared" si="139"/>
        <v>17.5055679287305</v>
      </c>
      <c r="D683" s="258">
        <f t="shared" si="139"/>
        <v>-2.8730512249443194</v>
      </c>
      <c r="E683" s="258">
        <f t="shared" si="139"/>
        <v>14.632516703786209</v>
      </c>
      <c r="F683" s="259">
        <f t="shared" si="139"/>
        <v>22.316258351893097</v>
      </c>
      <c r="G683" s="257">
        <f t="shared" si="139"/>
        <v>9.0200445434298331</v>
      </c>
      <c r="H683" s="258">
        <f t="shared" si="139"/>
        <v>14.832962138084625</v>
      </c>
      <c r="I683" s="258">
        <f t="shared" si="139"/>
        <v>-1.5812917594654721</v>
      </c>
      <c r="J683" s="258">
        <f t="shared" si="139"/>
        <v>16.102449888641416</v>
      </c>
      <c r="K683" s="259">
        <f t="shared" si="139"/>
        <v>19.933184855233861</v>
      </c>
      <c r="L683" s="257">
        <f t="shared" si="139"/>
        <v>6.4365256124721668</v>
      </c>
      <c r="M683" s="258">
        <f t="shared" si="139"/>
        <v>11.603563474387528</v>
      </c>
      <c r="N683" s="258">
        <f t="shared" si="139"/>
        <v>5.6570155902004444</v>
      </c>
      <c r="O683" s="258">
        <f t="shared" si="139"/>
        <v>13.630289532294</v>
      </c>
      <c r="P683" s="259">
        <f t="shared" si="139"/>
        <v>21.514476614699333</v>
      </c>
      <c r="Q683" s="257">
        <f t="shared" si="139"/>
        <v>3.9420935412026665</v>
      </c>
      <c r="R683" s="258">
        <f t="shared" si="139"/>
        <v>8.1514476614699305</v>
      </c>
      <c r="S683" s="258">
        <f t="shared" si="139"/>
        <v>-7.5278396436525554</v>
      </c>
      <c r="T683" s="258">
        <f t="shared" si="139"/>
        <v>15.100222717149208</v>
      </c>
      <c r="U683" s="259">
        <f t="shared" si="139"/>
        <v>17.772828507795097</v>
      </c>
      <c r="V683" s="390">
        <f>V680/V679*100-100</f>
        <v>12.605790645879722</v>
      </c>
      <c r="W683" s="878"/>
      <c r="X683" s="1057"/>
      <c r="Y683" s="1057"/>
    </row>
    <row r="684" spans="1:25" ht="13.5" thickBot="1" x14ac:dyDescent="0.25">
      <c r="A684" s="261" t="s">
        <v>27</v>
      </c>
      <c r="B684" s="262">
        <f t="shared" ref="B684:V684" si="140">B680-B667</f>
        <v>93</v>
      </c>
      <c r="C684" s="263">
        <f t="shared" si="140"/>
        <v>68</v>
      </c>
      <c r="D684" s="263">
        <f t="shared" si="140"/>
        <v>-216</v>
      </c>
      <c r="E684" s="263">
        <f t="shared" si="140"/>
        <v>-80</v>
      </c>
      <c r="F684" s="264">
        <f t="shared" si="140"/>
        <v>-151</v>
      </c>
      <c r="G684" s="262">
        <f t="shared" si="140"/>
        <v>56</v>
      </c>
      <c r="H684" s="263">
        <f t="shared" si="140"/>
        <v>122</v>
      </c>
      <c r="I684" s="263">
        <f t="shared" si="140"/>
        <v>100</v>
      </c>
      <c r="J684" s="263">
        <f t="shared" si="140"/>
        <v>44</v>
      </c>
      <c r="K684" s="264">
        <f t="shared" si="140"/>
        <v>36</v>
      </c>
      <c r="L684" s="262">
        <f t="shared" si="140"/>
        <v>39</v>
      </c>
      <c r="M684" s="263">
        <f t="shared" si="140"/>
        <v>97</v>
      </c>
      <c r="N684" s="263">
        <f t="shared" si="140"/>
        <v>126</v>
      </c>
      <c r="O684" s="263">
        <f t="shared" si="140"/>
        <v>14</v>
      </c>
      <c r="P684" s="264">
        <f t="shared" si="140"/>
        <v>71</v>
      </c>
      <c r="Q684" s="262">
        <f t="shared" si="140"/>
        <v>-5</v>
      </c>
      <c r="R684" s="263">
        <f t="shared" si="140"/>
        <v>71</v>
      </c>
      <c r="S684" s="263">
        <f t="shared" si="140"/>
        <v>-41</v>
      </c>
      <c r="T684" s="263">
        <f t="shared" si="140"/>
        <v>156</v>
      </c>
      <c r="U684" s="264">
        <f t="shared" si="140"/>
        <v>-36</v>
      </c>
      <c r="V684" s="400">
        <f t="shared" si="140"/>
        <v>33</v>
      </c>
      <c r="W684" s="527"/>
      <c r="X684" s="1057"/>
      <c r="Y684" s="1057"/>
    </row>
    <row r="685" spans="1:25" x14ac:dyDescent="0.2">
      <c r="A685" s="273" t="s">
        <v>52</v>
      </c>
      <c r="B685" s="567">
        <v>43</v>
      </c>
      <c r="C685" s="556">
        <v>46</v>
      </c>
      <c r="D685" s="556">
        <v>7</v>
      </c>
      <c r="E685" s="556">
        <v>46</v>
      </c>
      <c r="F685" s="568">
        <v>46</v>
      </c>
      <c r="G685" s="567">
        <v>46</v>
      </c>
      <c r="H685" s="556">
        <v>46</v>
      </c>
      <c r="I685" s="556">
        <v>7</v>
      </c>
      <c r="J685" s="556">
        <v>46</v>
      </c>
      <c r="K685" s="568">
        <v>45</v>
      </c>
      <c r="L685" s="567">
        <v>37</v>
      </c>
      <c r="M685" s="556">
        <v>37</v>
      </c>
      <c r="N685" s="556">
        <v>10</v>
      </c>
      <c r="O685" s="556">
        <v>36</v>
      </c>
      <c r="P685" s="568">
        <v>36</v>
      </c>
      <c r="Q685" s="567">
        <v>38</v>
      </c>
      <c r="R685" s="556">
        <v>39</v>
      </c>
      <c r="S685" s="556">
        <v>10</v>
      </c>
      <c r="T685" s="556">
        <v>38</v>
      </c>
      <c r="U685" s="568">
        <v>38</v>
      </c>
      <c r="V685" s="393">
        <f>SUM(B685:U685)</f>
        <v>697</v>
      </c>
      <c r="W685" s="1057" t="s">
        <v>56</v>
      </c>
      <c r="X685" s="271">
        <f>V672-V685</f>
        <v>0</v>
      </c>
      <c r="Y685" s="292">
        <f>X685/V672</f>
        <v>0</v>
      </c>
    </row>
    <row r="686" spans="1:25" x14ac:dyDescent="0.2">
      <c r="A686" s="273" t="s">
        <v>28</v>
      </c>
      <c r="B686" s="218"/>
      <c r="C686" s="1058"/>
      <c r="D686" s="1058"/>
      <c r="E686" s="1058"/>
      <c r="F686" s="219"/>
      <c r="G686" s="218"/>
      <c r="H686" s="1058"/>
      <c r="I686" s="1058"/>
      <c r="J686" s="1058"/>
      <c r="K686" s="219"/>
      <c r="L686" s="218"/>
      <c r="M686" s="1058"/>
      <c r="N686" s="1058"/>
      <c r="O686" s="1058"/>
      <c r="P686" s="219"/>
      <c r="Q686" s="218"/>
      <c r="R686" s="1058"/>
      <c r="S686" s="1058"/>
      <c r="T686" s="1058"/>
      <c r="U686" s="219"/>
      <c r="V686" s="394"/>
      <c r="W686" s="1057" t="s">
        <v>57</v>
      </c>
      <c r="X686" s="1057">
        <v>161.82</v>
      </c>
      <c r="Y686" s="527"/>
    </row>
    <row r="687" spans="1:25" ht="13.5" thickBot="1" x14ac:dyDescent="0.25">
      <c r="A687" s="274" t="s">
        <v>26</v>
      </c>
      <c r="B687" s="574">
        <f>(B686-B673)</f>
        <v>-162.5</v>
      </c>
      <c r="C687" s="575">
        <f t="shared" ref="C687:U687" si="141">(C686-C673)</f>
        <v>-162</v>
      </c>
      <c r="D687" s="575">
        <f t="shared" si="141"/>
        <v>-162.5</v>
      </c>
      <c r="E687" s="575">
        <f t="shared" si="141"/>
        <v>-162</v>
      </c>
      <c r="F687" s="576">
        <f t="shared" si="141"/>
        <v>-160.5</v>
      </c>
      <c r="G687" s="574">
        <f t="shared" si="141"/>
        <v>-162.5</v>
      </c>
      <c r="H687" s="575">
        <f t="shared" si="141"/>
        <v>-162</v>
      </c>
      <c r="I687" s="575">
        <f t="shared" si="141"/>
        <v>-162.5</v>
      </c>
      <c r="J687" s="575">
        <f t="shared" si="141"/>
        <v>-162</v>
      </c>
      <c r="K687" s="576">
        <f t="shared" si="141"/>
        <v>-160.5</v>
      </c>
      <c r="L687" s="574">
        <f t="shared" si="141"/>
        <v>-162.5</v>
      </c>
      <c r="M687" s="575">
        <f t="shared" si="141"/>
        <v>-162</v>
      </c>
      <c r="N687" s="575">
        <f t="shared" si="141"/>
        <v>-162.5</v>
      </c>
      <c r="O687" s="575">
        <f t="shared" si="141"/>
        <v>-162</v>
      </c>
      <c r="P687" s="576">
        <f t="shared" si="141"/>
        <v>-160.5</v>
      </c>
      <c r="Q687" s="574">
        <f t="shared" si="141"/>
        <v>-162.5</v>
      </c>
      <c r="R687" s="575">
        <f t="shared" si="141"/>
        <v>-162</v>
      </c>
      <c r="S687" s="575">
        <f t="shared" si="141"/>
        <v>-162.5</v>
      </c>
      <c r="T687" s="575">
        <f t="shared" si="141"/>
        <v>-162</v>
      </c>
      <c r="U687" s="576">
        <f t="shared" si="141"/>
        <v>-160.5</v>
      </c>
      <c r="V687" s="395"/>
      <c r="W687" s="1057" t="s">
        <v>26</v>
      </c>
      <c r="X687" s="880">
        <f>X686-X673</f>
        <v>0.53999999999999204</v>
      </c>
      <c r="Y687" s="1057"/>
    </row>
    <row r="689" spans="1:25" ht="13.5" thickBot="1" x14ac:dyDescent="0.25"/>
    <row r="690" spans="1:25" ht="13.5" thickBot="1" x14ac:dyDescent="0.25">
      <c r="A690" s="278" t="s">
        <v>372</v>
      </c>
      <c r="B690" s="1074" t="s">
        <v>53</v>
      </c>
      <c r="C690" s="1075"/>
      <c r="D690" s="1075"/>
      <c r="E690" s="1075"/>
      <c r="F690" s="1076"/>
      <c r="G690" s="1074" t="s">
        <v>140</v>
      </c>
      <c r="H690" s="1075"/>
      <c r="I690" s="1075"/>
      <c r="J690" s="1075"/>
      <c r="K690" s="1076"/>
      <c r="L690" s="1074" t="s">
        <v>63</v>
      </c>
      <c r="M690" s="1075"/>
      <c r="N690" s="1075"/>
      <c r="O690" s="1075"/>
      <c r="P690" s="1076"/>
      <c r="Q690" s="1074" t="s">
        <v>64</v>
      </c>
      <c r="R690" s="1075"/>
      <c r="S690" s="1075"/>
      <c r="T690" s="1075"/>
      <c r="U690" s="1076"/>
      <c r="V690" s="1151" t="s">
        <v>0</v>
      </c>
      <c r="W690" s="1059">
        <v>260</v>
      </c>
      <c r="X690" s="1059"/>
      <c r="Y690" s="1059"/>
    </row>
    <row r="691" spans="1:25" ht="13.5" thickBot="1" x14ac:dyDescent="0.25">
      <c r="A691" s="231" t="s">
        <v>2</v>
      </c>
      <c r="B691" s="401">
        <v>1</v>
      </c>
      <c r="C691" s="402">
        <v>2</v>
      </c>
      <c r="D691" s="402">
        <v>3</v>
      </c>
      <c r="E691" s="402">
        <v>4</v>
      </c>
      <c r="F691" s="479">
        <v>5</v>
      </c>
      <c r="G691" s="401">
        <v>1</v>
      </c>
      <c r="H691" s="402">
        <v>2</v>
      </c>
      <c r="I691" s="402">
        <v>3</v>
      </c>
      <c r="J691" s="402">
        <v>4</v>
      </c>
      <c r="K691" s="479">
        <v>5</v>
      </c>
      <c r="L691" s="401">
        <v>1</v>
      </c>
      <c r="M691" s="402">
        <v>2</v>
      </c>
      <c r="N691" s="402">
        <v>3</v>
      </c>
      <c r="O691" s="402">
        <v>4</v>
      </c>
      <c r="P691" s="479">
        <v>5</v>
      </c>
      <c r="Q691" s="401">
        <v>1</v>
      </c>
      <c r="R691" s="402">
        <v>2</v>
      </c>
      <c r="S691" s="402">
        <v>3</v>
      </c>
      <c r="T691" s="402">
        <v>4</v>
      </c>
      <c r="U691" s="479">
        <v>5</v>
      </c>
      <c r="V691" s="1153"/>
      <c r="W691" s="1059"/>
      <c r="X691" s="1059"/>
      <c r="Y691" s="1059"/>
    </row>
    <row r="692" spans="1:25" x14ac:dyDescent="0.2">
      <c r="A692" s="236" t="s">
        <v>3</v>
      </c>
      <c r="B692" s="740">
        <v>4505</v>
      </c>
      <c r="C692" s="741">
        <v>4505</v>
      </c>
      <c r="D692" s="405">
        <v>4505</v>
      </c>
      <c r="E692" s="405">
        <v>4505</v>
      </c>
      <c r="F692" s="406">
        <v>4505</v>
      </c>
      <c r="G692" s="740">
        <v>4505</v>
      </c>
      <c r="H692" s="741">
        <v>4505</v>
      </c>
      <c r="I692" s="405">
        <v>4505</v>
      </c>
      <c r="J692" s="405">
        <v>4505</v>
      </c>
      <c r="K692" s="406">
        <v>4505</v>
      </c>
      <c r="L692" s="740">
        <v>4505</v>
      </c>
      <c r="M692" s="741">
        <v>4505</v>
      </c>
      <c r="N692" s="741">
        <v>4505</v>
      </c>
      <c r="O692" s="405">
        <v>4505</v>
      </c>
      <c r="P692" s="406">
        <v>4505</v>
      </c>
      <c r="Q692" s="740">
        <v>4505</v>
      </c>
      <c r="R692" s="741">
        <v>4505</v>
      </c>
      <c r="S692" s="405">
        <v>4505</v>
      </c>
      <c r="T692" s="405">
        <v>4505</v>
      </c>
      <c r="U692" s="406">
        <v>4505</v>
      </c>
      <c r="V692" s="411">
        <v>4505</v>
      </c>
      <c r="W692" s="1059"/>
      <c r="X692" s="1059"/>
      <c r="Y692" s="1059"/>
    </row>
    <row r="693" spans="1:25" x14ac:dyDescent="0.2">
      <c r="A693" s="242" t="s">
        <v>6</v>
      </c>
      <c r="B693" s="306">
        <v>4957</v>
      </c>
      <c r="C693" s="307">
        <v>5377</v>
      </c>
      <c r="D693" s="307">
        <v>4496</v>
      </c>
      <c r="E693" s="307">
        <v>5295</v>
      </c>
      <c r="F693" s="407">
        <v>5718</v>
      </c>
      <c r="G693" s="306">
        <v>4945</v>
      </c>
      <c r="H693" s="307">
        <v>5131</v>
      </c>
      <c r="I693" s="307">
        <v>4442</v>
      </c>
      <c r="J693" s="307">
        <v>5287</v>
      </c>
      <c r="K693" s="407">
        <v>5479</v>
      </c>
      <c r="L693" s="306">
        <v>4937</v>
      </c>
      <c r="M693" s="307">
        <v>5033</v>
      </c>
      <c r="N693" s="307">
        <v>4721</v>
      </c>
      <c r="O693" s="307">
        <v>5205</v>
      </c>
      <c r="P693" s="407">
        <v>5445</v>
      </c>
      <c r="Q693" s="306">
        <v>4728</v>
      </c>
      <c r="R693" s="307">
        <v>4808</v>
      </c>
      <c r="S693" s="307">
        <v>4319</v>
      </c>
      <c r="T693" s="307">
        <v>5160</v>
      </c>
      <c r="U693" s="407">
        <v>5435</v>
      </c>
      <c r="V693" s="397">
        <v>5131</v>
      </c>
      <c r="W693" s="527"/>
      <c r="X693" s="475"/>
      <c r="Y693" s="1059"/>
    </row>
    <row r="694" spans="1:25" x14ac:dyDescent="0.2">
      <c r="A694" s="231" t="s">
        <v>7</v>
      </c>
      <c r="B694" s="480">
        <v>93.3</v>
      </c>
      <c r="C694" s="310">
        <v>93.3</v>
      </c>
      <c r="D694" s="310">
        <v>60</v>
      </c>
      <c r="E694" s="309">
        <v>93.3</v>
      </c>
      <c r="F694" s="638">
        <v>86.7</v>
      </c>
      <c r="G694" s="480">
        <v>100</v>
      </c>
      <c r="H694" s="310">
        <v>93.3</v>
      </c>
      <c r="I694" s="310">
        <v>100</v>
      </c>
      <c r="J694" s="309">
        <v>100</v>
      </c>
      <c r="K694" s="638">
        <v>93.3</v>
      </c>
      <c r="L694" s="480">
        <v>100</v>
      </c>
      <c r="M694" s="310">
        <v>100</v>
      </c>
      <c r="N694" s="310">
        <v>80</v>
      </c>
      <c r="O694" s="309">
        <v>100</v>
      </c>
      <c r="P694" s="638">
        <v>100</v>
      </c>
      <c r="Q694" s="480">
        <v>100</v>
      </c>
      <c r="R694" s="310">
        <v>86.7</v>
      </c>
      <c r="S694" s="310">
        <v>80</v>
      </c>
      <c r="T694" s="309">
        <v>100</v>
      </c>
      <c r="U694" s="638">
        <v>100</v>
      </c>
      <c r="V694" s="398">
        <v>81.900000000000006</v>
      </c>
      <c r="W694" s="1059"/>
      <c r="X694" s="1059"/>
      <c r="Y694" s="1059"/>
    </row>
    <row r="695" spans="1:25" x14ac:dyDescent="0.2">
      <c r="A695" s="231" t="s">
        <v>8</v>
      </c>
      <c r="B695" s="482">
        <v>5.2999999999999999E-2</v>
      </c>
      <c r="C695" s="311">
        <v>5.7000000000000002E-2</v>
      </c>
      <c r="D695" s="311">
        <v>0.113</v>
      </c>
      <c r="E695" s="253">
        <v>4.7E-2</v>
      </c>
      <c r="F695" s="254">
        <v>6.3E-2</v>
      </c>
      <c r="G695" s="482">
        <v>3.4000000000000002E-2</v>
      </c>
      <c r="H695" s="311">
        <v>5.3999999999999999E-2</v>
      </c>
      <c r="I695" s="311">
        <v>3.5999999999999997E-2</v>
      </c>
      <c r="J695" s="253">
        <v>3.5999999999999997E-2</v>
      </c>
      <c r="K695" s="254">
        <v>5.6000000000000001E-2</v>
      </c>
      <c r="L695" s="482">
        <v>4.2999999999999997E-2</v>
      </c>
      <c r="M695" s="311">
        <v>4.2999999999999997E-2</v>
      </c>
      <c r="N695" s="311">
        <v>8.2000000000000003E-2</v>
      </c>
      <c r="O695" s="253">
        <v>3.5000000000000003E-2</v>
      </c>
      <c r="P695" s="254">
        <v>3.9E-2</v>
      </c>
      <c r="Q695" s="482">
        <v>3.4000000000000002E-2</v>
      </c>
      <c r="R695" s="311">
        <v>5.8999999999999997E-2</v>
      </c>
      <c r="S695" s="311">
        <v>6.9000000000000006E-2</v>
      </c>
      <c r="T695" s="253">
        <v>3.9E-2</v>
      </c>
      <c r="U695" s="254">
        <v>2.9000000000000001E-2</v>
      </c>
      <c r="V695" s="399">
        <v>7.8E-2</v>
      </c>
      <c r="W695" s="1059"/>
      <c r="X695" s="475"/>
      <c r="Y695" s="1059"/>
    </row>
    <row r="696" spans="1:25" x14ac:dyDescent="0.2">
      <c r="A696" s="242" t="s">
        <v>1</v>
      </c>
      <c r="B696" s="257">
        <f t="shared" ref="B696:U696" si="142">B693/B692*100-100</f>
        <v>10.033296337402888</v>
      </c>
      <c r="C696" s="258">
        <f t="shared" si="142"/>
        <v>19.356270810210873</v>
      </c>
      <c r="D696" s="258">
        <f t="shared" si="142"/>
        <v>-0.19977802441731285</v>
      </c>
      <c r="E696" s="258">
        <f t="shared" si="142"/>
        <v>17.536071032186456</v>
      </c>
      <c r="F696" s="259">
        <f t="shared" si="142"/>
        <v>26.925638179800231</v>
      </c>
      <c r="G696" s="257">
        <f t="shared" si="142"/>
        <v>9.7669256381797993</v>
      </c>
      <c r="H696" s="258">
        <f t="shared" si="142"/>
        <v>13.895671476137622</v>
      </c>
      <c r="I696" s="258">
        <f t="shared" si="142"/>
        <v>-1.3984461709212042</v>
      </c>
      <c r="J696" s="258">
        <f t="shared" si="142"/>
        <v>17.35849056603773</v>
      </c>
      <c r="K696" s="259">
        <f t="shared" si="142"/>
        <v>21.620421753607104</v>
      </c>
      <c r="L696" s="257">
        <f t="shared" si="142"/>
        <v>9.5893451720310736</v>
      </c>
      <c r="M696" s="258">
        <f t="shared" si="142"/>
        <v>11.720310765815768</v>
      </c>
      <c r="N696" s="258">
        <f t="shared" si="142"/>
        <v>4.7946725860155368</v>
      </c>
      <c r="O696" s="258">
        <f t="shared" si="142"/>
        <v>15.538290788013313</v>
      </c>
      <c r="P696" s="259">
        <f t="shared" si="142"/>
        <v>20.865704772475027</v>
      </c>
      <c r="Q696" s="257">
        <f t="shared" si="142"/>
        <v>4.9500554938956611</v>
      </c>
      <c r="R696" s="258">
        <f t="shared" si="142"/>
        <v>6.7258601553829038</v>
      </c>
      <c r="S696" s="258">
        <f t="shared" si="142"/>
        <v>-4.1287458379578226</v>
      </c>
      <c r="T696" s="258">
        <f t="shared" si="142"/>
        <v>14.539400665926735</v>
      </c>
      <c r="U696" s="259">
        <f t="shared" si="142"/>
        <v>20.643729189789113</v>
      </c>
      <c r="V696" s="390">
        <f>V693/V692*100-100</f>
        <v>13.895671476137622</v>
      </c>
      <c r="W696" s="878"/>
      <c r="X696" s="1059"/>
      <c r="Y696" s="1059"/>
    </row>
    <row r="697" spans="1:25" ht="13.5" thickBot="1" x14ac:dyDescent="0.25">
      <c r="A697" s="261" t="s">
        <v>27</v>
      </c>
      <c r="B697" s="262">
        <f t="shared" ref="B697:V697" si="143">B693-B680</f>
        <v>109</v>
      </c>
      <c r="C697" s="263">
        <f t="shared" si="143"/>
        <v>101</v>
      </c>
      <c r="D697" s="263">
        <f t="shared" si="143"/>
        <v>135</v>
      </c>
      <c r="E697" s="263">
        <f t="shared" si="143"/>
        <v>148</v>
      </c>
      <c r="F697" s="264">
        <f t="shared" si="143"/>
        <v>226</v>
      </c>
      <c r="G697" s="262">
        <f t="shared" si="143"/>
        <v>50</v>
      </c>
      <c r="H697" s="263">
        <f t="shared" si="143"/>
        <v>-25</v>
      </c>
      <c r="I697" s="263">
        <f t="shared" si="143"/>
        <v>23</v>
      </c>
      <c r="J697" s="263">
        <f t="shared" si="143"/>
        <v>74</v>
      </c>
      <c r="K697" s="264">
        <f t="shared" si="143"/>
        <v>94</v>
      </c>
      <c r="L697" s="262">
        <f t="shared" si="143"/>
        <v>158</v>
      </c>
      <c r="M697" s="263">
        <f t="shared" si="143"/>
        <v>22</v>
      </c>
      <c r="N697" s="263">
        <f t="shared" si="143"/>
        <v>-23</v>
      </c>
      <c r="O697" s="263">
        <f t="shared" si="143"/>
        <v>103</v>
      </c>
      <c r="P697" s="264">
        <f t="shared" si="143"/>
        <v>-11</v>
      </c>
      <c r="Q697" s="262">
        <f t="shared" si="143"/>
        <v>61</v>
      </c>
      <c r="R697" s="263">
        <f t="shared" si="143"/>
        <v>-48</v>
      </c>
      <c r="S697" s="263">
        <f t="shared" si="143"/>
        <v>167</v>
      </c>
      <c r="T697" s="263">
        <f t="shared" si="143"/>
        <v>-8</v>
      </c>
      <c r="U697" s="264">
        <f t="shared" si="143"/>
        <v>147</v>
      </c>
      <c r="V697" s="400">
        <f t="shared" si="143"/>
        <v>75</v>
      </c>
      <c r="W697" s="527"/>
      <c r="X697" s="1059"/>
      <c r="Y697" s="1059"/>
    </row>
    <row r="698" spans="1:25" x14ac:dyDescent="0.2">
      <c r="A698" s="273" t="s">
        <v>52</v>
      </c>
      <c r="B698" s="567">
        <v>43</v>
      </c>
      <c r="C698" s="556">
        <v>46</v>
      </c>
      <c r="D698" s="556">
        <v>7</v>
      </c>
      <c r="E698" s="556">
        <v>46</v>
      </c>
      <c r="F698" s="568">
        <v>46</v>
      </c>
      <c r="G698" s="567">
        <v>46</v>
      </c>
      <c r="H698" s="556">
        <v>46</v>
      </c>
      <c r="I698" s="556">
        <v>7</v>
      </c>
      <c r="J698" s="556">
        <v>46</v>
      </c>
      <c r="K698" s="568">
        <v>45</v>
      </c>
      <c r="L698" s="567">
        <v>37</v>
      </c>
      <c r="M698" s="556">
        <v>37</v>
      </c>
      <c r="N698" s="556">
        <v>10</v>
      </c>
      <c r="O698" s="556">
        <v>36</v>
      </c>
      <c r="P698" s="568">
        <v>36</v>
      </c>
      <c r="Q698" s="567">
        <v>38</v>
      </c>
      <c r="R698" s="556">
        <v>39</v>
      </c>
      <c r="S698" s="556">
        <v>10</v>
      </c>
      <c r="T698" s="556">
        <v>38</v>
      </c>
      <c r="U698" s="568">
        <v>38</v>
      </c>
      <c r="V698" s="393">
        <f>SUM(B698:U698)</f>
        <v>697</v>
      </c>
      <c r="W698" s="1059" t="s">
        <v>56</v>
      </c>
      <c r="X698" s="271">
        <f>V685-V698</f>
        <v>0</v>
      </c>
      <c r="Y698" s="292">
        <f>X698/V685</f>
        <v>0</v>
      </c>
    </row>
    <row r="699" spans="1:25" x14ac:dyDescent="0.2">
      <c r="A699" s="273" t="s">
        <v>28</v>
      </c>
      <c r="B699" s="218"/>
      <c r="C699" s="1061"/>
      <c r="D699" s="1061"/>
      <c r="E699" s="1061"/>
      <c r="F699" s="219"/>
      <c r="G699" s="218"/>
      <c r="H699" s="1061"/>
      <c r="I699" s="1061"/>
      <c r="J699" s="1061"/>
      <c r="K699" s="219"/>
      <c r="L699" s="218"/>
      <c r="M699" s="1061"/>
      <c r="N699" s="1061"/>
      <c r="O699" s="1061"/>
      <c r="P699" s="219"/>
      <c r="Q699" s="218"/>
      <c r="R699" s="1061"/>
      <c r="S699" s="1061"/>
      <c r="T699" s="1061"/>
      <c r="U699" s="219"/>
      <c r="V699" s="394"/>
      <c r="W699" s="1059" t="s">
        <v>57</v>
      </c>
      <c r="X699" s="1059">
        <v>161.82</v>
      </c>
      <c r="Y699" s="527"/>
    </row>
    <row r="700" spans="1:25" ht="13.5" thickBot="1" x14ac:dyDescent="0.25">
      <c r="A700" s="274" t="s">
        <v>26</v>
      </c>
      <c r="B700" s="574">
        <f>(B699-B686)</f>
        <v>0</v>
      </c>
      <c r="C700" s="575">
        <f t="shared" ref="C700:U700" si="144">(C699-C686)</f>
        <v>0</v>
      </c>
      <c r="D700" s="575">
        <f t="shared" si="144"/>
        <v>0</v>
      </c>
      <c r="E700" s="575">
        <f t="shared" si="144"/>
        <v>0</v>
      </c>
      <c r="F700" s="576">
        <f t="shared" si="144"/>
        <v>0</v>
      </c>
      <c r="G700" s="574">
        <f t="shared" si="144"/>
        <v>0</v>
      </c>
      <c r="H700" s="575">
        <f t="shared" si="144"/>
        <v>0</v>
      </c>
      <c r="I700" s="575">
        <f t="shared" si="144"/>
        <v>0</v>
      </c>
      <c r="J700" s="575">
        <f t="shared" si="144"/>
        <v>0</v>
      </c>
      <c r="K700" s="576">
        <f t="shared" si="144"/>
        <v>0</v>
      </c>
      <c r="L700" s="574">
        <f t="shared" si="144"/>
        <v>0</v>
      </c>
      <c r="M700" s="575">
        <f t="shared" si="144"/>
        <v>0</v>
      </c>
      <c r="N700" s="575">
        <f t="shared" si="144"/>
        <v>0</v>
      </c>
      <c r="O700" s="575">
        <f t="shared" si="144"/>
        <v>0</v>
      </c>
      <c r="P700" s="576">
        <f t="shared" si="144"/>
        <v>0</v>
      </c>
      <c r="Q700" s="574">
        <f t="shared" si="144"/>
        <v>0</v>
      </c>
      <c r="R700" s="575">
        <f t="shared" si="144"/>
        <v>0</v>
      </c>
      <c r="S700" s="575">
        <f t="shared" si="144"/>
        <v>0</v>
      </c>
      <c r="T700" s="575">
        <f t="shared" si="144"/>
        <v>0</v>
      </c>
      <c r="U700" s="576">
        <f t="shared" si="144"/>
        <v>0</v>
      </c>
      <c r="V700" s="395"/>
      <c r="W700" s="1059" t="s">
        <v>26</v>
      </c>
      <c r="X700" s="880">
        <f>X699-X686</f>
        <v>0</v>
      </c>
      <c r="Y700" s="1059"/>
    </row>
    <row r="702" spans="1:25" ht="13.5" thickBot="1" x14ac:dyDescent="0.25"/>
    <row r="703" spans="1:25" ht="13.5" thickBot="1" x14ac:dyDescent="0.25">
      <c r="A703" s="278" t="s">
        <v>373</v>
      </c>
      <c r="B703" s="1074" t="s">
        <v>53</v>
      </c>
      <c r="C703" s="1075"/>
      <c r="D703" s="1075"/>
      <c r="E703" s="1075"/>
      <c r="F703" s="1076"/>
      <c r="G703" s="1074" t="s">
        <v>140</v>
      </c>
      <c r="H703" s="1075"/>
      <c r="I703" s="1075"/>
      <c r="J703" s="1075"/>
      <c r="K703" s="1076"/>
      <c r="L703" s="1074" t="s">
        <v>63</v>
      </c>
      <c r="M703" s="1075"/>
      <c r="N703" s="1075"/>
      <c r="O703" s="1075"/>
      <c r="P703" s="1076"/>
      <c r="Q703" s="1074" t="s">
        <v>64</v>
      </c>
      <c r="R703" s="1075"/>
      <c r="S703" s="1075"/>
      <c r="T703" s="1075"/>
      <c r="U703" s="1076"/>
      <c r="V703" s="1151" t="s">
        <v>0</v>
      </c>
      <c r="W703" s="1063">
        <v>260</v>
      </c>
      <c r="X703" s="1063"/>
      <c r="Y703" s="1063"/>
    </row>
    <row r="704" spans="1:25" ht="13.5" thickBot="1" x14ac:dyDescent="0.25">
      <c r="A704" s="231" t="s">
        <v>2</v>
      </c>
      <c r="B704" s="401">
        <v>1</v>
      </c>
      <c r="C704" s="402">
        <v>2</v>
      </c>
      <c r="D704" s="402">
        <v>3</v>
      </c>
      <c r="E704" s="402">
        <v>4</v>
      </c>
      <c r="F704" s="479">
        <v>5</v>
      </c>
      <c r="G704" s="401">
        <v>1</v>
      </c>
      <c r="H704" s="402">
        <v>2</v>
      </c>
      <c r="I704" s="402">
        <v>3</v>
      </c>
      <c r="J704" s="402">
        <v>4</v>
      </c>
      <c r="K704" s="479">
        <v>5</v>
      </c>
      <c r="L704" s="401">
        <v>1</v>
      </c>
      <c r="M704" s="402">
        <v>2</v>
      </c>
      <c r="N704" s="402">
        <v>3</v>
      </c>
      <c r="O704" s="402">
        <v>4</v>
      </c>
      <c r="P704" s="479">
        <v>5</v>
      </c>
      <c r="Q704" s="401">
        <v>1</v>
      </c>
      <c r="R704" s="402">
        <v>2</v>
      </c>
      <c r="S704" s="402">
        <v>3</v>
      </c>
      <c r="T704" s="402">
        <v>4</v>
      </c>
      <c r="U704" s="479">
        <v>5</v>
      </c>
      <c r="V704" s="1153"/>
      <c r="W704" s="1063"/>
      <c r="X704" s="1063"/>
      <c r="Y704" s="1063"/>
    </row>
    <row r="705" spans="1:25" x14ac:dyDescent="0.2">
      <c r="A705" s="236" t="s">
        <v>3</v>
      </c>
      <c r="B705" s="740">
        <v>4520</v>
      </c>
      <c r="C705" s="741">
        <v>4520</v>
      </c>
      <c r="D705" s="405">
        <v>4520</v>
      </c>
      <c r="E705" s="405">
        <v>4520</v>
      </c>
      <c r="F705" s="406">
        <v>4520</v>
      </c>
      <c r="G705" s="740">
        <v>4520</v>
      </c>
      <c r="H705" s="741">
        <v>4520</v>
      </c>
      <c r="I705" s="405">
        <v>4520</v>
      </c>
      <c r="J705" s="405">
        <v>4520</v>
      </c>
      <c r="K705" s="406">
        <v>4520</v>
      </c>
      <c r="L705" s="740">
        <v>4520</v>
      </c>
      <c r="M705" s="741">
        <v>4520</v>
      </c>
      <c r="N705" s="741">
        <v>4520</v>
      </c>
      <c r="O705" s="405">
        <v>4520</v>
      </c>
      <c r="P705" s="406">
        <v>4520</v>
      </c>
      <c r="Q705" s="740">
        <v>4520</v>
      </c>
      <c r="R705" s="741">
        <v>4520</v>
      </c>
      <c r="S705" s="405">
        <v>4520</v>
      </c>
      <c r="T705" s="405">
        <v>4520</v>
      </c>
      <c r="U705" s="406">
        <v>4520</v>
      </c>
      <c r="V705" s="411">
        <v>4520</v>
      </c>
      <c r="W705" s="1063"/>
      <c r="X705" s="1063"/>
      <c r="Y705" s="1063"/>
    </row>
    <row r="706" spans="1:25" x14ac:dyDescent="0.2">
      <c r="A706" s="242" t="s">
        <v>6</v>
      </c>
      <c r="B706" s="306">
        <v>4865</v>
      </c>
      <c r="C706" s="307">
        <v>5277</v>
      </c>
      <c r="D706" s="307">
        <v>4553</v>
      </c>
      <c r="E706" s="307">
        <v>5176</v>
      </c>
      <c r="F706" s="407">
        <v>5624</v>
      </c>
      <c r="G706" s="306">
        <v>4945</v>
      </c>
      <c r="H706" s="307">
        <v>5177</v>
      </c>
      <c r="I706" s="307">
        <v>4630</v>
      </c>
      <c r="J706" s="307">
        <v>5323</v>
      </c>
      <c r="K706" s="407">
        <v>5430</v>
      </c>
      <c r="L706" s="306">
        <v>4953</v>
      </c>
      <c r="M706" s="307">
        <v>4905</v>
      </c>
      <c r="N706" s="307">
        <v>4722</v>
      </c>
      <c r="O706" s="307">
        <v>5214</v>
      </c>
      <c r="P706" s="407">
        <v>5543</v>
      </c>
      <c r="Q706" s="306">
        <v>4731</v>
      </c>
      <c r="R706" s="307">
        <v>4974</v>
      </c>
      <c r="S706" s="307">
        <v>4467</v>
      </c>
      <c r="T706" s="307">
        <v>5127</v>
      </c>
      <c r="U706" s="407">
        <v>5348</v>
      </c>
      <c r="V706" s="397">
        <v>5119</v>
      </c>
      <c r="W706" s="527"/>
      <c r="X706" s="475"/>
      <c r="Y706" s="1063"/>
    </row>
    <row r="707" spans="1:25" x14ac:dyDescent="0.2">
      <c r="A707" s="231" t="s">
        <v>7</v>
      </c>
      <c r="B707" s="480">
        <v>86.7</v>
      </c>
      <c r="C707" s="310">
        <v>93.3</v>
      </c>
      <c r="D707" s="310">
        <v>20</v>
      </c>
      <c r="E707" s="309">
        <v>93.3</v>
      </c>
      <c r="F707" s="638">
        <v>93.3</v>
      </c>
      <c r="G707" s="480">
        <v>100</v>
      </c>
      <c r="H707" s="310">
        <v>100</v>
      </c>
      <c r="I707" s="310">
        <v>100</v>
      </c>
      <c r="J707" s="309">
        <v>100</v>
      </c>
      <c r="K707" s="638">
        <v>93.3</v>
      </c>
      <c r="L707" s="480">
        <v>100</v>
      </c>
      <c r="M707" s="310">
        <v>100</v>
      </c>
      <c r="N707" s="310">
        <v>100</v>
      </c>
      <c r="O707" s="309">
        <v>93.3</v>
      </c>
      <c r="P707" s="638">
        <v>86.7</v>
      </c>
      <c r="Q707" s="480">
        <v>93.3</v>
      </c>
      <c r="R707" s="310">
        <v>100</v>
      </c>
      <c r="S707" s="310">
        <v>80</v>
      </c>
      <c r="T707" s="309">
        <v>100</v>
      </c>
      <c r="U707" s="638">
        <v>93.3</v>
      </c>
      <c r="V707" s="398">
        <v>85.4</v>
      </c>
      <c r="W707" s="1063"/>
      <c r="X707" s="1063"/>
      <c r="Y707" s="1063"/>
    </row>
    <row r="708" spans="1:25" x14ac:dyDescent="0.2">
      <c r="A708" s="231" t="s">
        <v>8</v>
      </c>
      <c r="B708" s="482">
        <v>5.0999999999999997E-2</v>
      </c>
      <c r="C708" s="311">
        <v>0.04</v>
      </c>
      <c r="D708" s="311">
        <v>0.121</v>
      </c>
      <c r="E708" s="253">
        <v>5.0999999999999997E-2</v>
      </c>
      <c r="F708" s="254">
        <v>6.0999999999999999E-2</v>
      </c>
      <c r="G708" s="482">
        <v>3.4000000000000002E-2</v>
      </c>
      <c r="H708" s="311">
        <v>4.9000000000000002E-2</v>
      </c>
      <c r="I708" s="311">
        <v>6.4000000000000001E-2</v>
      </c>
      <c r="J708" s="253">
        <v>4.1000000000000002E-2</v>
      </c>
      <c r="K708" s="254">
        <v>4.9000000000000002E-2</v>
      </c>
      <c r="L708" s="482">
        <v>3.9E-2</v>
      </c>
      <c r="M708" s="311">
        <v>0.04</v>
      </c>
      <c r="N708" s="311">
        <v>6.9000000000000006E-2</v>
      </c>
      <c r="O708" s="253">
        <v>0.05</v>
      </c>
      <c r="P708" s="254">
        <v>7.0999999999999994E-2</v>
      </c>
      <c r="Q708" s="482">
        <v>5.1999999999999998E-2</v>
      </c>
      <c r="R708" s="311">
        <v>3.5000000000000003E-2</v>
      </c>
      <c r="S708" s="311">
        <v>7.6999999999999999E-2</v>
      </c>
      <c r="T708" s="253">
        <v>3.5000000000000003E-2</v>
      </c>
      <c r="U708" s="254">
        <v>5.8000000000000003E-2</v>
      </c>
      <c r="V708" s="399">
        <v>7.3999999999999996E-2</v>
      </c>
      <c r="W708" s="1063"/>
      <c r="X708" s="475"/>
      <c r="Y708" s="1063"/>
    </row>
    <row r="709" spans="1:25" x14ac:dyDescent="0.2">
      <c r="A709" s="242" t="s">
        <v>1</v>
      </c>
      <c r="B709" s="257">
        <f t="shared" ref="B709:U709" si="145">B706/B705*100-100</f>
        <v>7.6327433628318602</v>
      </c>
      <c r="C709" s="258">
        <f t="shared" si="145"/>
        <v>16.747787610619483</v>
      </c>
      <c r="D709" s="258">
        <f t="shared" si="145"/>
        <v>0.73008849557523092</v>
      </c>
      <c r="E709" s="258">
        <f t="shared" si="145"/>
        <v>14.513274336283175</v>
      </c>
      <c r="F709" s="259">
        <f t="shared" si="145"/>
        <v>24.424778761061944</v>
      </c>
      <c r="G709" s="257">
        <f t="shared" si="145"/>
        <v>9.4026548672566435</v>
      </c>
      <c r="H709" s="258">
        <f t="shared" si="145"/>
        <v>14.535398230088489</v>
      </c>
      <c r="I709" s="258">
        <f t="shared" si="145"/>
        <v>2.4336283185840699</v>
      </c>
      <c r="J709" s="258">
        <f t="shared" si="145"/>
        <v>17.76548672566372</v>
      </c>
      <c r="K709" s="259">
        <f t="shared" si="145"/>
        <v>20.13274336283186</v>
      </c>
      <c r="L709" s="257">
        <f t="shared" si="145"/>
        <v>9.5796460176991189</v>
      </c>
      <c r="M709" s="258">
        <f t="shared" si="145"/>
        <v>8.5176991150442518</v>
      </c>
      <c r="N709" s="258">
        <f t="shared" si="145"/>
        <v>4.4690265486725593</v>
      </c>
      <c r="O709" s="258">
        <f t="shared" si="145"/>
        <v>15.353982300884965</v>
      </c>
      <c r="P709" s="259">
        <f t="shared" si="145"/>
        <v>22.63274336283186</v>
      </c>
      <c r="Q709" s="257">
        <f t="shared" si="145"/>
        <v>4.6681415929203496</v>
      </c>
      <c r="R709" s="258">
        <f t="shared" si="145"/>
        <v>10.044247787610615</v>
      </c>
      <c r="S709" s="258">
        <f t="shared" si="145"/>
        <v>-1.1725663716814125</v>
      </c>
      <c r="T709" s="258">
        <f t="shared" si="145"/>
        <v>13.429203539822993</v>
      </c>
      <c r="U709" s="259">
        <f t="shared" si="145"/>
        <v>18.318584070796447</v>
      </c>
      <c r="V709" s="390">
        <f>V706/V705*100-100</f>
        <v>13.252212389380531</v>
      </c>
      <c r="W709" s="878"/>
      <c r="X709" s="1063"/>
      <c r="Y709" s="1063"/>
    </row>
    <row r="710" spans="1:25" ht="13.5" thickBot="1" x14ac:dyDescent="0.25">
      <c r="A710" s="261" t="s">
        <v>27</v>
      </c>
      <c r="B710" s="262">
        <f t="shared" ref="B710:V710" si="146">B706-B693</f>
        <v>-92</v>
      </c>
      <c r="C710" s="263">
        <f t="shared" si="146"/>
        <v>-100</v>
      </c>
      <c r="D710" s="263">
        <f t="shared" si="146"/>
        <v>57</v>
      </c>
      <c r="E710" s="263">
        <f t="shared" si="146"/>
        <v>-119</v>
      </c>
      <c r="F710" s="264">
        <f t="shared" si="146"/>
        <v>-94</v>
      </c>
      <c r="G710" s="262">
        <f t="shared" si="146"/>
        <v>0</v>
      </c>
      <c r="H710" s="263">
        <f t="shared" si="146"/>
        <v>46</v>
      </c>
      <c r="I710" s="263">
        <f t="shared" si="146"/>
        <v>188</v>
      </c>
      <c r="J710" s="263">
        <f t="shared" si="146"/>
        <v>36</v>
      </c>
      <c r="K710" s="264">
        <f t="shared" si="146"/>
        <v>-49</v>
      </c>
      <c r="L710" s="262">
        <f t="shared" si="146"/>
        <v>16</v>
      </c>
      <c r="M710" s="263">
        <f t="shared" si="146"/>
        <v>-128</v>
      </c>
      <c r="N710" s="263">
        <f t="shared" si="146"/>
        <v>1</v>
      </c>
      <c r="O710" s="263">
        <f t="shared" si="146"/>
        <v>9</v>
      </c>
      <c r="P710" s="264">
        <f t="shared" si="146"/>
        <v>98</v>
      </c>
      <c r="Q710" s="262">
        <f t="shared" si="146"/>
        <v>3</v>
      </c>
      <c r="R710" s="263">
        <f t="shared" si="146"/>
        <v>166</v>
      </c>
      <c r="S710" s="263">
        <f t="shared" si="146"/>
        <v>148</v>
      </c>
      <c r="T710" s="263">
        <f t="shared" si="146"/>
        <v>-33</v>
      </c>
      <c r="U710" s="264">
        <f t="shared" si="146"/>
        <v>-87</v>
      </c>
      <c r="V710" s="400">
        <f t="shared" si="146"/>
        <v>-12</v>
      </c>
      <c r="W710" s="527"/>
      <c r="X710" s="1063"/>
      <c r="Y710" s="1063"/>
    </row>
    <row r="711" spans="1:25" x14ac:dyDescent="0.2">
      <c r="A711" s="273" t="s">
        <v>52</v>
      </c>
      <c r="B711" s="567">
        <v>43</v>
      </c>
      <c r="C711" s="556">
        <v>46</v>
      </c>
      <c r="D711" s="556">
        <v>6</v>
      </c>
      <c r="E711" s="556">
        <v>46</v>
      </c>
      <c r="F711" s="568">
        <v>46</v>
      </c>
      <c r="G711" s="567">
        <v>46</v>
      </c>
      <c r="H711" s="556">
        <v>46</v>
      </c>
      <c r="I711" s="556">
        <v>7</v>
      </c>
      <c r="J711" s="556">
        <v>46</v>
      </c>
      <c r="K711" s="568">
        <v>45</v>
      </c>
      <c r="L711" s="567">
        <v>37</v>
      </c>
      <c r="M711" s="556">
        <v>37</v>
      </c>
      <c r="N711" s="556">
        <v>10</v>
      </c>
      <c r="O711" s="556">
        <v>36</v>
      </c>
      <c r="P711" s="568">
        <v>36</v>
      </c>
      <c r="Q711" s="567">
        <v>38</v>
      </c>
      <c r="R711" s="556">
        <v>39</v>
      </c>
      <c r="S711" s="556">
        <v>10</v>
      </c>
      <c r="T711" s="556">
        <v>38</v>
      </c>
      <c r="U711" s="568">
        <v>38</v>
      </c>
      <c r="V711" s="393">
        <f>SUM(B711:U711)</f>
        <v>696</v>
      </c>
      <c r="W711" s="1063" t="s">
        <v>56</v>
      </c>
      <c r="X711" s="271">
        <f>V698-V711</f>
        <v>1</v>
      </c>
      <c r="Y711" s="292">
        <f>X711/V698</f>
        <v>1.4347202295552368E-3</v>
      </c>
    </row>
    <row r="712" spans="1:25" x14ac:dyDescent="0.2">
      <c r="A712" s="273" t="s">
        <v>28</v>
      </c>
      <c r="B712" s="218">
        <v>163</v>
      </c>
      <c r="C712" s="1064">
        <v>162.5</v>
      </c>
      <c r="D712" s="218">
        <v>163</v>
      </c>
      <c r="E712" s="1064">
        <v>162.5</v>
      </c>
      <c r="F712" s="219">
        <v>161</v>
      </c>
      <c r="G712" s="218">
        <v>163</v>
      </c>
      <c r="H712" s="1064">
        <v>162.5</v>
      </c>
      <c r="I712" s="1064">
        <v>163</v>
      </c>
      <c r="J712" s="1064">
        <v>162.5</v>
      </c>
      <c r="K712" s="219">
        <v>161</v>
      </c>
      <c r="L712" s="218">
        <v>163</v>
      </c>
      <c r="M712" s="1064">
        <v>162.5</v>
      </c>
      <c r="N712" s="1064">
        <v>163</v>
      </c>
      <c r="O712" s="1064">
        <v>162.5</v>
      </c>
      <c r="P712" s="219">
        <v>161</v>
      </c>
      <c r="Q712" s="218">
        <v>163</v>
      </c>
      <c r="R712" s="1064">
        <v>162.5</v>
      </c>
      <c r="S712" s="1064">
        <v>163</v>
      </c>
      <c r="T712" s="1064">
        <v>162.5</v>
      </c>
      <c r="U712" s="219">
        <v>161</v>
      </c>
      <c r="V712" s="394"/>
      <c r="W712" s="1063" t="s">
        <v>57</v>
      </c>
      <c r="X712" s="1063">
        <v>162.05000000000001</v>
      </c>
      <c r="Y712" s="527"/>
    </row>
    <row r="713" spans="1:25" ht="13.5" thickBot="1" x14ac:dyDescent="0.25">
      <c r="A713" s="274" t="s">
        <v>26</v>
      </c>
      <c r="B713" s="574">
        <f>(B712-B699)</f>
        <v>163</v>
      </c>
      <c r="C713" s="575">
        <f t="shared" ref="C713:U713" si="147">(C712-C699)</f>
        <v>162.5</v>
      </c>
      <c r="D713" s="575">
        <f t="shared" si="147"/>
        <v>163</v>
      </c>
      <c r="E713" s="575">
        <f t="shared" si="147"/>
        <v>162.5</v>
      </c>
      <c r="F713" s="576">
        <f t="shared" si="147"/>
        <v>161</v>
      </c>
      <c r="G713" s="574">
        <f t="shared" si="147"/>
        <v>163</v>
      </c>
      <c r="H713" s="575">
        <f t="shared" si="147"/>
        <v>162.5</v>
      </c>
      <c r="I713" s="575">
        <f t="shared" si="147"/>
        <v>163</v>
      </c>
      <c r="J713" s="575">
        <f t="shared" si="147"/>
        <v>162.5</v>
      </c>
      <c r="K713" s="576">
        <f t="shared" si="147"/>
        <v>161</v>
      </c>
      <c r="L713" s="574">
        <f t="shared" si="147"/>
        <v>163</v>
      </c>
      <c r="M713" s="575">
        <f t="shared" si="147"/>
        <v>162.5</v>
      </c>
      <c r="N713" s="575">
        <f t="shared" si="147"/>
        <v>163</v>
      </c>
      <c r="O713" s="575">
        <f t="shared" si="147"/>
        <v>162.5</v>
      </c>
      <c r="P713" s="576">
        <f t="shared" si="147"/>
        <v>161</v>
      </c>
      <c r="Q713" s="574">
        <f t="shared" si="147"/>
        <v>163</v>
      </c>
      <c r="R713" s="575">
        <f t="shared" si="147"/>
        <v>162.5</v>
      </c>
      <c r="S713" s="575">
        <f t="shared" si="147"/>
        <v>163</v>
      </c>
      <c r="T713" s="575">
        <f t="shared" si="147"/>
        <v>162.5</v>
      </c>
      <c r="U713" s="576">
        <f t="shared" si="147"/>
        <v>161</v>
      </c>
      <c r="V713" s="395"/>
      <c r="W713" s="1063" t="s">
        <v>26</v>
      </c>
      <c r="X713" s="880">
        <f>X712-X699</f>
        <v>0.23000000000001819</v>
      </c>
      <c r="Y713" s="1063"/>
    </row>
    <row r="715" spans="1:25" ht="13.5" thickBot="1" x14ac:dyDescent="0.25"/>
    <row r="716" spans="1:25" ht="13.5" thickBot="1" x14ac:dyDescent="0.25">
      <c r="A716" s="278" t="s">
        <v>374</v>
      </c>
      <c r="B716" s="1074" t="s">
        <v>53</v>
      </c>
      <c r="C716" s="1075"/>
      <c r="D716" s="1075"/>
      <c r="E716" s="1075"/>
      <c r="F716" s="1076"/>
      <c r="G716" s="1074" t="s">
        <v>140</v>
      </c>
      <c r="H716" s="1075"/>
      <c r="I716" s="1075"/>
      <c r="J716" s="1075"/>
      <c r="K716" s="1076"/>
      <c r="L716" s="1074" t="s">
        <v>63</v>
      </c>
      <c r="M716" s="1075"/>
      <c r="N716" s="1075"/>
      <c r="O716" s="1075"/>
      <c r="P716" s="1076"/>
      <c r="Q716" s="1074" t="s">
        <v>64</v>
      </c>
      <c r="R716" s="1075"/>
      <c r="S716" s="1075"/>
      <c r="T716" s="1075"/>
      <c r="U716" s="1076"/>
      <c r="V716" s="1151" t="s">
        <v>0</v>
      </c>
      <c r="W716" s="1065">
        <v>261</v>
      </c>
      <c r="X716" s="1065"/>
      <c r="Y716" s="1065"/>
    </row>
    <row r="717" spans="1:25" ht="13.5" thickBot="1" x14ac:dyDescent="0.25">
      <c r="A717" s="231" t="s">
        <v>2</v>
      </c>
      <c r="B717" s="401">
        <v>1</v>
      </c>
      <c r="C717" s="402">
        <v>2</v>
      </c>
      <c r="D717" s="402">
        <v>3</v>
      </c>
      <c r="E717" s="402">
        <v>4</v>
      </c>
      <c r="F717" s="479">
        <v>5</v>
      </c>
      <c r="G717" s="401">
        <v>1</v>
      </c>
      <c r="H717" s="402">
        <v>2</v>
      </c>
      <c r="I717" s="402">
        <v>3</v>
      </c>
      <c r="J717" s="402">
        <v>4</v>
      </c>
      <c r="K717" s="479">
        <v>5</v>
      </c>
      <c r="L717" s="401">
        <v>1</v>
      </c>
      <c r="M717" s="402">
        <v>2</v>
      </c>
      <c r="N717" s="402">
        <v>3</v>
      </c>
      <c r="O717" s="402">
        <v>4</v>
      </c>
      <c r="P717" s="479">
        <v>5</v>
      </c>
      <c r="Q717" s="401">
        <v>1</v>
      </c>
      <c r="R717" s="402">
        <v>2</v>
      </c>
      <c r="S717" s="402">
        <v>3</v>
      </c>
      <c r="T717" s="402">
        <v>4</v>
      </c>
      <c r="U717" s="479">
        <v>5</v>
      </c>
      <c r="V717" s="1153"/>
      <c r="W717" s="1065"/>
      <c r="X717" s="1065"/>
      <c r="Y717" s="1065"/>
    </row>
    <row r="718" spans="1:25" x14ac:dyDescent="0.2">
      <c r="A718" s="236" t="s">
        <v>3</v>
      </c>
      <c r="B718" s="740">
        <v>4535</v>
      </c>
      <c r="C718" s="741">
        <v>4535</v>
      </c>
      <c r="D718" s="405">
        <v>4535</v>
      </c>
      <c r="E718" s="405">
        <v>4535</v>
      </c>
      <c r="F718" s="406">
        <v>4535</v>
      </c>
      <c r="G718" s="740">
        <v>4535</v>
      </c>
      <c r="H718" s="741">
        <v>4535</v>
      </c>
      <c r="I718" s="405">
        <v>4535</v>
      </c>
      <c r="J718" s="405">
        <v>4535</v>
      </c>
      <c r="K718" s="406">
        <v>4535</v>
      </c>
      <c r="L718" s="740">
        <v>4535</v>
      </c>
      <c r="M718" s="741">
        <v>4535</v>
      </c>
      <c r="N718" s="741">
        <v>4535</v>
      </c>
      <c r="O718" s="405">
        <v>4535</v>
      </c>
      <c r="P718" s="406">
        <v>4535</v>
      </c>
      <c r="Q718" s="740">
        <v>4535</v>
      </c>
      <c r="R718" s="741">
        <v>4535</v>
      </c>
      <c r="S718" s="405">
        <v>4535</v>
      </c>
      <c r="T718" s="405">
        <v>4535</v>
      </c>
      <c r="U718" s="406">
        <v>4535</v>
      </c>
      <c r="V718" s="411">
        <v>4535</v>
      </c>
      <c r="W718" s="1065"/>
      <c r="X718" s="1065"/>
      <c r="Y718" s="1065"/>
    </row>
    <row r="719" spans="1:25" x14ac:dyDescent="0.2">
      <c r="A719" s="242" t="s">
        <v>6</v>
      </c>
      <c r="B719" s="306">
        <v>5015</v>
      </c>
      <c r="C719" s="307">
        <v>5341</v>
      </c>
      <c r="D719" s="307">
        <v>4481</v>
      </c>
      <c r="E719" s="307">
        <v>5287</v>
      </c>
      <c r="F719" s="407">
        <v>5681</v>
      </c>
      <c r="G719" s="306">
        <v>50033</v>
      </c>
      <c r="H719" s="307">
        <v>5202</v>
      </c>
      <c r="I719" s="307">
        <v>4799</v>
      </c>
      <c r="J719" s="307">
        <v>5351</v>
      </c>
      <c r="K719" s="407">
        <v>5480</v>
      </c>
      <c r="L719" s="306">
        <v>5078</v>
      </c>
      <c r="M719" s="307">
        <v>4943</v>
      </c>
      <c r="N719" s="307">
        <v>4685</v>
      </c>
      <c r="O719" s="307">
        <v>5179</v>
      </c>
      <c r="P719" s="407">
        <v>5331</v>
      </c>
      <c r="Q719" s="306">
        <v>4808</v>
      </c>
      <c r="R719" s="307">
        <v>5069</v>
      </c>
      <c r="S719" s="307">
        <v>4507</v>
      </c>
      <c r="T719" s="307">
        <v>5209</v>
      </c>
      <c r="U719" s="407">
        <v>5410</v>
      </c>
      <c r="V719" s="397">
        <v>5166</v>
      </c>
      <c r="W719" s="527"/>
      <c r="X719" s="475"/>
      <c r="Y719" s="1065"/>
    </row>
    <row r="720" spans="1:25" x14ac:dyDescent="0.2">
      <c r="A720" s="231" t="s">
        <v>7</v>
      </c>
      <c r="B720" s="480">
        <v>86.7</v>
      </c>
      <c r="C720" s="310">
        <v>93.3</v>
      </c>
      <c r="D720" s="310">
        <v>40</v>
      </c>
      <c r="E720" s="309">
        <v>93.3</v>
      </c>
      <c r="F720" s="638">
        <v>93.3</v>
      </c>
      <c r="G720" s="480">
        <v>100</v>
      </c>
      <c r="H720" s="310">
        <v>100</v>
      </c>
      <c r="I720" s="310">
        <v>100</v>
      </c>
      <c r="J720" s="309">
        <v>86.7</v>
      </c>
      <c r="K720" s="638">
        <v>100</v>
      </c>
      <c r="L720" s="480">
        <v>100</v>
      </c>
      <c r="M720" s="310">
        <v>100</v>
      </c>
      <c r="N720" s="310">
        <v>100</v>
      </c>
      <c r="O720" s="309">
        <v>93.3</v>
      </c>
      <c r="P720" s="638">
        <v>93.3</v>
      </c>
      <c r="Q720" s="480">
        <v>100</v>
      </c>
      <c r="R720" s="310">
        <v>100</v>
      </c>
      <c r="S720" s="310">
        <v>80</v>
      </c>
      <c r="T720" s="309">
        <v>100</v>
      </c>
      <c r="U720" s="638">
        <v>100</v>
      </c>
      <c r="V720" s="398">
        <v>83.5</v>
      </c>
      <c r="W720" s="1065"/>
      <c r="X720" s="1065"/>
      <c r="Y720" s="1065"/>
    </row>
    <row r="721" spans="1:25" x14ac:dyDescent="0.2">
      <c r="A721" s="231" t="s">
        <v>8</v>
      </c>
      <c r="B721" s="482">
        <v>7.0000000000000007E-2</v>
      </c>
      <c r="C721" s="311">
        <v>5.5E-2</v>
      </c>
      <c r="D721" s="311">
        <v>0.14899999999999999</v>
      </c>
      <c r="E721" s="253">
        <v>5.7000000000000002E-2</v>
      </c>
      <c r="F721" s="254">
        <v>5.8000000000000003E-2</v>
      </c>
      <c r="G721" s="482">
        <v>3.5999999999999997E-2</v>
      </c>
      <c r="H721" s="311">
        <v>3.2000000000000001E-2</v>
      </c>
      <c r="I721" s="311">
        <v>5.7000000000000002E-2</v>
      </c>
      <c r="J721" s="253">
        <v>5.3999999999999999E-2</v>
      </c>
      <c r="K721" s="254">
        <v>5.2999999999999999E-2</v>
      </c>
      <c r="L721" s="482">
        <v>4.1000000000000002E-2</v>
      </c>
      <c r="M721" s="311">
        <v>5.0999999999999997E-2</v>
      </c>
      <c r="N721" s="311">
        <v>6.5000000000000002E-2</v>
      </c>
      <c r="O721" s="253">
        <v>4.7E-2</v>
      </c>
      <c r="P721" s="254">
        <v>8.3000000000000004E-2</v>
      </c>
      <c r="Q721" s="482">
        <v>4.1000000000000002E-2</v>
      </c>
      <c r="R721" s="311">
        <v>3.9E-2</v>
      </c>
      <c r="S721" s="311">
        <v>8.8999999999999996E-2</v>
      </c>
      <c r="T721" s="253">
        <v>4.3999999999999997E-2</v>
      </c>
      <c r="U721" s="254">
        <v>4.9000000000000002E-2</v>
      </c>
      <c r="V721" s="399">
        <v>7.3999999999999996E-2</v>
      </c>
      <c r="W721" s="1065"/>
      <c r="X721" s="475"/>
      <c r="Y721" s="1065"/>
    </row>
    <row r="722" spans="1:25" x14ac:dyDescent="0.2">
      <c r="A722" s="242" t="s">
        <v>1</v>
      </c>
      <c r="B722" s="257">
        <f t="shared" ref="B722:U722" si="148">B719/B718*100-100</f>
        <v>10.584343991179708</v>
      </c>
      <c r="C722" s="258">
        <f t="shared" si="148"/>
        <v>17.7728776185226</v>
      </c>
      <c r="D722" s="258">
        <f t="shared" si="148"/>
        <v>-1.1907386990077242</v>
      </c>
      <c r="E722" s="258">
        <f t="shared" si="148"/>
        <v>16.582138919514875</v>
      </c>
      <c r="F722" s="259">
        <f t="shared" si="148"/>
        <v>25.270121278941573</v>
      </c>
      <c r="G722" s="257">
        <f t="shared" si="148"/>
        <v>1003.263506063947</v>
      </c>
      <c r="H722" s="258">
        <f t="shared" si="148"/>
        <v>14.707828004410146</v>
      </c>
      <c r="I722" s="258">
        <f t="shared" si="148"/>
        <v>5.8213891951488534</v>
      </c>
      <c r="J722" s="258">
        <f t="shared" si="148"/>
        <v>17.993384785005517</v>
      </c>
      <c r="K722" s="259">
        <f t="shared" si="148"/>
        <v>20.837927232635067</v>
      </c>
      <c r="L722" s="257">
        <f t="shared" si="148"/>
        <v>11.973539140022055</v>
      </c>
      <c r="M722" s="258">
        <f t="shared" si="148"/>
        <v>8.9966923925027515</v>
      </c>
      <c r="N722" s="258">
        <f t="shared" si="148"/>
        <v>3.3076074972436516</v>
      </c>
      <c r="O722" s="258">
        <f t="shared" si="148"/>
        <v>14.200661521499455</v>
      </c>
      <c r="P722" s="259">
        <f t="shared" si="148"/>
        <v>17.552370452039696</v>
      </c>
      <c r="Q722" s="257">
        <f t="shared" si="148"/>
        <v>6.0198456449834623</v>
      </c>
      <c r="R722" s="258">
        <f t="shared" si="148"/>
        <v>11.775082690187432</v>
      </c>
      <c r="S722" s="258">
        <f t="shared" si="148"/>
        <v>-0.61742006615214962</v>
      </c>
      <c r="T722" s="258">
        <f t="shared" si="148"/>
        <v>14.862183020948166</v>
      </c>
      <c r="U722" s="259">
        <f t="shared" si="148"/>
        <v>19.294377067254672</v>
      </c>
      <c r="V722" s="390">
        <f>V719/V718*100-100</f>
        <v>13.914002205071668</v>
      </c>
      <c r="W722" s="878"/>
      <c r="X722" s="1065"/>
      <c r="Y722" s="1065"/>
    </row>
    <row r="723" spans="1:25" ht="13.5" thickBot="1" x14ac:dyDescent="0.25">
      <c r="A723" s="261" t="s">
        <v>27</v>
      </c>
      <c r="B723" s="262">
        <f t="shared" ref="B723:V723" si="149">B719-B706</f>
        <v>150</v>
      </c>
      <c r="C723" s="263">
        <f t="shared" si="149"/>
        <v>64</v>
      </c>
      <c r="D723" s="263">
        <f t="shared" si="149"/>
        <v>-72</v>
      </c>
      <c r="E723" s="263">
        <f t="shared" si="149"/>
        <v>111</v>
      </c>
      <c r="F723" s="264">
        <f t="shared" si="149"/>
        <v>57</v>
      </c>
      <c r="G723" s="262">
        <f t="shared" si="149"/>
        <v>45088</v>
      </c>
      <c r="H723" s="263">
        <f t="shared" si="149"/>
        <v>25</v>
      </c>
      <c r="I723" s="263">
        <f t="shared" si="149"/>
        <v>169</v>
      </c>
      <c r="J723" s="263">
        <f t="shared" si="149"/>
        <v>28</v>
      </c>
      <c r="K723" s="264">
        <f t="shared" si="149"/>
        <v>50</v>
      </c>
      <c r="L723" s="262">
        <f t="shared" si="149"/>
        <v>125</v>
      </c>
      <c r="M723" s="263">
        <f t="shared" si="149"/>
        <v>38</v>
      </c>
      <c r="N723" s="263">
        <f t="shared" si="149"/>
        <v>-37</v>
      </c>
      <c r="O723" s="263">
        <f t="shared" si="149"/>
        <v>-35</v>
      </c>
      <c r="P723" s="264">
        <f t="shared" si="149"/>
        <v>-212</v>
      </c>
      <c r="Q723" s="262">
        <f t="shared" si="149"/>
        <v>77</v>
      </c>
      <c r="R723" s="263">
        <f t="shared" si="149"/>
        <v>95</v>
      </c>
      <c r="S723" s="263">
        <f t="shared" si="149"/>
        <v>40</v>
      </c>
      <c r="T723" s="263">
        <f t="shared" si="149"/>
        <v>82</v>
      </c>
      <c r="U723" s="264">
        <f t="shared" si="149"/>
        <v>62</v>
      </c>
      <c r="V723" s="400">
        <f t="shared" si="149"/>
        <v>47</v>
      </c>
      <c r="W723" s="527"/>
      <c r="X723" s="1065"/>
      <c r="Y723" s="1065"/>
    </row>
    <row r="724" spans="1:25" x14ac:dyDescent="0.2">
      <c r="A724" s="273" t="s">
        <v>52</v>
      </c>
      <c r="B724" s="567">
        <v>43</v>
      </c>
      <c r="C724" s="556">
        <v>46</v>
      </c>
      <c r="D724" s="556">
        <v>6</v>
      </c>
      <c r="E724" s="556">
        <v>46</v>
      </c>
      <c r="F724" s="568">
        <v>46</v>
      </c>
      <c r="G724" s="567">
        <v>46</v>
      </c>
      <c r="H724" s="556">
        <v>46</v>
      </c>
      <c r="I724" s="556">
        <v>6</v>
      </c>
      <c r="J724" s="556">
        <v>46</v>
      </c>
      <c r="K724" s="568">
        <v>45</v>
      </c>
      <c r="L724" s="567">
        <v>37</v>
      </c>
      <c r="M724" s="556">
        <v>37</v>
      </c>
      <c r="N724" s="556">
        <v>10</v>
      </c>
      <c r="O724" s="556">
        <v>36</v>
      </c>
      <c r="P724" s="568">
        <v>36</v>
      </c>
      <c r="Q724" s="567">
        <v>38</v>
      </c>
      <c r="R724" s="556">
        <v>37</v>
      </c>
      <c r="S724" s="556">
        <v>10</v>
      </c>
      <c r="T724" s="556">
        <v>38</v>
      </c>
      <c r="U724" s="568">
        <v>38</v>
      </c>
      <c r="V724" s="393">
        <f>SUM(B724:U724)</f>
        <v>693</v>
      </c>
      <c r="W724" s="1065" t="s">
        <v>56</v>
      </c>
      <c r="X724" s="271">
        <f>V711-V724</f>
        <v>3</v>
      </c>
      <c r="Y724" s="292">
        <f>X724/V711</f>
        <v>4.3103448275862068E-3</v>
      </c>
    </row>
    <row r="725" spans="1:25" x14ac:dyDescent="0.2">
      <c r="A725" s="273" t="s">
        <v>28</v>
      </c>
      <c r="B725" s="218"/>
      <c r="C725" s="1067"/>
      <c r="D725" s="218"/>
      <c r="E725" s="1067"/>
      <c r="F725" s="219"/>
      <c r="G725" s="218"/>
      <c r="H725" s="1067"/>
      <c r="I725" s="1067"/>
      <c r="J725" s="1067"/>
      <c r="K725" s="219"/>
      <c r="L725" s="218"/>
      <c r="M725" s="1067"/>
      <c r="N725" s="1067"/>
      <c r="O725" s="1067"/>
      <c r="P725" s="219"/>
      <c r="Q725" s="218"/>
      <c r="R725" s="1067"/>
      <c r="S725" s="1067"/>
      <c r="T725" s="1067"/>
      <c r="U725" s="219"/>
      <c r="V725" s="394"/>
      <c r="W725" s="1065" t="s">
        <v>57</v>
      </c>
      <c r="X725" s="1065">
        <v>163.19999999999999</v>
      </c>
      <c r="Y725" s="527"/>
    </row>
    <row r="726" spans="1:25" ht="13.5" thickBot="1" x14ac:dyDescent="0.25">
      <c r="A726" s="274" t="s">
        <v>26</v>
      </c>
      <c r="B726" s="574">
        <f>(B725-B712)</f>
        <v>-163</v>
      </c>
      <c r="C726" s="575">
        <f t="shared" ref="C726:U726" si="150">(C725-C712)</f>
        <v>-162.5</v>
      </c>
      <c r="D726" s="575">
        <f t="shared" si="150"/>
        <v>-163</v>
      </c>
      <c r="E726" s="575">
        <f t="shared" si="150"/>
        <v>-162.5</v>
      </c>
      <c r="F726" s="576">
        <f t="shared" si="150"/>
        <v>-161</v>
      </c>
      <c r="G726" s="574">
        <f t="shared" si="150"/>
        <v>-163</v>
      </c>
      <c r="H726" s="575">
        <f t="shared" si="150"/>
        <v>-162.5</v>
      </c>
      <c r="I726" s="575">
        <f t="shared" si="150"/>
        <v>-163</v>
      </c>
      <c r="J726" s="575">
        <f t="shared" si="150"/>
        <v>-162.5</v>
      </c>
      <c r="K726" s="576">
        <f t="shared" si="150"/>
        <v>-161</v>
      </c>
      <c r="L726" s="574">
        <f t="shared" si="150"/>
        <v>-163</v>
      </c>
      <c r="M726" s="575">
        <f t="shared" si="150"/>
        <v>-162.5</v>
      </c>
      <c r="N726" s="575">
        <f t="shared" si="150"/>
        <v>-163</v>
      </c>
      <c r="O726" s="575">
        <f t="shared" si="150"/>
        <v>-162.5</v>
      </c>
      <c r="P726" s="576">
        <f t="shared" si="150"/>
        <v>-161</v>
      </c>
      <c r="Q726" s="574">
        <f t="shared" si="150"/>
        <v>-163</v>
      </c>
      <c r="R726" s="575">
        <f t="shared" si="150"/>
        <v>-162.5</v>
      </c>
      <c r="S726" s="575">
        <f t="shared" si="150"/>
        <v>-163</v>
      </c>
      <c r="T726" s="575">
        <f t="shared" si="150"/>
        <v>-162.5</v>
      </c>
      <c r="U726" s="576">
        <f t="shared" si="150"/>
        <v>-161</v>
      </c>
      <c r="V726" s="395"/>
      <c r="W726" s="1065" t="s">
        <v>26</v>
      </c>
      <c r="X726" s="880">
        <f>X725-X712</f>
        <v>1.1499999999999773</v>
      </c>
      <c r="Y726" s="1065"/>
    </row>
  </sheetData>
  <mergeCells count="197"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V378:V379"/>
    <mergeCell ref="B417:F417"/>
    <mergeCell ref="G417:K417"/>
    <mergeCell ref="L417:P417"/>
    <mergeCell ref="Q417:U417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378:F378"/>
    <mergeCell ref="G378:K378"/>
    <mergeCell ref="L378:P378"/>
    <mergeCell ref="Q378:U378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V430:V431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599:F599"/>
    <mergeCell ref="G599:K599"/>
    <mergeCell ref="L599:P599"/>
    <mergeCell ref="Q599:U599"/>
    <mergeCell ref="V599:V600"/>
    <mergeCell ref="B612:F612"/>
    <mergeCell ref="G612:K612"/>
    <mergeCell ref="L612:P612"/>
    <mergeCell ref="Q612:U612"/>
    <mergeCell ref="V612:V613"/>
    <mergeCell ref="B638:F638"/>
    <mergeCell ref="G638:K638"/>
    <mergeCell ref="L638:P638"/>
    <mergeCell ref="Q638:U638"/>
    <mergeCell ref="V638:V639"/>
    <mergeCell ref="B625:F625"/>
    <mergeCell ref="G625:K625"/>
    <mergeCell ref="L625:P625"/>
    <mergeCell ref="Q625:U625"/>
    <mergeCell ref="V625:V626"/>
    <mergeCell ref="B677:F677"/>
    <mergeCell ref="G677:K677"/>
    <mergeCell ref="L677:P677"/>
    <mergeCell ref="Q677:U677"/>
    <mergeCell ref="V677:V678"/>
    <mergeCell ref="B651:F651"/>
    <mergeCell ref="G651:K651"/>
    <mergeCell ref="L651:P651"/>
    <mergeCell ref="Q651:U651"/>
    <mergeCell ref="V651:V652"/>
    <mergeCell ref="B664:F664"/>
    <mergeCell ref="G664:K664"/>
    <mergeCell ref="L664:P664"/>
    <mergeCell ref="Q664:U664"/>
    <mergeCell ref="V664:V665"/>
    <mergeCell ref="B716:F716"/>
    <mergeCell ref="G716:K716"/>
    <mergeCell ref="L716:P716"/>
    <mergeCell ref="Q716:U716"/>
    <mergeCell ref="V716:V717"/>
    <mergeCell ref="B690:F690"/>
    <mergeCell ref="G690:K690"/>
    <mergeCell ref="L690:P690"/>
    <mergeCell ref="Q690:U690"/>
    <mergeCell ref="V690:V691"/>
    <mergeCell ref="B703:F703"/>
    <mergeCell ref="G703:K703"/>
    <mergeCell ref="L703:P703"/>
    <mergeCell ref="Q703:U703"/>
    <mergeCell ref="V703:V704"/>
  </mergeCells>
  <conditionalFormatting sqref="B316:U31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U6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U6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U6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7:U6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0:U6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3:U6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6:U7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9:U7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705"/>
  <sheetViews>
    <sheetView showGridLines="0" tabSelected="1" topLeftCell="A663" zoomScale="70" zoomScaleNormal="70" workbookViewId="0">
      <selection activeCell="G698" sqref="G698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74" t="s">
        <v>50</v>
      </c>
      <c r="C8" s="1075"/>
      <c r="D8" s="1075"/>
      <c r="E8" s="1075"/>
      <c r="F8" s="1075"/>
      <c r="G8" s="1076"/>
      <c r="H8" s="298" t="s">
        <v>0</v>
      </c>
    </row>
    <row r="9" spans="1:16" x14ac:dyDescent="0.2">
      <c r="A9" s="214" t="s">
        <v>54</v>
      </c>
      <c r="B9" s="1172">
        <v>1</v>
      </c>
      <c r="C9" s="117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62" t="s">
        <v>67</v>
      </c>
      <c r="L10" s="1162"/>
      <c r="M10" s="1162"/>
      <c r="N10" s="1162"/>
      <c r="O10" s="1162"/>
      <c r="P10" s="1162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62"/>
      <c r="L11" s="1162"/>
      <c r="M11" s="1162"/>
      <c r="N11" s="1162"/>
      <c r="O11" s="1162"/>
      <c r="P11" s="1162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62"/>
      <c r="L12" s="1162"/>
      <c r="M12" s="1162"/>
      <c r="N12" s="1162"/>
      <c r="O12" s="1162"/>
      <c r="P12" s="1162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74" t="s">
        <v>50</v>
      </c>
      <c r="C22" s="1075"/>
      <c r="D22" s="1075"/>
      <c r="E22" s="1075"/>
      <c r="F22" s="1075"/>
      <c r="G22" s="1076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212" t="s">
        <v>75</v>
      </c>
      <c r="K24" s="1212"/>
      <c r="L24" s="1212"/>
      <c r="M24" s="1212"/>
      <c r="N24" s="1212"/>
      <c r="O24" s="1212"/>
      <c r="P24" s="1212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212"/>
      <c r="K25" s="1212"/>
      <c r="L25" s="1212"/>
      <c r="M25" s="1212"/>
      <c r="N25" s="1212"/>
      <c r="O25" s="1212"/>
      <c r="P25" s="1212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212"/>
      <c r="K26" s="1212"/>
      <c r="L26" s="1212"/>
      <c r="M26" s="1212"/>
      <c r="N26" s="1212"/>
      <c r="O26" s="1212"/>
      <c r="P26" s="1212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154" t="s">
        <v>50</v>
      </c>
      <c r="C36" s="1155"/>
      <c r="D36" s="1155"/>
      <c r="E36" s="1155"/>
      <c r="F36" s="1155"/>
      <c r="G36" s="1156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63" t="s">
        <v>99</v>
      </c>
      <c r="R37" s="1163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212" t="s">
        <v>87</v>
      </c>
      <c r="K38" s="1212"/>
      <c r="L38" s="1212"/>
      <c r="M38" s="1212"/>
      <c r="N38" s="1212"/>
      <c r="O38" s="1212"/>
      <c r="P38" s="1212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212"/>
      <c r="K39" s="1212"/>
      <c r="L39" s="1212"/>
      <c r="M39" s="1212"/>
      <c r="N39" s="1212"/>
      <c r="O39" s="1212"/>
      <c r="P39" s="1212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212"/>
      <c r="K40" s="1212"/>
      <c r="L40" s="1212"/>
      <c r="M40" s="1212"/>
      <c r="N40" s="1212"/>
      <c r="O40" s="1212"/>
      <c r="P40" s="1212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74" t="s">
        <v>50</v>
      </c>
      <c r="C50" s="1075"/>
      <c r="D50" s="1075"/>
      <c r="E50" s="1075"/>
      <c r="F50" s="1075"/>
      <c r="G50" s="1076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212" t="s">
        <v>116</v>
      </c>
      <c r="K52" s="1212"/>
      <c r="L52" s="1212"/>
      <c r="M52" s="1212"/>
      <c r="N52" s="1212"/>
      <c r="O52" s="1212"/>
      <c r="P52" s="1212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212"/>
      <c r="K53" s="1212"/>
      <c r="L53" s="1212"/>
      <c r="M53" s="1212"/>
      <c r="N53" s="1212"/>
      <c r="O53" s="1212"/>
      <c r="P53" s="1212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212"/>
      <c r="K54" s="1212"/>
      <c r="L54" s="1212"/>
      <c r="M54" s="1212"/>
      <c r="N54" s="1212"/>
      <c r="O54" s="1212"/>
      <c r="P54" s="1212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104" t="s">
        <v>127</v>
      </c>
      <c r="T61" s="1104"/>
      <c r="U61" s="1104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74" t="s">
        <v>50</v>
      </c>
      <c r="C64" s="1075"/>
      <c r="D64" s="1075"/>
      <c r="E64" s="1075"/>
      <c r="F64" s="1075"/>
      <c r="G64" s="1076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74" t="s">
        <v>50</v>
      </c>
      <c r="C78" s="1075"/>
      <c r="D78" s="1075"/>
      <c r="E78" s="1075"/>
      <c r="F78" s="1075"/>
      <c r="G78" s="1076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62" t="s">
        <v>130</v>
      </c>
      <c r="Q79" s="1162"/>
      <c r="R79" s="1162"/>
      <c r="S79" s="1162"/>
      <c r="T79" s="1162"/>
      <c r="U79" s="1162"/>
      <c r="V79" s="1162"/>
      <c r="W79" s="1162"/>
      <c r="X79" s="1162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62"/>
      <c r="Q80" s="1162"/>
      <c r="R80" s="1162"/>
      <c r="S80" s="1162"/>
      <c r="T80" s="1162"/>
      <c r="U80" s="1162"/>
      <c r="V80" s="1162"/>
      <c r="W80" s="1162"/>
      <c r="X80" s="1162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62"/>
      <c r="Q81" s="1162"/>
      <c r="R81" s="1162"/>
      <c r="S81" s="1162"/>
      <c r="T81" s="1162"/>
      <c r="U81" s="1162"/>
      <c r="V81" s="1162"/>
      <c r="W81" s="1162"/>
      <c r="X81" s="1162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74" t="s">
        <v>50</v>
      </c>
      <c r="C92" s="1075"/>
      <c r="D92" s="1075"/>
      <c r="E92" s="1075"/>
      <c r="F92" s="1075"/>
      <c r="G92" s="1076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206" t="s">
        <v>135</v>
      </c>
      <c r="L96" s="1207"/>
      <c r="M96" s="1208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209"/>
      <c r="L97" s="1210"/>
      <c r="M97" s="1211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74" t="s">
        <v>138</v>
      </c>
      <c r="W98" s="1175"/>
      <c r="X98" s="1176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77"/>
      <c r="W99" s="1162"/>
      <c r="X99" s="1179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80"/>
      <c r="W100" s="1181"/>
      <c r="X100" s="1182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205" t="s">
        <v>148</v>
      </c>
      <c r="N105" s="1205"/>
      <c r="O105" s="1205"/>
      <c r="P105" s="1205"/>
      <c r="Q105" s="1205"/>
      <c r="R105" s="1205"/>
    </row>
    <row r="106" spans="1:24" ht="39" thickBot="1" x14ac:dyDescent="0.25">
      <c r="A106" s="278" t="s">
        <v>139</v>
      </c>
      <c r="B106" s="1074" t="s">
        <v>50</v>
      </c>
      <c r="C106" s="1075"/>
      <c r="D106" s="1075"/>
      <c r="E106" s="1075"/>
      <c r="F106" s="1075"/>
      <c r="G106" s="1076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74" t="s">
        <v>50</v>
      </c>
      <c r="C120" s="1075"/>
      <c r="D120" s="1075"/>
      <c r="E120" s="1075"/>
      <c r="F120" s="1075"/>
      <c r="G120" s="1076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74" t="s">
        <v>50</v>
      </c>
      <c r="C134" s="1075"/>
      <c r="D134" s="1075"/>
      <c r="E134" s="1075"/>
      <c r="F134" s="1075"/>
      <c r="G134" s="1076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74" t="s">
        <v>50</v>
      </c>
      <c r="C148" s="1075"/>
      <c r="D148" s="1075"/>
      <c r="E148" s="1075"/>
      <c r="F148" s="1075"/>
      <c r="G148" s="1076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74" t="s">
        <v>50</v>
      </c>
      <c r="C162" s="1075"/>
      <c r="D162" s="1075"/>
      <c r="E162" s="1075"/>
      <c r="F162" s="1075"/>
      <c r="G162" s="1076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74" t="s">
        <v>50</v>
      </c>
      <c r="C176" s="1075"/>
      <c r="D176" s="1075"/>
      <c r="E176" s="1075"/>
      <c r="F176" s="1075"/>
      <c r="G176" s="1076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74" t="s">
        <v>50</v>
      </c>
      <c r="C190" s="1075"/>
      <c r="D190" s="1075"/>
      <c r="E190" s="1075"/>
      <c r="F190" s="1075"/>
      <c r="G190" s="1076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213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213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213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154" t="s">
        <v>50</v>
      </c>
      <c r="C205" s="1155"/>
      <c r="D205" s="1155"/>
      <c r="E205" s="1155"/>
      <c r="F205" s="1155"/>
      <c r="G205" s="1156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154" t="s">
        <v>50</v>
      </c>
      <c r="C220" s="1155"/>
      <c r="D220" s="1155"/>
      <c r="E220" s="1155"/>
      <c r="F220" s="1155"/>
      <c r="G220" s="1156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154" t="s">
        <v>50</v>
      </c>
      <c r="C234" s="1155"/>
      <c r="D234" s="1155"/>
      <c r="E234" s="1155"/>
      <c r="F234" s="1155"/>
      <c r="G234" s="1156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154" t="s">
        <v>50</v>
      </c>
      <c r="C248" s="1155"/>
      <c r="D248" s="1155"/>
      <c r="E248" s="1155"/>
      <c r="F248" s="1155"/>
      <c r="G248" s="1156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154" t="s">
        <v>50</v>
      </c>
      <c r="C262" s="1155"/>
      <c r="D262" s="1155"/>
      <c r="E262" s="1155"/>
      <c r="F262" s="1155"/>
      <c r="G262" s="1156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154" t="s">
        <v>50</v>
      </c>
      <c r="C276" s="1155"/>
      <c r="D276" s="1155"/>
      <c r="E276" s="1155"/>
      <c r="F276" s="1155"/>
      <c r="G276" s="1156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154" t="s">
        <v>50</v>
      </c>
      <c r="C290" s="1155"/>
      <c r="D290" s="1155"/>
      <c r="E290" s="1155"/>
      <c r="F290" s="1155"/>
      <c r="G290" s="1156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74" t="s">
        <v>50</v>
      </c>
      <c r="C304" s="1075"/>
      <c r="D304" s="1075"/>
      <c r="E304" s="1075"/>
      <c r="F304" s="1075"/>
      <c r="G304" s="1075"/>
      <c r="H304" s="1076"/>
      <c r="I304" s="1151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52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200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74" t="s">
        <v>50</v>
      </c>
      <c r="C319" s="1075"/>
      <c r="D319" s="1075"/>
      <c r="E319" s="1075"/>
      <c r="F319" s="1075"/>
      <c r="G319" s="1075"/>
      <c r="H319" s="1076"/>
      <c r="I319" s="1151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52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200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136" t="s">
        <v>333</v>
      </c>
      <c r="C332" s="1137"/>
      <c r="D332" s="1137"/>
      <c r="E332" s="1137"/>
      <c r="F332" s="1137"/>
      <c r="G332" s="1137"/>
      <c r="H332" s="1137"/>
      <c r="I332" s="1137"/>
      <c r="J332" s="1137"/>
      <c r="K332" s="1138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39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86">
        <v>669</v>
      </c>
      <c r="H334" s="1086">
        <v>122.5</v>
      </c>
      <c r="I334" s="1086">
        <v>59</v>
      </c>
      <c r="J334" s="1089" t="s">
        <v>92</v>
      </c>
      <c r="K334" s="1092">
        <v>136</v>
      </c>
      <c r="L334" s="1095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40"/>
      <c r="C335" s="890" t="s">
        <v>338</v>
      </c>
      <c r="D335" s="911">
        <v>243</v>
      </c>
      <c r="E335" s="891">
        <v>124</v>
      </c>
      <c r="F335" s="890" t="s">
        <v>276</v>
      </c>
      <c r="G335" s="1087"/>
      <c r="H335" s="1087"/>
      <c r="I335" s="1087"/>
      <c r="J335" s="1090"/>
      <c r="K335" s="1093"/>
      <c r="L335" s="1095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40"/>
      <c r="C336" s="891"/>
      <c r="D336" s="891"/>
      <c r="E336" s="891"/>
      <c r="F336" s="890"/>
      <c r="G336" s="1087"/>
      <c r="H336" s="1087"/>
      <c r="I336" s="1087"/>
      <c r="J336" s="1090"/>
      <c r="K336" s="1093"/>
      <c r="L336" s="1095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41"/>
      <c r="C337" s="892"/>
      <c r="D337" s="893"/>
      <c r="E337" s="892"/>
      <c r="F337" s="894"/>
      <c r="G337" s="1088"/>
      <c r="H337" s="1088"/>
      <c r="I337" s="1088"/>
      <c r="J337" s="1091"/>
      <c r="K337" s="1094"/>
      <c r="L337" s="1095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28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86">
        <v>669</v>
      </c>
      <c r="H338" s="1086">
        <v>123.5</v>
      </c>
      <c r="I338" s="1086">
        <v>58</v>
      </c>
      <c r="J338" s="1089" t="s">
        <v>90</v>
      </c>
      <c r="K338" s="1092">
        <v>137</v>
      </c>
      <c r="L338" s="1095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29"/>
      <c r="C339" s="891"/>
      <c r="D339" s="891"/>
      <c r="E339" s="891"/>
      <c r="F339" s="890"/>
      <c r="G339" s="1087"/>
      <c r="H339" s="1087"/>
      <c r="I339" s="1087"/>
      <c r="J339" s="1090"/>
      <c r="K339" s="1093"/>
      <c r="L339" s="1095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29"/>
      <c r="C340" s="898"/>
      <c r="D340" s="899"/>
      <c r="E340" s="898"/>
      <c r="F340" s="900"/>
      <c r="G340" s="1087"/>
      <c r="H340" s="1087"/>
      <c r="I340" s="1087"/>
      <c r="J340" s="1090"/>
      <c r="K340" s="1093"/>
      <c r="L340" s="1095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30"/>
      <c r="C341" s="898"/>
      <c r="D341" s="899"/>
      <c r="E341" s="898"/>
      <c r="F341" s="900"/>
      <c r="G341" s="1088"/>
      <c r="H341" s="1088"/>
      <c r="I341" s="1088"/>
      <c r="J341" s="1091"/>
      <c r="K341" s="1094"/>
      <c r="L341" s="1095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45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86">
        <v>192</v>
      </c>
      <c r="H342" s="1086">
        <v>127</v>
      </c>
      <c r="I342" s="1086">
        <v>17</v>
      </c>
      <c r="J342" s="1086" t="s">
        <v>92</v>
      </c>
      <c r="K342" s="1092">
        <v>136</v>
      </c>
      <c r="L342" s="1095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46"/>
      <c r="C343" s="891"/>
      <c r="D343" s="891"/>
      <c r="E343" s="891"/>
      <c r="F343" s="890"/>
      <c r="G343" s="1087"/>
      <c r="H343" s="1087"/>
      <c r="I343" s="1087"/>
      <c r="J343" s="1087"/>
      <c r="K343" s="1093"/>
      <c r="L343" s="1095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46"/>
      <c r="C344" s="898"/>
      <c r="D344" s="898"/>
      <c r="E344" s="898"/>
      <c r="F344" s="900"/>
      <c r="G344" s="1087"/>
      <c r="H344" s="1087"/>
      <c r="I344" s="1087"/>
      <c r="J344" s="1087"/>
      <c r="K344" s="1093"/>
      <c r="L344" s="1095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47"/>
      <c r="C345" s="892"/>
      <c r="D345" s="893"/>
      <c r="E345" s="892"/>
      <c r="F345" s="894"/>
      <c r="G345" s="1088"/>
      <c r="H345" s="1088"/>
      <c r="I345" s="1088"/>
      <c r="J345" s="1088"/>
      <c r="K345" s="1094"/>
      <c r="L345" s="1095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90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86">
        <v>669</v>
      </c>
      <c r="H346" s="1086">
        <v>127</v>
      </c>
      <c r="I346" s="1086">
        <v>59</v>
      </c>
      <c r="J346" s="1086" t="s">
        <v>91</v>
      </c>
      <c r="K346" s="1092">
        <v>137</v>
      </c>
      <c r="L346" s="1095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91"/>
      <c r="C347" s="891">
        <v>1</v>
      </c>
      <c r="D347" s="907">
        <v>36</v>
      </c>
      <c r="E347" s="891">
        <v>124</v>
      </c>
      <c r="F347" s="890" t="s">
        <v>212</v>
      </c>
      <c r="G347" s="1087"/>
      <c r="H347" s="1087"/>
      <c r="I347" s="1087"/>
      <c r="J347" s="1087"/>
      <c r="K347" s="1093"/>
      <c r="L347" s="1095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91"/>
      <c r="C348" s="898">
        <v>5</v>
      </c>
      <c r="D348" s="908">
        <v>36</v>
      </c>
      <c r="E348" s="898">
        <v>123.5</v>
      </c>
      <c r="F348" s="900" t="s">
        <v>270</v>
      </c>
      <c r="G348" s="1087"/>
      <c r="H348" s="1087"/>
      <c r="I348" s="1087"/>
      <c r="J348" s="1087"/>
      <c r="K348" s="1093"/>
      <c r="L348" s="1095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92"/>
      <c r="C349" s="892">
        <v>4</v>
      </c>
      <c r="D349" s="912">
        <v>87</v>
      </c>
      <c r="E349" s="892">
        <v>128.5</v>
      </c>
      <c r="F349" s="894" t="s">
        <v>270</v>
      </c>
      <c r="G349" s="1088"/>
      <c r="H349" s="1088"/>
      <c r="I349" s="1088"/>
      <c r="J349" s="1088"/>
      <c r="K349" s="1094"/>
      <c r="L349" s="1095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24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86">
        <v>669</v>
      </c>
      <c r="H350" s="1086">
        <v>130</v>
      </c>
      <c r="I350" s="1086">
        <v>58</v>
      </c>
      <c r="J350" s="1089" t="s">
        <v>335</v>
      </c>
      <c r="K350" s="1092">
        <v>137</v>
      </c>
      <c r="L350" s="1095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25"/>
      <c r="C351" s="891">
        <v>3</v>
      </c>
      <c r="D351" s="910">
        <v>426</v>
      </c>
      <c r="E351" s="891">
        <v>130.5</v>
      </c>
      <c r="F351" s="900" t="s">
        <v>269</v>
      </c>
      <c r="G351" s="1087"/>
      <c r="H351" s="1087"/>
      <c r="I351" s="1087"/>
      <c r="J351" s="1090"/>
      <c r="K351" s="1093"/>
      <c r="L351" s="1095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25"/>
      <c r="C352" s="898" t="s">
        <v>336</v>
      </c>
      <c r="D352" s="914">
        <v>21</v>
      </c>
      <c r="E352" s="898">
        <v>130.5</v>
      </c>
      <c r="F352" s="900" t="s">
        <v>269</v>
      </c>
      <c r="G352" s="1087"/>
      <c r="H352" s="1087"/>
      <c r="I352" s="1087"/>
      <c r="J352" s="1090"/>
      <c r="K352" s="1093"/>
      <c r="L352" s="1095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26"/>
      <c r="C353" s="892"/>
      <c r="D353" s="892"/>
      <c r="E353" s="892"/>
      <c r="F353" s="894"/>
      <c r="G353" s="1088"/>
      <c r="H353" s="1088"/>
      <c r="I353" s="1088"/>
      <c r="J353" s="1091"/>
      <c r="K353" s="1094"/>
      <c r="L353" s="1095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74" t="s">
        <v>50</v>
      </c>
      <c r="C359" s="1075"/>
      <c r="D359" s="1075"/>
      <c r="E359" s="1075"/>
      <c r="F359" s="1076"/>
      <c r="G359" s="1151" t="s">
        <v>0</v>
      </c>
      <c r="H359" s="871">
        <v>175</v>
      </c>
      <c r="I359" s="924"/>
      <c r="J359" s="924"/>
      <c r="K359" s="278" t="s">
        <v>332</v>
      </c>
      <c r="L359" s="1074" t="s">
        <v>50</v>
      </c>
      <c r="M359" s="1075"/>
      <c r="N359" s="1075"/>
      <c r="O359" s="1075"/>
      <c r="P359" s="1076"/>
      <c r="Q359" s="1151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200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200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74" t="s">
        <v>50</v>
      </c>
      <c r="C373" s="1075"/>
      <c r="D373" s="1075"/>
      <c r="E373" s="1075"/>
      <c r="F373" s="1076"/>
      <c r="G373" s="1151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200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74" t="s">
        <v>50</v>
      </c>
      <c r="C387" s="1075"/>
      <c r="D387" s="1075"/>
      <c r="E387" s="1075"/>
      <c r="F387" s="1075"/>
      <c r="G387" s="1151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200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203" t="s">
        <v>344</v>
      </c>
      <c r="I390" s="1204"/>
      <c r="J390" s="1204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74" t="s">
        <v>50</v>
      </c>
      <c r="C401" s="1075"/>
      <c r="D401" s="1075"/>
      <c r="E401" s="1075"/>
      <c r="F401" s="1075"/>
      <c r="G401" s="1151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200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201"/>
      <c r="I404" s="1202"/>
      <c r="J404" s="1202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74" t="s">
        <v>50</v>
      </c>
      <c r="C415" s="1075"/>
      <c r="D415" s="1075"/>
      <c r="E415" s="1075"/>
      <c r="F415" s="1075"/>
      <c r="G415" s="1151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200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201"/>
      <c r="I418" s="1202"/>
      <c r="J418" s="1202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74" t="s">
        <v>50</v>
      </c>
      <c r="C429" s="1075"/>
      <c r="D429" s="1075"/>
      <c r="E429" s="1075"/>
      <c r="F429" s="1075"/>
      <c r="G429" s="1151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200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201"/>
      <c r="I432" s="1202"/>
      <c r="J432" s="1202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74" t="s">
        <v>50</v>
      </c>
      <c r="C443" s="1075"/>
      <c r="D443" s="1075"/>
      <c r="E443" s="1075"/>
      <c r="F443" s="1075"/>
      <c r="G443" s="1151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200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201"/>
      <c r="I446" s="1202"/>
      <c r="J446" s="1202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74" t="s">
        <v>50</v>
      </c>
      <c r="C457" s="1075"/>
      <c r="D457" s="1075"/>
      <c r="E457" s="1075"/>
      <c r="F457" s="1075"/>
      <c r="G457" s="1151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200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201"/>
      <c r="I460" s="1202"/>
      <c r="J460" s="1202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74" t="s">
        <v>50</v>
      </c>
      <c r="C471" s="1075"/>
      <c r="D471" s="1075"/>
      <c r="E471" s="1075"/>
      <c r="F471" s="1075"/>
      <c r="G471" s="1151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200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201"/>
      <c r="I474" s="1202"/>
      <c r="J474" s="1202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74" t="s">
        <v>50</v>
      </c>
      <c r="C485" s="1075"/>
      <c r="D485" s="1075"/>
      <c r="E485" s="1075"/>
      <c r="F485" s="1075"/>
      <c r="G485" s="1151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200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201"/>
      <c r="I488" s="1202"/>
      <c r="J488" s="1202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74" t="s">
        <v>50</v>
      </c>
      <c r="C499" s="1075"/>
      <c r="D499" s="1075"/>
      <c r="E499" s="1075"/>
      <c r="F499" s="1075"/>
      <c r="G499" s="1151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200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201"/>
      <c r="I502" s="1202"/>
      <c r="J502" s="1202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74" t="s">
        <v>50</v>
      </c>
      <c r="C513" s="1075"/>
      <c r="D513" s="1075"/>
      <c r="E513" s="1075"/>
      <c r="F513" s="1075"/>
      <c r="G513" s="1151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200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201"/>
      <c r="I516" s="1202"/>
      <c r="J516" s="1202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74" t="s">
        <v>50</v>
      </c>
      <c r="C527" s="1075"/>
      <c r="D527" s="1075"/>
      <c r="E527" s="1075"/>
      <c r="F527" s="1075"/>
      <c r="G527" s="1151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200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201"/>
      <c r="I530" s="1202"/>
      <c r="J530" s="1202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74" t="s">
        <v>50</v>
      </c>
      <c r="C541" s="1075"/>
      <c r="D541" s="1075"/>
      <c r="E541" s="1075"/>
      <c r="F541" s="1075"/>
      <c r="G541" s="1151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200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201"/>
      <c r="I544" s="1202"/>
      <c r="J544" s="1202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74" t="s">
        <v>50</v>
      </c>
      <c r="C555" s="1075"/>
      <c r="D555" s="1075"/>
      <c r="E555" s="1075"/>
      <c r="F555" s="1075"/>
      <c r="G555" s="1151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200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201"/>
      <c r="I558" s="1202"/>
      <c r="J558" s="1202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074" t="s">
        <v>50</v>
      </c>
      <c r="C569" s="1075"/>
      <c r="D569" s="1075"/>
      <c r="E569" s="1075"/>
      <c r="F569" s="1075"/>
      <c r="G569" s="1151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200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201"/>
      <c r="I572" s="1202"/>
      <c r="J572" s="1202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074" t="s">
        <v>50</v>
      </c>
      <c r="C583" s="1075"/>
      <c r="D583" s="1075"/>
      <c r="E583" s="1075"/>
      <c r="F583" s="1075"/>
      <c r="G583" s="1151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200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201"/>
      <c r="I586" s="1202"/>
      <c r="J586" s="1202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074" t="s">
        <v>50</v>
      </c>
      <c r="C597" s="1075"/>
      <c r="D597" s="1075"/>
      <c r="E597" s="1075"/>
      <c r="F597" s="1075"/>
      <c r="G597" s="1151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200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201"/>
      <c r="I600" s="1202"/>
      <c r="J600" s="1202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074" t="s">
        <v>50</v>
      </c>
      <c r="C611" s="1075"/>
      <c r="D611" s="1075"/>
      <c r="E611" s="1075"/>
      <c r="F611" s="1075"/>
      <c r="G611" s="1151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200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201"/>
      <c r="I614" s="1202"/>
      <c r="J614" s="1202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074" t="s">
        <v>50</v>
      </c>
      <c r="C625" s="1075"/>
      <c r="D625" s="1075"/>
      <c r="E625" s="1075"/>
      <c r="F625" s="1075"/>
      <c r="G625" s="1151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200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201"/>
      <c r="I628" s="1202"/>
      <c r="J628" s="1202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074" t="s">
        <v>50</v>
      </c>
      <c r="C639" s="1075"/>
      <c r="D639" s="1075"/>
      <c r="E639" s="1075"/>
      <c r="F639" s="1075"/>
      <c r="G639" s="1151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200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201"/>
      <c r="I642" s="1202"/>
      <c r="J642" s="1202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  <row r="652" spans="1:10" ht="13.5" thickBot="1" x14ac:dyDescent="0.25"/>
    <row r="653" spans="1:10" ht="13.5" thickBot="1" x14ac:dyDescent="0.25">
      <c r="A653" s="278" t="s">
        <v>368</v>
      </c>
      <c r="B653" s="1074" t="s">
        <v>50</v>
      </c>
      <c r="C653" s="1075"/>
      <c r="D653" s="1075"/>
      <c r="E653" s="1075"/>
      <c r="F653" s="1075"/>
      <c r="G653" s="1151" t="s">
        <v>0</v>
      </c>
      <c r="H653" s="924">
        <v>129</v>
      </c>
      <c r="I653" s="924"/>
      <c r="J653" s="924"/>
    </row>
    <row r="654" spans="1:10" x14ac:dyDescent="0.2">
      <c r="A654" s="231" t="s">
        <v>54</v>
      </c>
      <c r="B654" s="301">
        <v>1</v>
      </c>
      <c r="C654" s="325">
        <v>2</v>
      </c>
      <c r="D654" s="325">
        <v>3</v>
      </c>
      <c r="E654" s="225">
        <v>4</v>
      </c>
      <c r="F654" s="942">
        <v>5</v>
      </c>
      <c r="G654" s="1200"/>
      <c r="H654" s="924"/>
      <c r="I654" s="924"/>
      <c r="J654" s="924"/>
    </row>
    <row r="655" spans="1:10" x14ac:dyDescent="0.2">
      <c r="A655" s="236" t="s">
        <v>3</v>
      </c>
      <c r="B655" s="237">
        <v>4245</v>
      </c>
      <c r="C655" s="238">
        <v>4245</v>
      </c>
      <c r="D655" s="238">
        <v>4245</v>
      </c>
      <c r="E655" s="238">
        <v>4245</v>
      </c>
      <c r="F655" s="314">
        <v>4245</v>
      </c>
      <c r="G655" s="284">
        <v>4245</v>
      </c>
      <c r="H655" s="924"/>
      <c r="I655" s="924"/>
      <c r="J655" s="924"/>
    </row>
    <row r="656" spans="1:10" x14ac:dyDescent="0.2">
      <c r="A656" s="242" t="s">
        <v>6</v>
      </c>
      <c r="B656" s="243">
        <v>5250</v>
      </c>
      <c r="C656" s="244">
        <v>5262</v>
      </c>
      <c r="D656" s="244">
        <v>4901</v>
      </c>
      <c r="E656" s="244">
        <v>5214</v>
      </c>
      <c r="F656" s="287">
        <v>5200</v>
      </c>
      <c r="G656" s="337">
        <v>5206</v>
      </c>
      <c r="H656" s="1201"/>
      <c r="I656" s="1202"/>
      <c r="J656" s="1202"/>
    </row>
    <row r="657" spans="1:10" x14ac:dyDescent="0.2">
      <c r="A657" s="231" t="s">
        <v>7</v>
      </c>
      <c r="B657" s="523">
        <v>80</v>
      </c>
      <c r="C657" s="531">
        <v>70</v>
      </c>
      <c r="D657" s="531">
        <v>80</v>
      </c>
      <c r="E657" s="531">
        <v>43.3</v>
      </c>
      <c r="F657" s="943">
        <v>44.8</v>
      </c>
      <c r="G657" s="289">
        <v>61.2</v>
      </c>
      <c r="H657" s="527"/>
      <c r="I657" s="959"/>
      <c r="J657" s="959"/>
    </row>
    <row r="658" spans="1:10" x14ac:dyDescent="0.2">
      <c r="A658" s="231" t="s">
        <v>8</v>
      </c>
      <c r="B658" s="939">
        <v>0.09</v>
      </c>
      <c r="C658" s="940">
        <v>9.6000000000000002E-2</v>
      </c>
      <c r="D658" s="940">
        <v>0.122</v>
      </c>
      <c r="E658" s="940">
        <v>0.122</v>
      </c>
      <c r="F658" s="944">
        <v>0.14099999999999999</v>
      </c>
      <c r="G658" s="950">
        <v>0.114</v>
      </c>
      <c r="H658" s="924"/>
      <c r="I658" s="924"/>
      <c r="J658" s="924"/>
    </row>
    <row r="659" spans="1:10" ht="13.5" thickBot="1" x14ac:dyDescent="0.25">
      <c r="A659" s="242" t="s">
        <v>1</v>
      </c>
      <c r="B659" s="935">
        <f t="shared" ref="B659:G659" si="179">B656/B655*100-100</f>
        <v>23.674911660777383</v>
      </c>
      <c r="C659" s="936">
        <f t="shared" si="179"/>
        <v>23.957597173144876</v>
      </c>
      <c r="D659" s="936">
        <f t="shared" si="179"/>
        <v>15.453474676089513</v>
      </c>
      <c r="E659" s="936">
        <f t="shared" si="179"/>
        <v>22.826855123674903</v>
      </c>
      <c r="F659" s="945">
        <f t="shared" si="179"/>
        <v>22.497055359246175</v>
      </c>
      <c r="G659" s="960">
        <f t="shared" si="179"/>
        <v>22.638398115429908</v>
      </c>
      <c r="H659" s="924"/>
      <c r="I659" s="924"/>
      <c r="J659" s="924"/>
    </row>
    <row r="660" spans="1:10" ht="13.5" thickBot="1" x14ac:dyDescent="0.25">
      <c r="A660" s="261" t="s">
        <v>27</v>
      </c>
      <c r="B660" s="937">
        <f>B656-B642</f>
        <v>277</v>
      </c>
      <c r="C660" s="938">
        <f t="shared" ref="C660:G660" si="180">C656-C642</f>
        <v>232</v>
      </c>
      <c r="D660" s="938">
        <f t="shared" si="180"/>
        <v>-296</v>
      </c>
      <c r="E660" s="938">
        <f t="shared" si="180"/>
        <v>404</v>
      </c>
      <c r="F660" s="946">
        <f t="shared" si="180"/>
        <v>-351</v>
      </c>
      <c r="G660" s="952">
        <f t="shared" si="180"/>
        <v>110</v>
      </c>
      <c r="H660" s="924"/>
      <c r="I660" s="924"/>
      <c r="J660" s="924"/>
    </row>
    <row r="661" spans="1:10" x14ac:dyDescent="0.2">
      <c r="A661" s="273" t="s">
        <v>51</v>
      </c>
      <c r="B661" s="567">
        <v>546</v>
      </c>
      <c r="C661" s="556">
        <v>543</v>
      </c>
      <c r="D661" s="556">
        <v>98</v>
      </c>
      <c r="E661" s="556">
        <v>563</v>
      </c>
      <c r="F661" s="851">
        <v>544</v>
      </c>
      <c r="G661" s="270">
        <f>SUM(B661:F661)</f>
        <v>2294</v>
      </c>
      <c r="H661" s="271" t="s">
        <v>56</v>
      </c>
      <c r="I661" s="296">
        <f>G647-G661</f>
        <v>42</v>
      </c>
      <c r="J661" s="272">
        <f>I661/G647</f>
        <v>1.797945205479452E-2</v>
      </c>
    </row>
    <row r="662" spans="1:10" x14ac:dyDescent="0.2">
      <c r="A662" s="273" t="s">
        <v>28</v>
      </c>
      <c r="B662" s="599"/>
      <c r="C662" s="580"/>
      <c r="D662" s="580"/>
      <c r="E662" s="580"/>
      <c r="F662" s="947"/>
      <c r="G662" s="222"/>
      <c r="H662" s="1044" t="s">
        <v>57</v>
      </c>
      <c r="I662" s="1044">
        <v>155.26</v>
      </c>
      <c r="J662" s="1044"/>
    </row>
    <row r="663" spans="1:10" ht="13.5" thickBot="1" x14ac:dyDescent="0.25">
      <c r="A663" s="274" t="s">
        <v>26</v>
      </c>
      <c r="B663" s="590">
        <f>B662-B648</f>
        <v>0</v>
      </c>
      <c r="C663" s="927">
        <f>C662-C648</f>
        <v>0</v>
      </c>
      <c r="D663" s="927">
        <f t="shared" ref="D663:F663" si="181">D662-D648</f>
        <v>0</v>
      </c>
      <c r="E663" s="927">
        <f t="shared" si="181"/>
        <v>0</v>
      </c>
      <c r="F663" s="948">
        <f t="shared" si="181"/>
        <v>0</v>
      </c>
      <c r="G663" s="294">
        <f t="shared" ref="G663" si="182">G659-Q645</f>
        <v>22.638398115429908</v>
      </c>
      <c r="H663" s="1044" t="s">
        <v>26</v>
      </c>
      <c r="I663" s="698">
        <f>I662-I648</f>
        <v>-0.5</v>
      </c>
      <c r="J663" s="1044"/>
    </row>
    <row r="664" spans="1:10" x14ac:dyDescent="0.2">
      <c r="A664" s="1050"/>
    </row>
    <row r="666" spans="1:10" ht="13.5" thickBot="1" x14ac:dyDescent="0.25"/>
    <row r="667" spans="1:10" ht="13.5" thickBot="1" x14ac:dyDescent="0.25">
      <c r="A667" s="278" t="s">
        <v>370</v>
      </c>
      <c r="B667" s="1074" t="s">
        <v>50</v>
      </c>
      <c r="C667" s="1075"/>
      <c r="D667" s="1075"/>
      <c r="E667" s="1075"/>
      <c r="F667" s="1075"/>
      <c r="G667" s="1151" t="s">
        <v>0</v>
      </c>
      <c r="H667" s="924">
        <v>131</v>
      </c>
      <c r="I667" s="924"/>
      <c r="J667" s="924"/>
    </row>
    <row r="668" spans="1:10" x14ac:dyDescent="0.2">
      <c r="A668" s="231" t="s">
        <v>54</v>
      </c>
      <c r="B668" s="301">
        <v>1</v>
      </c>
      <c r="C668" s="325">
        <v>2</v>
      </c>
      <c r="D668" s="325">
        <v>3</v>
      </c>
      <c r="E668" s="225">
        <v>4</v>
      </c>
      <c r="F668" s="942">
        <v>5</v>
      </c>
      <c r="G668" s="1200"/>
      <c r="H668" s="924"/>
      <c r="I668" s="924"/>
      <c r="J668" s="924"/>
    </row>
    <row r="669" spans="1:10" x14ac:dyDescent="0.2">
      <c r="A669" s="236" t="s">
        <v>3</v>
      </c>
      <c r="B669" s="237">
        <v>4285</v>
      </c>
      <c r="C669" s="238">
        <v>4285</v>
      </c>
      <c r="D669" s="238">
        <v>4285</v>
      </c>
      <c r="E669" s="238">
        <v>4285</v>
      </c>
      <c r="F669" s="314">
        <v>4285</v>
      </c>
      <c r="G669" s="284">
        <v>4285</v>
      </c>
      <c r="H669" s="924"/>
      <c r="I669" s="924"/>
      <c r="J669" s="924"/>
    </row>
    <row r="670" spans="1:10" x14ac:dyDescent="0.2">
      <c r="A670" s="242" t="s">
        <v>6</v>
      </c>
      <c r="B670" s="243">
        <v>4938</v>
      </c>
      <c r="C670" s="244">
        <v>5163</v>
      </c>
      <c r="D670" s="244">
        <v>4786</v>
      </c>
      <c r="E670" s="244">
        <v>4897</v>
      </c>
      <c r="F670" s="287">
        <v>5224</v>
      </c>
      <c r="G670" s="337">
        <v>5033</v>
      </c>
      <c r="H670" s="1201"/>
      <c r="I670" s="1202"/>
      <c r="J670" s="1202"/>
    </row>
    <row r="671" spans="1:10" x14ac:dyDescent="0.2">
      <c r="A671" s="231" t="s">
        <v>7</v>
      </c>
      <c r="B671" s="523">
        <v>60</v>
      </c>
      <c r="C671" s="531">
        <v>53.3</v>
      </c>
      <c r="D671" s="531">
        <v>36.4</v>
      </c>
      <c r="E671" s="531">
        <v>66.7</v>
      </c>
      <c r="F671" s="943">
        <v>66.7</v>
      </c>
      <c r="G671" s="289">
        <v>58</v>
      </c>
      <c r="H671" s="527"/>
      <c r="I671" s="959"/>
      <c r="J671" s="959"/>
    </row>
    <row r="672" spans="1:10" x14ac:dyDescent="0.2">
      <c r="A672" s="231" t="s">
        <v>8</v>
      </c>
      <c r="B672" s="939">
        <v>0.128</v>
      </c>
      <c r="C672" s="940">
        <v>0.13200000000000001</v>
      </c>
      <c r="D672" s="940">
        <v>0.16900000000000001</v>
      </c>
      <c r="E672" s="940">
        <v>0.11600000000000001</v>
      </c>
      <c r="F672" s="944">
        <v>0.104</v>
      </c>
      <c r="G672" s="950">
        <v>0.126</v>
      </c>
      <c r="H672" s="924"/>
      <c r="I672" s="924"/>
      <c r="J672" s="924"/>
    </row>
    <row r="673" spans="1:10" ht="13.5" thickBot="1" x14ac:dyDescent="0.25">
      <c r="A673" s="242" t="s">
        <v>1</v>
      </c>
      <c r="B673" s="935">
        <f t="shared" ref="B673:G673" si="183">B670/B669*100-100</f>
        <v>15.239206534422408</v>
      </c>
      <c r="C673" s="936">
        <f t="shared" si="183"/>
        <v>20.490081680280042</v>
      </c>
      <c r="D673" s="936">
        <f t="shared" si="183"/>
        <v>11.691948658109681</v>
      </c>
      <c r="E673" s="936">
        <f t="shared" si="183"/>
        <v>14.28238039673279</v>
      </c>
      <c r="F673" s="945">
        <f t="shared" si="183"/>
        <v>21.913652275379221</v>
      </c>
      <c r="G673" s="960">
        <f t="shared" si="183"/>
        <v>17.456242707117852</v>
      </c>
      <c r="H673" s="924"/>
      <c r="I673" s="924"/>
      <c r="J673" s="924"/>
    </row>
    <row r="674" spans="1:10" ht="13.5" thickBot="1" x14ac:dyDescent="0.25">
      <c r="A674" s="261" t="s">
        <v>27</v>
      </c>
      <c r="B674" s="937">
        <f>B670-B656</f>
        <v>-312</v>
      </c>
      <c r="C674" s="938">
        <f t="shared" ref="C674:G674" si="184">C670-C656</f>
        <v>-99</v>
      </c>
      <c r="D674" s="938">
        <f t="shared" si="184"/>
        <v>-115</v>
      </c>
      <c r="E674" s="938">
        <f t="shared" si="184"/>
        <v>-317</v>
      </c>
      <c r="F674" s="946">
        <f t="shared" si="184"/>
        <v>24</v>
      </c>
      <c r="G674" s="952">
        <f t="shared" si="184"/>
        <v>-173</v>
      </c>
      <c r="H674" s="924"/>
      <c r="I674" s="924"/>
      <c r="J674" s="924"/>
    </row>
    <row r="675" spans="1:10" x14ac:dyDescent="0.2">
      <c r="A675" s="273" t="s">
        <v>51</v>
      </c>
      <c r="B675" s="567">
        <v>538</v>
      </c>
      <c r="C675" s="556">
        <v>533</v>
      </c>
      <c r="D675" s="556">
        <v>91</v>
      </c>
      <c r="E675" s="556">
        <v>558</v>
      </c>
      <c r="F675" s="851">
        <v>536</v>
      </c>
      <c r="G675" s="270">
        <f>SUM(B675:F675)</f>
        <v>2256</v>
      </c>
      <c r="H675" s="271" t="s">
        <v>56</v>
      </c>
      <c r="I675" s="296">
        <f>G661-G675</f>
        <v>38</v>
      </c>
      <c r="J675" s="272">
        <f>I675/G661</f>
        <v>1.6564952048823016E-2</v>
      </c>
    </row>
    <row r="676" spans="1:10" x14ac:dyDescent="0.2">
      <c r="A676" s="273" t="s">
        <v>28</v>
      </c>
      <c r="B676" s="599"/>
      <c r="C676" s="580"/>
      <c r="D676" s="580"/>
      <c r="E676" s="580"/>
      <c r="F676" s="947"/>
      <c r="G676" s="222"/>
      <c r="H676" s="1052" t="s">
        <v>57</v>
      </c>
      <c r="I676" s="1052">
        <v>153.97</v>
      </c>
      <c r="J676" s="1052"/>
    </row>
    <row r="677" spans="1:10" ht="13.5" thickBot="1" x14ac:dyDescent="0.25">
      <c r="A677" s="274" t="s">
        <v>26</v>
      </c>
      <c r="B677" s="590">
        <f>B676-B662</f>
        <v>0</v>
      </c>
      <c r="C677" s="927">
        <f>C676-C662</f>
        <v>0</v>
      </c>
      <c r="D677" s="927">
        <f t="shared" ref="D677:F677" si="185">D676-D662</f>
        <v>0</v>
      </c>
      <c r="E677" s="927">
        <f t="shared" si="185"/>
        <v>0</v>
      </c>
      <c r="F677" s="948">
        <f t="shared" si="185"/>
        <v>0</v>
      </c>
      <c r="G677" s="294">
        <f t="shared" ref="G677" si="186">G673-Q659</f>
        <v>17.456242707117852</v>
      </c>
      <c r="H677" s="1052" t="s">
        <v>26</v>
      </c>
      <c r="I677" s="698">
        <f>I676-I662</f>
        <v>-1.289999999999992</v>
      </c>
      <c r="J677" s="1052"/>
    </row>
    <row r="680" spans="1:10" ht="13.5" thickBot="1" x14ac:dyDescent="0.25"/>
    <row r="681" spans="1:10" ht="13.5" thickBot="1" x14ac:dyDescent="0.25">
      <c r="A681" s="278" t="s">
        <v>372</v>
      </c>
      <c r="B681" s="1074" t="s">
        <v>50</v>
      </c>
      <c r="C681" s="1075"/>
      <c r="D681" s="1075"/>
      <c r="E681" s="1075"/>
      <c r="F681" s="1075"/>
      <c r="G681" s="1151" t="s">
        <v>0</v>
      </c>
      <c r="H681" s="924">
        <v>131</v>
      </c>
      <c r="I681" s="924"/>
      <c r="J681" s="924"/>
    </row>
    <row r="682" spans="1:10" x14ac:dyDescent="0.2">
      <c r="A682" s="231" t="s">
        <v>54</v>
      </c>
      <c r="B682" s="301">
        <v>1</v>
      </c>
      <c r="C682" s="325">
        <v>2</v>
      </c>
      <c r="D682" s="325">
        <v>3</v>
      </c>
      <c r="E682" s="225">
        <v>4</v>
      </c>
      <c r="F682" s="942">
        <v>5</v>
      </c>
      <c r="G682" s="1200"/>
      <c r="H682" s="924"/>
      <c r="I682" s="924"/>
      <c r="J682" s="924"/>
    </row>
    <row r="683" spans="1:10" x14ac:dyDescent="0.2">
      <c r="A683" s="236" t="s">
        <v>3</v>
      </c>
      <c r="B683" s="237">
        <v>4325</v>
      </c>
      <c r="C683" s="238">
        <v>4325</v>
      </c>
      <c r="D683" s="238">
        <v>4325</v>
      </c>
      <c r="E683" s="238">
        <v>4325</v>
      </c>
      <c r="F683" s="314">
        <v>4325</v>
      </c>
      <c r="G683" s="284">
        <v>4325</v>
      </c>
      <c r="H683" s="924"/>
      <c r="I683" s="924"/>
      <c r="J683" s="924"/>
    </row>
    <row r="684" spans="1:10" x14ac:dyDescent="0.2">
      <c r="A684" s="242" t="s">
        <v>6</v>
      </c>
      <c r="B684" s="243">
        <v>5262</v>
      </c>
      <c r="C684" s="244">
        <v>5491</v>
      </c>
      <c r="D684" s="244">
        <v>5152</v>
      </c>
      <c r="E684" s="244">
        <v>5057</v>
      </c>
      <c r="F684" s="287">
        <v>5428</v>
      </c>
      <c r="G684" s="337">
        <v>5297</v>
      </c>
      <c r="H684" s="1201"/>
      <c r="I684" s="1202"/>
      <c r="J684" s="1202"/>
    </row>
    <row r="685" spans="1:10" x14ac:dyDescent="0.2">
      <c r="A685" s="231" t="s">
        <v>7</v>
      </c>
      <c r="B685" s="523">
        <v>66.7</v>
      </c>
      <c r="C685" s="531">
        <v>53.3</v>
      </c>
      <c r="D685" s="531">
        <v>50</v>
      </c>
      <c r="E685" s="531">
        <v>53.3</v>
      </c>
      <c r="F685" s="943">
        <v>53.3</v>
      </c>
      <c r="G685" s="289">
        <v>55.4</v>
      </c>
      <c r="H685" s="527"/>
      <c r="I685" s="959"/>
      <c r="J685" s="959"/>
    </row>
    <row r="686" spans="1:10" x14ac:dyDescent="0.2">
      <c r="A686" s="231" t="s">
        <v>8</v>
      </c>
      <c r="B686" s="939">
        <v>0.13700000000000001</v>
      </c>
      <c r="C686" s="940">
        <v>0.121</v>
      </c>
      <c r="D686" s="940">
        <v>0.13300000000000001</v>
      </c>
      <c r="E686" s="940">
        <v>0.114</v>
      </c>
      <c r="F686" s="944">
        <v>0.126</v>
      </c>
      <c r="G686" s="950">
        <v>0.128</v>
      </c>
      <c r="H686" s="924"/>
      <c r="I686" s="924"/>
      <c r="J686" s="924"/>
    </row>
    <row r="687" spans="1:10" ht="13.5" thickBot="1" x14ac:dyDescent="0.25">
      <c r="A687" s="242" t="s">
        <v>1</v>
      </c>
      <c r="B687" s="935">
        <f t="shared" ref="B687:G687" si="187">B684/B683*100-100</f>
        <v>21.664739884393057</v>
      </c>
      <c r="C687" s="936">
        <f t="shared" si="187"/>
        <v>26.959537572254334</v>
      </c>
      <c r="D687" s="936">
        <f t="shared" si="187"/>
        <v>19.121387283236999</v>
      </c>
      <c r="E687" s="936">
        <f t="shared" si="187"/>
        <v>16.924855491329467</v>
      </c>
      <c r="F687" s="945">
        <f t="shared" si="187"/>
        <v>25.502890173410407</v>
      </c>
      <c r="G687" s="960">
        <f t="shared" si="187"/>
        <v>22.473988439306368</v>
      </c>
      <c r="H687" s="924"/>
      <c r="I687" s="924"/>
      <c r="J687" s="924"/>
    </row>
    <row r="688" spans="1:10" ht="13.5" thickBot="1" x14ac:dyDescent="0.25">
      <c r="A688" s="261" t="s">
        <v>27</v>
      </c>
      <c r="B688" s="937">
        <f>B684-B670</f>
        <v>324</v>
      </c>
      <c r="C688" s="938">
        <f t="shared" ref="C688:G688" si="188">C684-C670</f>
        <v>328</v>
      </c>
      <c r="D688" s="938">
        <f t="shared" si="188"/>
        <v>366</v>
      </c>
      <c r="E688" s="938">
        <f t="shared" si="188"/>
        <v>160</v>
      </c>
      <c r="F688" s="946">
        <f t="shared" si="188"/>
        <v>204</v>
      </c>
      <c r="G688" s="952">
        <f t="shared" si="188"/>
        <v>264</v>
      </c>
      <c r="H688" s="924"/>
      <c r="I688" s="924"/>
      <c r="J688" s="924"/>
    </row>
    <row r="689" spans="1:10" x14ac:dyDescent="0.2">
      <c r="A689" s="273" t="s">
        <v>51</v>
      </c>
      <c r="B689" s="567">
        <v>530</v>
      </c>
      <c r="C689" s="556">
        <v>524</v>
      </c>
      <c r="D689" s="556">
        <v>80</v>
      </c>
      <c r="E689" s="556">
        <v>557</v>
      </c>
      <c r="F689" s="851">
        <v>528</v>
      </c>
      <c r="G689" s="270">
        <f>SUM(B689:F689)</f>
        <v>2219</v>
      </c>
      <c r="H689" s="271" t="s">
        <v>56</v>
      </c>
      <c r="I689" s="296">
        <f>G675-G689</f>
        <v>37</v>
      </c>
      <c r="J689" s="272">
        <f>I689/G675</f>
        <v>1.6400709219858155E-2</v>
      </c>
    </row>
    <row r="690" spans="1:10" x14ac:dyDescent="0.2">
      <c r="A690" s="273" t="s">
        <v>28</v>
      </c>
      <c r="B690" s="599"/>
      <c r="C690" s="580"/>
      <c r="D690" s="580"/>
      <c r="E690" s="580"/>
      <c r="F690" s="947"/>
      <c r="G690" s="222"/>
      <c r="H690" s="1059" t="s">
        <v>57</v>
      </c>
      <c r="I690" s="1059">
        <v>153.68</v>
      </c>
      <c r="J690" s="1059"/>
    </row>
    <row r="691" spans="1:10" ht="13.5" thickBot="1" x14ac:dyDescent="0.25">
      <c r="A691" s="274" t="s">
        <v>26</v>
      </c>
      <c r="B691" s="590">
        <f>B690-B676</f>
        <v>0</v>
      </c>
      <c r="C691" s="927">
        <f>C690-C676</f>
        <v>0</v>
      </c>
      <c r="D691" s="927">
        <f t="shared" ref="D691:F691" si="189">D690-D676</f>
        <v>0</v>
      </c>
      <c r="E691" s="927">
        <f t="shared" si="189"/>
        <v>0</v>
      </c>
      <c r="F691" s="948">
        <f t="shared" si="189"/>
        <v>0</v>
      </c>
      <c r="G691" s="294">
        <f t="shared" ref="G691" si="190">G687-Q673</f>
        <v>22.473988439306368</v>
      </c>
      <c r="H691" s="1059" t="s">
        <v>26</v>
      </c>
      <c r="I691" s="698">
        <f>I690-I676</f>
        <v>-0.28999999999999204</v>
      </c>
      <c r="J691" s="1059"/>
    </row>
    <row r="692" spans="1:10" x14ac:dyDescent="0.2">
      <c r="A692" s="1059"/>
      <c r="B692" s="1059"/>
      <c r="C692" s="1059"/>
      <c r="D692" s="1059"/>
      <c r="E692" s="1059"/>
      <c r="F692" s="1059"/>
      <c r="G692" s="1059"/>
      <c r="H692" s="1059"/>
      <c r="I692" s="1059"/>
      <c r="J692" s="1059"/>
    </row>
    <row r="694" spans="1:10" ht="13.5" thickBot="1" x14ac:dyDescent="0.25"/>
    <row r="695" spans="1:10" ht="13.5" thickBot="1" x14ac:dyDescent="0.25">
      <c r="A695" s="278" t="s">
        <v>374</v>
      </c>
      <c r="B695" s="1074" t="s">
        <v>50</v>
      </c>
      <c r="C695" s="1075"/>
      <c r="D695" s="1075"/>
      <c r="E695" s="1075"/>
      <c r="F695" s="1075"/>
      <c r="G695" s="1151" t="s">
        <v>0</v>
      </c>
      <c r="H695" s="924">
        <v>131</v>
      </c>
      <c r="I695" s="924"/>
      <c r="J695" s="924"/>
    </row>
    <row r="696" spans="1:10" x14ac:dyDescent="0.2">
      <c r="A696" s="231" t="s">
        <v>54</v>
      </c>
      <c r="B696" s="301">
        <v>1</v>
      </c>
      <c r="C696" s="325">
        <v>2</v>
      </c>
      <c r="D696" s="325">
        <v>3</v>
      </c>
      <c r="E696" s="225">
        <v>4</v>
      </c>
      <c r="F696" s="942">
        <v>5</v>
      </c>
      <c r="G696" s="1200"/>
      <c r="H696" s="924"/>
      <c r="I696" s="924"/>
      <c r="J696" s="924"/>
    </row>
    <row r="697" spans="1:10" x14ac:dyDescent="0.2">
      <c r="A697" s="236" t="s">
        <v>3</v>
      </c>
      <c r="B697" s="237">
        <v>4365</v>
      </c>
      <c r="C697" s="238">
        <v>4365</v>
      </c>
      <c r="D697" s="238">
        <v>4365</v>
      </c>
      <c r="E697" s="238">
        <v>4365</v>
      </c>
      <c r="F697" s="314">
        <v>4365</v>
      </c>
      <c r="G697" s="284">
        <v>4365</v>
      </c>
      <c r="H697" s="924"/>
      <c r="I697" s="924"/>
      <c r="J697" s="924"/>
    </row>
    <row r="698" spans="1:10" x14ac:dyDescent="0.2">
      <c r="A698" s="242" t="s">
        <v>6</v>
      </c>
      <c r="B698" s="243">
        <v>5312</v>
      </c>
      <c r="C698" s="244">
        <v>5451</v>
      </c>
      <c r="D698" s="244">
        <v>4685</v>
      </c>
      <c r="E698" s="244">
        <v>5366</v>
      </c>
      <c r="F698" s="287">
        <v>5599</v>
      </c>
      <c r="G698" s="337">
        <v>5374</v>
      </c>
      <c r="H698" s="1201"/>
      <c r="I698" s="1202"/>
      <c r="J698" s="1202"/>
    </row>
    <row r="699" spans="1:10" x14ac:dyDescent="0.2">
      <c r="A699" s="231" t="s">
        <v>7</v>
      </c>
      <c r="B699" s="523">
        <v>46.7</v>
      </c>
      <c r="C699" s="531">
        <v>50</v>
      </c>
      <c r="D699" s="531">
        <v>70</v>
      </c>
      <c r="E699" s="531">
        <v>56.7</v>
      </c>
      <c r="F699" s="943">
        <v>43.3</v>
      </c>
      <c r="G699" s="289">
        <v>46.9</v>
      </c>
      <c r="H699" s="527"/>
      <c r="I699" s="959"/>
      <c r="J699" s="959"/>
    </row>
    <row r="700" spans="1:10" x14ac:dyDescent="0.2">
      <c r="A700" s="231" t="s">
        <v>8</v>
      </c>
      <c r="B700" s="939">
        <v>0.14799999999999999</v>
      </c>
      <c r="C700" s="940">
        <v>0.127</v>
      </c>
      <c r="D700" s="940">
        <v>0.108</v>
      </c>
      <c r="E700" s="940">
        <v>0.13100000000000001</v>
      </c>
      <c r="F700" s="944">
        <v>0.15</v>
      </c>
      <c r="G700" s="950">
        <v>0.14199999999999999</v>
      </c>
      <c r="H700" s="924"/>
      <c r="I700" s="924"/>
      <c r="J700" s="924"/>
    </row>
    <row r="701" spans="1:10" ht="13.5" thickBot="1" x14ac:dyDescent="0.25">
      <c r="A701" s="242" t="s">
        <v>1</v>
      </c>
      <c r="B701" s="935">
        <f t="shared" ref="B701:G701" si="191">B698/B697*100-100</f>
        <v>21.695303550973648</v>
      </c>
      <c r="C701" s="936">
        <f t="shared" si="191"/>
        <v>24.87972508591065</v>
      </c>
      <c r="D701" s="936">
        <f t="shared" si="191"/>
        <v>7.3310423825887767</v>
      </c>
      <c r="E701" s="936">
        <f t="shared" si="191"/>
        <v>22.932416953035514</v>
      </c>
      <c r="F701" s="945">
        <f t="shared" si="191"/>
        <v>28.270332187857974</v>
      </c>
      <c r="G701" s="960">
        <f t="shared" si="191"/>
        <v>23.115693012600232</v>
      </c>
      <c r="H701" s="924"/>
      <c r="I701" s="924"/>
      <c r="J701" s="924"/>
    </row>
    <row r="702" spans="1:10" ht="13.5" thickBot="1" x14ac:dyDescent="0.25">
      <c r="A702" s="261" t="s">
        <v>27</v>
      </c>
      <c r="B702" s="937">
        <f>B698-B684</f>
        <v>50</v>
      </c>
      <c r="C702" s="938">
        <f t="shared" ref="C702:G702" si="192">C698-C684</f>
        <v>-40</v>
      </c>
      <c r="D702" s="938">
        <f t="shared" si="192"/>
        <v>-467</v>
      </c>
      <c r="E702" s="938">
        <f t="shared" si="192"/>
        <v>309</v>
      </c>
      <c r="F702" s="946">
        <f t="shared" si="192"/>
        <v>171</v>
      </c>
      <c r="G702" s="952">
        <f t="shared" si="192"/>
        <v>77</v>
      </c>
      <c r="H702" s="924"/>
      <c r="I702" s="924"/>
      <c r="J702" s="924"/>
    </row>
    <row r="703" spans="1:10" x14ac:dyDescent="0.2">
      <c r="A703" s="273" t="s">
        <v>51</v>
      </c>
      <c r="B703" s="567">
        <v>518</v>
      </c>
      <c r="C703" s="556">
        <v>512</v>
      </c>
      <c r="D703" s="556">
        <v>67</v>
      </c>
      <c r="E703" s="556">
        <v>551</v>
      </c>
      <c r="F703" s="851">
        <v>525</v>
      </c>
      <c r="G703" s="270">
        <f>SUM(B703:F703)</f>
        <v>2173</v>
      </c>
      <c r="H703" s="271" t="s">
        <v>56</v>
      </c>
      <c r="I703" s="296">
        <f>G689-G703</f>
        <v>46</v>
      </c>
      <c r="J703" s="272">
        <f>I703/G689</f>
        <v>2.0730058584948176E-2</v>
      </c>
    </row>
    <row r="704" spans="1:10" x14ac:dyDescent="0.2">
      <c r="A704" s="273" t="s">
        <v>28</v>
      </c>
      <c r="B704" s="599"/>
      <c r="C704" s="580"/>
      <c r="D704" s="580"/>
      <c r="E704" s="580"/>
      <c r="F704" s="947"/>
      <c r="G704" s="222"/>
      <c r="H704" s="1065" t="s">
        <v>57</v>
      </c>
      <c r="I704" s="1065">
        <v>152.93</v>
      </c>
      <c r="J704" s="1065"/>
    </row>
    <row r="705" spans="1:10" ht="13.5" thickBot="1" x14ac:dyDescent="0.25">
      <c r="A705" s="274" t="s">
        <v>26</v>
      </c>
      <c r="B705" s="590">
        <f>B704-B690</f>
        <v>0</v>
      </c>
      <c r="C705" s="927">
        <f>C704-C690</f>
        <v>0</v>
      </c>
      <c r="D705" s="927">
        <f t="shared" ref="D705:F705" si="193">D704-D690</f>
        <v>0</v>
      </c>
      <c r="E705" s="927">
        <f t="shared" si="193"/>
        <v>0</v>
      </c>
      <c r="F705" s="948">
        <f t="shared" si="193"/>
        <v>0</v>
      </c>
      <c r="G705" s="294">
        <f t="shared" ref="G705" si="194">G701-Q687</f>
        <v>23.115693012600232</v>
      </c>
      <c r="H705" s="1065" t="s">
        <v>26</v>
      </c>
      <c r="I705" s="698">
        <f>I704-I690</f>
        <v>-0.75</v>
      </c>
      <c r="J705" s="1065"/>
    </row>
  </sheetData>
  <mergeCells count="148">
    <mergeCell ref="B667:F667"/>
    <mergeCell ref="G667:G668"/>
    <mergeCell ref="H670:J670"/>
    <mergeCell ref="B429:F429"/>
    <mergeCell ref="G429:G430"/>
    <mergeCell ref="H432:J432"/>
    <mergeCell ref="B415:F415"/>
    <mergeCell ref="G415:G416"/>
    <mergeCell ref="H418:J418"/>
    <mergeCell ref="B653:F653"/>
    <mergeCell ref="G653:G654"/>
    <mergeCell ref="H656:J656"/>
    <mergeCell ref="B611:F611"/>
    <mergeCell ref="G611:G612"/>
    <mergeCell ref="H614:J614"/>
    <mergeCell ref="B597:F597"/>
    <mergeCell ref="G597:G598"/>
    <mergeCell ref="H600:J600"/>
    <mergeCell ref="H642:J642"/>
    <mergeCell ref="B625:F625"/>
    <mergeCell ref="G625:G626"/>
    <mergeCell ref="H628:J628"/>
    <mergeCell ref="B639:F639"/>
    <mergeCell ref="G639:G640"/>
    <mergeCell ref="J350:J353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L350:L353"/>
    <mergeCell ref="L359:P359"/>
    <mergeCell ref="B350:B353"/>
    <mergeCell ref="G350:G353"/>
    <mergeCell ref="H350:H353"/>
    <mergeCell ref="I350:I353"/>
    <mergeCell ref="B338:B341"/>
    <mergeCell ref="G338:G341"/>
    <mergeCell ref="H338:H341"/>
    <mergeCell ref="I338:I341"/>
    <mergeCell ref="J338:J341"/>
    <mergeCell ref="L338:L341"/>
    <mergeCell ref="K338:K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H530:J530"/>
    <mergeCell ref="B513:F513"/>
    <mergeCell ref="G513:G514"/>
    <mergeCell ref="H516:J516"/>
    <mergeCell ref="H446:J446"/>
    <mergeCell ref="B485:F485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695:F695"/>
    <mergeCell ref="G695:G696"/>
    <mergeCell ref="H698:J698"/>
    <mergeCell ref="B681:F681"/>
    <mergeCell ref="G681:G682"/>
    <mergeCell ref="H684:J684"/>
    <mergeCell ref="K350:K353"/>
    <mergeCell ref="B583:F583"/>
    <mergeCell ref="G583:G584"/>
    <mergeCell ref="H586:J58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</mergeCells>
  <conditionalFormatting sqref="B362:F36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6:F6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F6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4:F6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8:F6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721"/>
  <sheetViews>
    <sheetView showGridLines="0" topLeftCell="A695" zoomScale="85" zoomScaleNormal="85" workbookViewId="0">
      <selection activeCell="G716" sqref="G716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74" t="s">
        <v>53</v>
      </c>
      <c r="C8" s="1075"/>
      <c r="D8" s="1075"/>
      <c r="E8" s="1075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74" t="s">
        <v>53</v>
      </c>
      <c r="C21" s="1075"/>
      <c r="D21" s="1075"/>
      <c r="E21" s="1075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74" t="s">
        <v>53</v>
      </c>
      <c r="C34" s="1075"/>
      <c r="D34" s="1075"/>
      <c r="E34" s="1075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74" t="s">
        <v>53</v>
      </c>
      <c r="C47" s="1075"/>
      <c r="D47" s="1075"/>
      <c r="E47" s="1075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154" t="s">
        <v>53</v>
      </c>
      <c r="C60" s="1155"/>
      <c r="D60" s="1155"/>
      <c r="E60" s="1155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215" t="s">
        <v>128</v>
      </c>
      <c r="J65" s="1216"/>
      <c r="K65" s="1216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154" t="s">
        <v>53</v>
      </c>
      <c r="C73" s="1155"/>
      <c r="D73" s="1155"/>
      <c r="E73" s="1155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154" t="s">
        <v>53</v>
      </c>
      <c r="C86" s="1155"/>
      <c r="D86" s="1155"/>
      <c r="E86" s="1155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154" t="s">
        <v>53</v>
      </c>
      <c r="C99" s="1155"/>
      <c r="D99" s="1155"/>
      <c r="E99" s="1155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104"/>
      <c r="J100" s="1104"/>
      <c r="K100" s="1104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104"/>
      <c r="J101" s="1104"/>
      <c r="K101" s="1104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154" t="s">
        <v>53</v>
      </c>
      <c r="C112" s="1155"/>
      <c r="D112" s="1155"/>
      <c r="E112" s="1155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104"/>
      <c r="J113" s="1104"/>
      <c r="K113" s="1104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104"/>
      <c r="J114" s="1104"/>
      <c r="K114" s="1104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154" t="s">
        <v>53</v>
      </c>
      <c r="C125" s="1155"/>
      <c r="D125" s="1155"/>
      <c r="E125" s="1155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104"/>
      <c r="J126" s="1104"/>
      <c r="K126" s="1104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104"/>
      <c r="J127" s="1104"/>
      <c r="K127" s="1104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217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218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218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218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218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218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218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154" t="s">
        <v>53</v>
      </c>
      <c r="C138" s="1155"/>
      <c r="D138" s="1155"/>
      <c r="E138" s="1155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104"/>
      <c r="J139" s="1104"/>
      <c r="K139" s="1104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104"/>
      <c r="J140" s="1104"/>
      <c r="K140" s="1104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154" t="s">
        <v>53</v>
      </c>
      <c r="C151" s="1155"/>
      <c r="D151" s="1155"/>
      <c r="E151" s="1155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154" t="s">
        <v>53</v>
      </c>
      <c r="C164" s="1155"/>
      <c r="D164" s="1155"/>
      <c r="E164" s="1155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154" t="s">
        <v>53</v>
      </c>
      <c r="C177" s="1155"/>
      <c r="D177" s="1155"/>
      <c r="E177" s="1155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154" t="s">
        <v>53</v>
      </c>
      <c r="C190" s="1155"/>
      <c r="D190" s="1155"/>
      <c r="E190" s="1155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154" t="s">
        <v>53</v>
      </c>
      <c r="C203" s="1155"/>
      <c r="D203" s="1155"/>
      <c r="E203" s="1155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154" t="s">
        <v>53</v>
      </c>
      <c r="C216" s="1155"/>
      <c r="D216" s="1155"/>
      <c r="E216" s="1155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74" t="s">
        <v>53</v>
      </c>
      <c r="C229" s="1075"/>
      <c r="D229" s="1076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74" t="s">
        <v>53</v>
      </c>
      <c r="C242" s="1075"/>
      <c r="D242" s="1076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74" t="s">
        <v>53</v>
      </c>
      <c r="C255" s="1075"/>
      <c r="D255" s="1076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74" t="s">
        <v>53</v>
      </c>
      <c r="C268" s="1075"/>
      <c r="D268" s="1076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74" t="s">
        <v>53</v>
      </c>
      <c r="C281" s="1075"/>
      <c r="D281" s="1076"/>
      <c r="E281" s="1151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200"/>
      <c r="F282" s="693"/>
      <c r="G282" s="693"/>
      <c r="H282" s="210"/>
      <c r="J282" s="1157" t="s">
        <v>256</v>
      </c>
      <c r="K282" s="1158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74" t="s">
        <v>53</v>
      </c>
      <c r="C294" s="1075"/>
      <c r="D294" s="1076"/>
      <c r="E294" s="1151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200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154" t="s">
        <v>53</v>
      </c>
      <c r="C308" s="1155"/>
      <c r="D308" s="1155"/>
      <c r="E308" s="1155"/>
      <c r="F308" s="1156"/>
      <c r="G308" s="1151" t="s">
        <v>0</v>
      </c>
      <c r="H308" s="865">
        <v>57</v>
      </c>
      <c r="I308" s="865"/>
      <c r="J308" s="865"/>
      <c r="K308" s="278" t="s">
        <v>332</v>
      </c>
      <c r="L308" s="1154" t="s">
        <v>53</v>
      </c>
      <c r="M308" s="1155"/>
      <c r="N308" s="1155"/>
      <c r="O308" s="1155"/>
      <c r="P308" s="1156"/>
      <c r="Q308" s="1151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214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214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154" t="s">
        <v>53</v>
      </c>
      <c r="C321" s="1155"/>
      <c r="D321" s="1155"/>
      <c r="E321" s="1155"/>
      <c r="F321" s="1156"/>
      <c r="G321" s="1151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214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154" t="s">
        <v>53</v>
      </c>
      <c r="C334" s="1155"/>
      <c r="D334" s="1155"/>
      <c r="E334" s="1155"/>
      <c r="F334" s="1156"/>
      <c r="G334" s="1151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214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203" t="s">
        <v>344</v>
      </c>
      <c r="I337" s="1204"/>
      <c r="J337" s="1204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154" t="s">
        <v>53</v>
      </c>
      <c r="C347" s="1155"/>
      <c r="D347" s="1155"/>
      <c r="E347" s="1155"/>
      <c r="F347" s="1156"/>
      <c r="G347" s="1151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214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201"/>
      <c r="I350" s="1202"/>
      <c r="J350" s="1202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154" t="s">
        <v>53</v>
      </c>
      <c r="C360" s="1155"/>
      <c r="D360" s="1155"/>
      <c r="E360" s="1155"/>
      <c r="F360" s="1156"/>
      <c r="G360" s="1151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214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201"/>
      <c r="I363" s="1202"/>
      <c r="J363" s="1202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154" t="s">
        <v>53</v>
      </c>
      <c r="C373" s="1155"/>
      <c r="D373" s="1155"/>
      <c r="E373" s="1155"/>
      <c r="F373" s="1156"/>
      <c r="G373" s="1151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214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201"/>
      <c r="I376" s="1202"/>
      <c r="J376" s="1202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154" t="s">
        <v>53</v>
      </c>
      <c r="C386" s="1155"/>
      <c r="D386" s="1155"/>
      <c r="E386" s="1155"/>
      <c r="F386" s="1156"/>
      <c r="G386" s="1151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214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201"/>
      <c r="I389" s="1202"/>
      <c r="J389" s="1202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154" t="s">
        <v>53</v>
      </c>
      <c r="C399" s="1155"/>
      <c r="D399" s="1155"/>
      <c r="E399" s="1155"/>
      <c r="F399" s="1156"/>
      <c r="G399" s="1151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214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201"/>
      <c r="I402" s="1202"/>
      <c r="J402" s="1202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154" t="s">
        <v>53</v>
      </c>
      <c r="C412" s="1155"/>
      <c r="D412" s="1155"/>
      <c r="E412" s="1155"/>
      <c r="F412" s="1156"/>
      <c r="G412" s="1151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214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201"/>
      <c r="I415" s="1202"/>
      <c r="J415" s="1202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154" t="s">
        <v>53</v>
      </c>
      <c r="C425" s="1155"/>
      <c r="D425" s="1155"/>
      <c r="E425" s="1155"/>
      <c r="F425" s="1156"/>
      <c r="G425" s="1151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214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201"/>
      <c r="I428" s="1202"/>
      <c r="J428" s="1202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154" t="s">
        <v>53</v>
      </c>
      <c r="C438" s="1155"/>
      <c r="D438" s="1155"/>
      <c r="E438" s="1155"/>
      <c r="F438" s="1156"/>
      <c r="G438" s="1151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214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201"/>
      <c r="I441" s="1202"/>
      <c r="J441" s="1202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154" t="s">
        <v>53</v>
      </c>
      <c r="C451" s="1155"/>
      <c r="D451" s="1155"/>
      <c r="E451" s="1155"/>
      <c r="F451" s="1156"/>
      <c r="G451" s="1151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214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201"/>
      <c r="I454" s="1202"/>
      <c r="J454" s="1202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154" t="s">
        <v>53</v>
      </c>
      <c r="C464" s="1155"/>
      <c r="D464" s="1155"/>
      <c r="E464" s="1155"/>
      <c r="F464" s="1156"/>
      <c r="G464" s="1151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214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201"/>
      <c r="I467" s="1202"/>
      <c r="J467" s="1202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154" t="s">
        <v>53</v>
      </c>
      <c r="C477" s="1155"/>
      <c r="D477" s="1155"/>
      <c r="E477" s="1155"/>
      <c r="F477" s="1156"/>
      <c r="G477" s="1151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214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201"/>
      <c r="I480" s="1202"/>
      <c r="J480" s="1202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154" t="s">
        <v>50</v>
      </c>
      <c r="C490" s="1155"/>
      <c r="D490" s="1155"/>
      <c r="E490" s="1155"/>
      <c r="F490" s="1156"/>
      <c r="G490" s="1151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214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201"/>
      <c r="I493" s="1202"/>
      <c r="J493" s="1202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154" t="s">
        <v>50</v>
      </c>
      <c r="C503" s="1155"/>
      <c r="D503" s="1155"/>
      <c r="E503" s="1155"/>
      <c r="F503" s="1156"/>
      <c r="G503" s="1151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214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201"/>
      <c r="I506" s="1202"/>
      <c r="J506" s="1202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154" t="s">
        <v>50</v>
      </c>
      <c r="C516" s="1155"/>
      <c r="D516" s="1155"/>
      <c r="E516" s="1155"/>
      <c r="F516" s="1156"/>
      <c r="G516" s="1151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214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201"/>
      <c r="I519" s="1202"/>
      <c r="J519" s="1202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154" t="s">
        <v>50</v>
      </c>
      <c r="C529" s="1155"/>
      <c r="D529" s="1155"/>
      <c r="E529" s="1155"/>
      <c r="F529" s="1156"/>
      <c r="G529" s="1151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214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201"/>
      <c r="I532" s="1202"/>
      <c r="J532" s="1202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154" t="s">
        <v>50</v>
      </c>
      <c r="C542" s="1155"/>
      <c r="D542" s="1155"/>
      <c r="E542" s="1155"/>
      <c r="F542" s="1156"/>
      <c r="G542" s="1151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214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201"/>
      <c r="I545" s="1202"/>
      <c r="J545" s="1202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154" t="s">
        <v>50</v>
      </c>
      <c r="C555" s="1155"/>
      <c r="D555" s="1155"/>
      <c r="E555" s="1155"/>
      <c r="F555" s="1156"/>
      <c r="G555" s="1151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214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201"/>
      <c r="I558" s="1202"/>
      <c r="J558" s="1202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154" t="s">
        <v>50</v>
      </c>
      <c r="C568" s="1155"/>
      <c r="D568" s="1155"/>
      <c r="E568" s="1155"/>
      <c r="F568" s="1156"/>
      <c r="G568" s="1151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214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201"/>
      <c r="I571" s="1202"/>
      <c r="J571" s="1202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154" t="s">
        <v>50</v>
      </c>
      <c r="C581" s="1155"/>
      <c r="D581" s="1155"/>
      <c r="E581" s="1155"/>
      <c r="F581" s="1156"/>
      <c r="G581" s="1151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214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201"/>
      <c r="I584" s="1202"/>
      <c r="J584" s="1202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154" t="s">
        <v>50</v>
      </c>
      <c r="C594" s="1155"/>
      <c r="D594" s="1155"/>
      <c r="E594" s="1155"/>
      <c r="F594" s="1156"/>
      <c r="G594" s="1151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214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201"/>
      <c r="I597" s="1202"/>
      <c r="J597" s="1202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154" t="s">
        <v>50</v>
      </c>
      <c r="C607" s="1155"/>
      <c r="D607" s="1155"/>
      <c r="E607" s="1155"/>
      <c r="F607" s="1156"/>
      <c r="G607" s="1151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214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201"/>
      <c r="I610" s="1202"/>
      <c r="J610" s="1202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>
        <v>159.5</v>
      </c>
      <c r="C616" s="1036">
        <v>158</v>
      </c>
      <c r="D616" s="1036">
        <v>157.5</v>
      </c>
      <c r="E616" s="1036">
        <v>157.5</v>
      </c>
      <c r="F616" s="1036">
        <v>156.5</v>
      </c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159.5</v>
      </c>
      <c r="C617" s="472">
        <f>C616-C603</f>
        <v>158</v>
      </c>
      <c r="D617" s="472">
        <f>D616-D603</f>
        <v>157.5</v>
      </c>
      <c r="E617" s="472">
        <f>E616-E603</f>
        <v>157.5</v>
      </c>
      <c r="F617" s="472">
        <f>F616-F603</f>
        <v>156.5</v>
      </c>
      <c r="G617" s="223"/>
      <c r="H617" s="1035" t="s">
        <v>26</v>
      </c>
      <c r="I617" s="215">
        <f>I616-I603</f>
        <v>0.85999999999998522</v>
      </c>
      <c r="J617" s="1035"/>
    </row>
    <row r="619" spans="1:10" ht="13.5" thickBot="1" x14ac:dyDescent="0.25"/>
    <row r="620" spans="1:10" ht="13.5" thickBot="1" x14ac:dyDescent="0.25">
      <c r="A620" s="278" t="s">
        <v>367</v>
      </c>
      <c r="B620" s="1154" t="s">
        <v>50</v>
      </c>
      <c r="C620" s="1155"/>
      <c r="D620" s="1155"/>
      <c r="E620" s="1155"/>
      <c r="F620" s="1156"/>
      <c r="G620" s="1151" t="s">
        <v>0</v>
      </c>
      <c r="H620" s="1041"/>
      <c r="I620" s="1041"/>
      <c r="J620" s="1041"/>
    </row>
    <row r="621" spans="1:10" x14ac:dyDescent="0.2">
      <c r="A621" s="231" t="s">
        <v>2</v>
      </c>
      <c r="B621" s="301">
        <v>1</v>
      </c>
      <c r="C621" s="225">
        <v>2</v>
      </c>
      <c r="D621" s="225">
        <v>3</v>
      </c>
      <c r="E621" s="225">
        <v>4</v>
      </c>
      <c r="F621" s="414">
        <v>5</v>
      </c>
      <c r="G621" s="1214"/>
      <c r="H621" s="1041"/>
      <c r="I621" s="1041"/>
      <c r="J621" s="877"/>
    </row>
    <row r="622" spans="1:10" x14ac:dyDescent="0.2">
      <c r="A622" s="236" t="s">
        <v>3</v>
      </c>
      <c r="B622" s="355">
        <v>4620</v>
      </c>
      <c r="C622" s="356">
        <v>4620</v>
      </c>
      <c r="D622" s="356">
        <v>4620</v>
      </c>
      <c r="E622" s="356">
        <v>4620</v>
      </c>
      <c r="F622" s="467">
        <v>4620</v>
      </c>
      <c r="G622" s="466">
        <v>4620</v>
      </c>
      <c r="H622" s="1041"/>
      <c r="I622" s="1041"/>
      <c r="J622" s="877"/>
    </row>
    <row r="623" spans="1:10" x14ac:dyDescent="0.2">
      <c r="A623" s="242" t="s">
        <v>6</v>
      </c>
      <c r="B623" s="306">
        <v>4936</v>
      </c>
      <c r="C623" s="307">
        <v>5242</v>
      </c>
      <c r="D623" s="307">
        <v>4382</v>
      </c>
      <c r="E623" s="307">
        <v>5257</v>
      </c>
      <c r="F623" s="407">
        <v>5247</v>
      </c>
      <c r="G623" s="397">
        <v>5110</v>
      </c>
      <c r="H623" s="1201"/>
      <c r="I623" s="1202"/>
      <c r="J623" s="1202"/>
    </row>
    <row r="624" spans="1:10" x14ac:dyDescent="0.2">
      <c r="A624" s="231" t="s">
        <v>7</v>
      </c>
      <c r="B624" s="480">
        <v>100</v>
      </c>
      <c r="C624" s="675">
        <v>60</v>
      </c>
      <c r="D624" s="675">
        <v>60</v>
      </c>
      <c r="E624" s="675">
        <v>86.7</v>
      </c>
      <c r="F624" s="481">
        <v>86.7</v>
      </c>
      <c r="G624" s="591">
        <v>73.8</v>
      </c>
      <c r="H624" s="527"/>
      <c r="I624" s="880"/>
      <c r="J624" s="880"/>
    </row>
    <row r="625" spans="1:10" x14ac:dyDescent="0.2">
      <c r="A625" s="231" t="s">
        <v>8</v>
      </c>
      <c r="B625" s="482">
        <v>5.0999999999999997E-2</v>
      </c>
      <c r="C625" s="253">
        <v>0.108</v>
      </c>
      <c r="D625" s="253">
        <v>0.10100000000000001</v>
      </c>
      <c r="E625" s="253">
        <v>7.2999999999999995E-2</v>
      </c>
      <c r="F625" s="254">
        <v>9.2999999999999999E-2</v>
      </c>
      <c r="G625" s="399">
        <v>9.6000000000000002E-2</v>
      </c>
      <c r="H625" s="1041"/>
      <c r="I625" s="1041"/>
      <c r="J625" s="1041"/>
    </row>
    <row r="626" spans="1:10" x14ac:dyDescent="0.2">
      <c r="A626" s="242" t="s">
        <v>1</v>
      </c>
      <c r="B626" s="257">
        <f t="shared" ref="B626:G626" si="131">B623/B622*100-100</f>
        <v>6.8398268398268414</v>
      </c>
      <c r="C626" s="258">
        <f t="shared" si="131"/>
        <v>13.46320346320347</v>
      </c>
      <c r="D626" s="258">
        <f t="shared" si="131"/>
        <v>-5.1515151515151558</v>
      </c>
      <c r="E626" s="258">
        <f t="shared" si="131"/>
        <v>13.787878787878796</v>
      </c>
      <c r="F626" s="259">
        <f t="shared" si="131"/>
        <v>13.571428571428569</v>
      </c>
      <c r="G626" s="390">
        <f t="shared" si="131"/>
        <v>10.606060606060595</v>
      </c>
      <c r="H626" s="926"/>
      <c r="I626" s="1041"/>
      <c r="J626" s="1041"/>
    </row>
    <row r="627" spans="1:10" ht="13.5" thickBot="1" x14ac:dyDescent="0.25">
      <c r="A627" s="261" t="s">
        <v>27</v>
      </c>
      <c r="B627" s="220">
        <f>B623-B610</f>
        <v>171</v>
      </c>
      <c r="C627" s="221">
        <f t="shared" ref="C627:F627" si="132">C623-C610</f>
        <v>130</v>
      </c>
      <c r="D627" s="221">
        <f t="shared" si="132"/>
        <v>93</v>
      </c>
      <c r="E627" s="221">
        <f t="shared" si="132"/>
        <v>101</v>
      </c>
      <c r="F627" s="226">
        <f t="shared" si="132"/>
        <v>-331</v>
      </c>
      <c r="G627" s="391">
        <f>G623-G610</f>
        <v>36</v>
      </c>
      <c r="H627" s="878"/>
      <c r="I627" s="1041"/>
      <c r="J627" s="1041"/>
    </row>
    <row r="628" spans="1:10" x14ac:dyDescent="0.2">
      <c r="A628" s="295" t="s">
        <v>52</v>
      </c>
      <c r="B628" s="362">
        <v>44</v>
      </c>
      <c r="C628" s="321">
        <v>44</v>
      </c>
      <c r="D628" s="321">
        <v>7</v>
      </c>
      <c r="E628" s="321">
        <v>45</v>
      </c>
      <c r="F628" s="321">
        <v>45</v>
      </c>
      <c r="G628" s="270">
        <f>SUM(B628:F628)</f>
        <v>185</v>
      </c>
      <c r="H628" s="1041" t="s">
        <v>56</v>
      </c>
      <c r="I628" s="271">
        <f>G615-G628</f>
        <v>0</v>
      </c>
      <c r="J628" s="312">
        <f>I628/G615</f>
        <v>0</v>
      </c>
    </row>
    <row r="629" spans="1:10" x14ac:dyDescent="0.2">
      <c r="A629" s="295" t="s">
        <v>28</v>
      </c>
      <c r="B629" s="218">
        <v>160</v>
      </c>
      <c r="C629" s="1042">
        <v>158.5</v>
      </c>
      <c r="D629" s="1042">
        <v>158</v>
      </c>
      <c r="E629" s="1042">
        <v>158</v>
      </c>
      <c r="F629" s="1042">
        <v>157</v>
      </c>
      <c r="G629" s="222"/>
      <c r="H629" s="1041" t="s">
        <v>57</v>
      </c>
      <c r="I629" s="1041">
        <v>157.84</v>
      </c>
      <c r="J629" s="878"/>
    </row>
    <row r="630" spans="1:10" ht="13.5" thickBot="1" x14ac:dyDescent="0.25">
      <c r="A630" s="297" t="s">
        <v>26</v>
      </c>
      <c r="B630" s="471">
        <f>B629-B616</f>
        <v>0.5</v>
      </c>
      <c r="C630" s="472">
        <f>C629-C616</f>
        <v>0.5</v>
      </c>
      <c r="D630" s="472">
        <f>D629-D616</f>
        <v>0.5</v>
      </c>
      <c r="E630" s="472">
        <f>E629-E616</f>
        <v>0.5</v>
      </c>
      <c r="F630" s="472">
        <f>F629-F616</f>
        <v>0.5</v>
      </c>
      <c r="G630" s="223"/>
      <c r="H630" s="1041" t="s">
        <v>26</v>
      </c>
      <c r="I630" s="215">
        <f>I629-I616</f>
        <v>-0.84999999999999432</v>
      </c>
      <c r="J630" s="1041"/>
    </row>
    <row r="632" spans="1:10" ht="13.5" thickBot="1" x14ac:dyDescent="0.25"/>
    <row r="633" spans="1:10" ht="13.5" thickBot="1" x14ac:dyDescent="0.25">
      <c r="A633" s="278" t="s">
        <v>368</v>
      </c>
      <c r="B633" s="1154" t="s">
        <v>50</v>
      </c>
      <c r="C633" s="1155"/>
      <c r="D633" s="1155"/>
      <c r="E633" s="1155"/>
      <c r="F633" s="1156"/>
      <c r="G633" s="1151" t="s">
        <v>0</v>
      </c>
      <c r="H633" s="1044"/>
      <c r="I633" s="1044"/>
      <c r="J633" s="1044"/>
    </row>
    <row r="634" spans="1:10" x14ac:dyDescent="0.2">
      <c r="A634" s="231" t="s">
        <v>2</v>
      </c>
      <c r="B634" s="301">
        <v>1</v>
      </c>
      <c r="C634" s="225">
        <v>2</v>
      </c>
      <c r="D634" s="225">
        <v>3</v>
      </c>
      <c r="E634" s="225">
        <v>4</v>
      </c>
      <c r="F634" s="414">
        <v>5</v>
      </c>
      <c r="G634" s="1214"/>
      <c r="H634" s="1044"/>
      <c r="I634" s="1044"/>
      <c r="J634" s="877"/>
    </row>
    <row r="635" spans="1:10" x14ac:dyDescent="0.2">
      <c r="A635" s="236" t="s">
        <v>3</v>
      </c>
      <c r="B635" s="355">
        <v>4640</v>
      </c>
      <c r="C635" s="356">
        <v>4640</v>
      </c>
      <c r="D635" s="356">
        <v>4640</v>
      </c>
      <c r="E635" s="356">
        <v>4640</v>
      </c>
      <c r="F635" s="467">
        <v>4640</v>
      </c>
      <c r="G635" s="466">
        <v>4640</v>
      </c>
      <c r="H635" s="1044"/>
      <c r="I635" s="1044"/>
      <c r="J635" s="877"/>
    </row>
    <row r="636" spans="1:10" x14ac:dyDescent="0.2">
      <c r="A636" s="242" t="s">
        <v>6</v>
      </c>
      <c r="B636" s="306">
        <v>4942</v>
      </c>
      <c r="C636" s="307">
        <v>5266</v>
      </c>
      <c r="D636" s="307">
        <v>4189</v>
      </c>
      <c r="E636" s="307">
        <v>5380</v>
      </c>
      <c r="F636" s="407">
        <v>5446</v>
      </c>
      <c r="G636" s="397">
        <v>5176</v>
      </c>
      <c r="H636" s="1201"/>
      <c r="I636" s="1202"/>
      <c r="J636" s="1202"/>
    </row>
    <row r="637" spans="1:10" x14ac:dyDescent="0.2">
      <c r="A637" s="231" t="s">
        <v>7</v>
      </c>
      <c r="B637" s="480">
        <v>73.3</v>
      </c>
      <c r="C637" s="675">
        <v>93.3</v>
      </c>
      <c r="D637" s="675">
        <v>40</v>
      </c>
      <c r="E637" s="675">
        <v>66.7</v>
      </c>
      <c r="F637" s="481">
        <v>93.3</v>
      </c>
      <c r="G637" s="591">
        <v>73.8</v>
      </c>
      <c r="H637" s="527"/>
      <c r="I637" s="880"/>
      <c r="J637" s="880"/>
    </row>
    <row r="638" spans="1:10" x14ac:dyDescent="0.2">
      <c r="A638" s="231" t="s">
        <v>8</v>
      </c>
      <c r="B638" s="482">
        <v>0.09</v>
      </c>
      <c r="C638" s="253">
        <v>5.7000000000000002E-2</v>
      </c>
      <c r="D638" s="253">
        <v>0.11899999999999999</v>
      </c>
      <c r="E638" s="253">
        <v>9.0999999999999998E-2</v>
      </c>
      <c r="F638" s="254">
        <v>0.06</v>
      </c>
      <c r="G638" s="399">
        <v>0.10100000000000001</v>
      </c>
      <c r="H638" s="1044"/>
      <c r="I638" s="1044"/>
      <c r="J638" s="1044"/>
    </row>
    <row r="639" spans="1:10" x14ac:dyDescent="0.2">
      <c r="A639" s="242" t="s">
        <v>1</v>
      </c>
      <c r="B639" s="257">
        <f t="shared" ref="B639:G639" si="133">B636/B635*100-100</f>
        <v>6.5086206896551602</v>
      </c>
      <c r="C639" s="258">
        <f t="shared" si="133"/>
        <v>13.491379310344826</v>
      </c>
      <c r="D639" s="258">
        <f t="shared" si="133"/>
        <v>-9.7198275862069039</v>
      </c>
      <c r="E639" s="258">
        <f t="shared" si="133"/>
        <v>15.948275862068968</v>
      </c>
      <c r="F639" s="259">
        <f t="shared" si="133"/>
        <v>17.370689655172413</v>
      </c>
      <c r="G639" s="390">
        <f t="shared" si="133"/>
        <v>11.551724137931046</v>
      </c>
      <c r="H639" s="926"/>
      <c r="I639" s="1044"/>
      <c r="J639" s="1044"/>
    </row>
    <row r="640" spans="1:10" ht="13.5" thickBot="1" x14ac:dyDescent="0.25">
      <c r="A640" s="261" t="s">
        <v>27</v>
      </c>
      <c r="B640" s="220">
        <f>B636-B623</f>
        <v>6</v>
      </c>
      <c r="C640" s="221">
        <f t="shared" ref="C640:F640" si="134">C636-C623</f>
        <v>24</v>
      </c>
      <c r="D640" s="221">
        <f t="shared" si="134"/>
        <v>-193</v>
      </c>
      <c r="E640" s="221">
        <f t="shared" si="134"/>
        <v>123</v>
      </c>
      <c r="F640" s="226">
        <f t="shared" si="134"/>
        <v>199</v>
      </c>
      <c r="G640" s="391">
        <f>G636-G623</f>
        <v>66</v>
      </c>
      <c r="H640" s="878"/>
      <c r="I640" s="1044"/>
      <c r="J640" s="1044"/>
    </row>
    <row r="641" spans="1:10" x14ac:dyDescent="0.2">
      <c r="A641" s="295" t="s">
        <v>52</v>
      </c>
      <c r="B641" s="362">
        <v>44</v>
      </c>
      <c r="C641" s="321">
        <v>44</v>
      </c>
      <c r="D641" s="321">
        <v>7</v>
      </c>
      <c r="E641" s="321">
        <v>45</v>
      </c>
      <c r="F641" s="321">
        <v>45</v>
      </c>
      <c r="G641" s="270">
        <f>SUM(B641:F641)</f>
        <v>185</v>
      </c>
      <c r="H641" s="1044" t="s">
        <v>56</v>
      </c>
      <c r="I641" s="271">
        <f>G628-G641</f>
        <v>0</v>
      </c>
      <c r="J641" s="312">
        <f>I641/G628</f>
        <v>0</v>
      </c>
    </row>
    <row r="642" spans="1:10" x14ac:dyDescent="0.2">
      <c r="A642" s="295" t="s">
        <v>28</v>
      </c>
      <c r="B642" s="218"/>
      <c r="C642" s="1046"/>
      <c r="D642" s="1046"/>
      <c r="E642" s="1046"/>
      <c r="F642" s="1046"/>
      <c r="G642" s="222"/>
      <c r="H642" s="1044" t="s">
        <v>57</v>
      </c>
      <c r="I642" s="1044">
        <v>157.84</v>
      </c>
      <c r="J642" s="878"/>
    </row>
    <row r="643" spans="1:10" ht="13.5" thickBot="1" x14ac:dyDescent="0.25">
      <c r="A643" s="297" t="s">
        <v>26</v>
      </c>
      <c r="B643" s="471">
        <f>B642-B629</f>
        <v>-160</v>
      </c>
      <c r="C643" s="472">
        <f>C642-C629</f>
        <v>-158.5</v>
      </c>
      <c r="D643" s="472">
        <f>D642-D629</f>
        <v>-158</v>
      </c>
      <c r="E643" s="472">
        <f>E642-E629</f>
        <v>-158</v>
      </c>
      <c r="F643" s="472">
        <f>F642-F629</f>
        <v>-157</v>
      </c>
      <c r="G643" s="223"/>
      <c r="H643" s="1044" t="s">
        <v>26</v>
      </c>
      <c r="I643" s="215">
        <f>I642-I629</f>
        <v>0</v>
      </c>
      <c r="J643" s="1044"/>
    </row>
    <row r="645" spans="1:10" ht="13.5" thickBot="1" x14ac:dyDescent="0.25"/>
    <row r="646" spans="1:10" ht="13.5" thickBot="1" x14ac:dyDescent="0.25">
      <c r="A646" s="278" t="s">
        <v>369</v>
      </c>
      <c r="B646" s="1154" t="s">
        <v>50</v>
      </c>
      <c r="C646" s="1155"/>
      <c r="D646" s="1155"/>
      <c r="E646" s="1155"/>
      <c r="F646" s="1156"/>
      <c r="G646" s="1151" t="s">
        <v>0</v>
      </c>
      <c r="H646" s="1051">
        <v>65</v>
      </c>
      <c r="I646" s="1048"/>
      <c r="J646" s="1048"/>
    </row>
    <row r="647" spans="1:10" x14ac:dyDescent="0.2">
      <c r="A647" s="231" t="s">
        <v>2</v>
      </c>
      <c r="B647" s="301">
        <v>1</v>
      </c>
      <c r="C647" s="225">
        <v>2</v>
      </c>
      <c r="D647" s="225">
        <v>3</v>
      </c>
      <c r="E647" s="225">
        <v>4</v>
      </c>
      <c r="F647" s="414">
        <v>5</v>
      </c>
      <c r="G647" s="1214"/>
      <c r="H647" s="1048"/>
      <c r="I647" s="1048"/>
      <c r="J647" s="877"/>
    </row>
    <row r="648" spans="1:10" x14ac:dyDescent="0.2">
      <c r="A648" s="236" t="s">
        <v>3</v>
      </c>
      <c r="B648" s="355">
        <v>4660</v>
      </c>
      <c r="C648" s="356">
        <v>4660</v>
      </c>
      <c r="D648" s="356">
        <v>4660</v>
      </c>
      <c r="E648" s="356">
        <v>4660</v>
      </c>
      <c r="F648" s="467">
        <v>4660</v>
      </c>
      <c r="G648" s="466">
        <v>4660</v>
      </c>
      <c r="H648" s="1048"/>
      <c r="I648" s="1048"/>
      <c r="J648" s="877"/>
    </row>
    <row r="649" spans="1:10" x14ac:dyDescent="0.2">
      <c r="A649" s="242" t="s">
        <v>6</v>
      </c>
      <c r="B649" s="306">
        <v>4982</v>
      </c>
      <c r="C649" s="307">
        <v>5191</v>
      </c>
      <c r="D649" s="307">
        <v>4175</v>
      </c>
      <c r="E649" s="307">
        <v>5385</v>
      </c>
      <c r="F649" s="407">
        <v>5418</v>
      </c>
      <c r="G649" s="397">
        <v>5162</v>
      </c>
      <c r="H649" s="1201"/>
      <c r="I649" s="1202"/>
      <c r="J649" s="1202"/>
    </row>
    <row r="650" spans="1:10" x14ac:dyDescent="0.2">
      <c r="A650" s="231" t="s">
        <v>7</v>
      </c>
      <c r="B650" s="480">
        <v>80</v>
      </c>
      <c r="C650" s="675">
        <v>93.3</v>
      </c>
      <c r="D650" s="675">
        <v>40</v>
      </c>
      <c r="E650" s="675">
        <v>86.7</v>
      </c>
      <c r="F650" s="481">
        <v>73.3</v>
      </c>
      <c r="G650" s="591">
        <v>73.8</v>
      </c>
      <c r="H650" s="527"/>
      <c r="I650" s="880"/>
      <c r="J650" s="880"/>
    </row>
    <row r="651" spans="1:10" x14ac:dyDescent="0.2">
      <c r="A651" s="231" t="s">
        <v>8</v>
      </c>
      <c r="B651" s="482">
        <v>7.0000000000000007E-2</v>
      </c>
      <c r="C651" s="253">
        <v>7.4999999999999997E-2</v>
      </c>
      <c r="D651" s="253">
        <v>0.17100000000000001</v>
      </c>
      <c r="E651" s="253">
        <v>6.9000000000000006E-2</v>
      </c>
      <c r="F651" s="254">
        <v>9.2999999999999999E-2</v>
      </c>
      <c r="G651" s="399">
        <v>0.104</v>
      </c>
      <c r="H651" s="1048"/>
      <c r="I651" s="1048"/>
      <c r="J651" s="1048"/>
    </row>
    <row r="652" spans="1:10" x14ac:dyDescent="0.2">
      <c r="A652" s="242" t="s">
        <v>1</v>
      </c>
      <c r="B652" s="257">
        <f t="shared" ref="B652:G652" si="135">B649/B648*100-100</f>
        <v>6.9098712446351982</v>
      </c>
      <c r="C652" s="258">
        <f t="shared" si="135"/>
        <v>11.394849785407729</v>
      </c>
      <c r="D652" s="258">
        <f t="shared" si="135"/>
        <v>-10.407725321888421</v>
      </c>
      <c r="E652" s="258">
        <f t="shared" si="135"/>
        <v>15.5579399141631</v>
      </c>
      <c r="F652" s="259">
        <f t="shared" si="135"/>
        <v>16.266094420600851</v>
      </c>
      <c r="G652" s="390">
        <f t="shared" si="135"/>
        <v>10.772532188841197</v>
      </c>
      <c r="H652" s="926"/>
      <c r="I652" s="1048"/>
      <c r="J652" s="1048"/>
    </row>
    <row r="653" spans="1:10" ht="13.5" thickBot="1" x14ac:dyDescent="0.25">
      <c r="A653" s="261" t="s">
        <v>27</v>
      </c>
      <c r="B653" s="220">
        <f>B649-B636</f>
        <v>40</v>
      </c>
      <c r="C653" s="221">
        <f t="shared" ref="C653:F653" si="136">C649-C636</f>
        <v>-75</v>
      </c>
      <c r="D653" s="221">
        <f t="shared" si="136"/>
        <v>-14</v>
      </c>
      <c r="E653" s="221">
        <f t="shared" si="136"/>
        <v>5</v>
      </c>
      <c r="F653" s="226">
        <f t="shared" si="136"/>
        <v>-28</v>
      </c>
      <c r="G653" s="391">
        <f>G649-G636</f>
        <v>-14</v>
      </c>
      <c r="H653" s="878"/>
      <c r="I653" s="1048"/>
      <c r="J653" s="1048"/>
    </row>
    <row r="654" spans="1:10" x14ac:dyDescent="0.2">
      <c r="A654" s="295" t="s">
        <v>52</v>
      </c>
      <c r="B654" s="362">
        <v>44</v>
      </c>
      <c r="C654" s="321">
        <v>44</v>
      </c>
      <c r="D654" s="321">
        <v>7</v>
      </c>
      <c r="E654" s="321">
        <v>45</v>
      </c>
      <c r="F654" s="321">
        <v>45</v>
      </c>
      <c r="G654" s="270">
        <f>SUM(B654:F654)</f>
        <v>185</v>
      </c>
      <c r="H654" s="1048" t="s">
        <v>56</v>
      </c>
      <c r="I654" s="271">
        <f>G641-G654</f>
        <v>0</v>
      </c>
      <c r="J654" s="312">
        <f>I654/G641</f>
        <v>0</v>
      </c>
    </row>
    <row r="655" spans="1:10" x14ac:dyDescent="0.2">
      <c r="A655" s="295" t="s">
        <v>28</v>
      </c>
      <c r="B655" s="218">
        <v>160.5</v>
      </c>
      <c r="C655" s="1049">
        <v>159</v>
      </c>
      <c r="D655" s="1049">
        <v>159.5</v>
      </c>
      <c r="E655" s="1049">
        <v>159</v>
      </c>
      <c r="F655" s="1049">
        <v>158.5</v>
      </c>
      <c r="G655" s="222"/>
      <c r="H655" s="1048" t="s">
        <v>57</v>
      </c>
      <c r="I655" s="1048">
        <v>157.84</v>
      </c>
      <c r="J655" s="878"/>
    </row>
    <row r="656" spans="1:10" ht="13.5" thickBot="1" x14ac:dyDescent="0.25">
      <c r="A656" s="297" t="s">
        <v>26</v>
      </c>
      <c r="B656" s="471">
        <f>B655-B642</f>
        <v>160.5</v>
      </c>
      <c r="C656" s="472">
        <f>C655-C642</f>
        <v>159</v>
      </c>
      <c r="D656" s="472">
        <f>D655-D642</f>
        <v>159.5</v>
      </c>
      <c r="E656" s="472">
        <f>E655-E642</f>
        <v>159</v>
      </c>
      <c r="F656" s="472">
        <f>F655-F642</f>
        <v>158.5</v>
      </c>
      <c r="G656" s="223"/>
      <c r="H656" s="1048" t="s">
        <v>26</v>
      </c>
      <c r="I656" s="215">
        <f>I655-I642</f>
        <v>0</v>
      </c>
      <c r="J656" s="1048"/>
    </row>
    <row r="658" spans="1:10" ht="13.5" thickBot="1" x14ac:dyDescent="0.25"/>
    <row r="659" spans="1:10" ht="13.5" thickBot="1" x14ac:dyDescent="0.25">
      <c r="A659" s="278" t="s">
        <v>370</v>
      </c>
      <c r="B659" s="1154" t="s">
        <v>50</v>
      </c>
      <c r="C659" s="1155"/>
      <c r="D659" s="1155"/>
      <c r="E659" s="1155"/>
      <c r="F659" s="1156"/>
      <c r="G659" s="1151" t="s">
        <v>0</v>
      </c>
      <c r="H659" s="1052">
        <v>65</v>
      </c>
      <c r="I659" s="1052"/>
      <c r="J659" s="1052"/>
    </row>
    <row r="660" spans="1:10" x14ac:dyDescent="0.2">
      <c r="A660" s="231" t="s">
        <v>2</v>
      </c>
      <c r="B660" s="301">
        <v>1</v>
      </c>
      <c r="C660" s="225">
        <v>2</v>
      </c>
      <c r="D660" s="225">
        <v>3</v>
      </c>
      <c r="E660" s="225">
        <v>4</v>
      </c>
      <c r="F660" s="414">
        <v>5</v>
      </c>
      <c r="G660" s="1214"/>
      <c r="H660" s="1052"/>
      <c r="I660" s="1052"/>
      <c r="J660" s="877"/>
    </row>
    <row r="661" spans="1:10" x14ac:dyDescent="0.2">
      <c r="A661" s="236" t="s">
        <v>3</v>
      </c>
      <c r="B661" s="355">
        <v>4680</v>
      </c>
      <c r="C661" s="356">
        <v>4680</v>
      </c>
      <c r="D661" s="356">
        <v>4680</v>
      </c>
      <c r="E661" s="356">
        <v>4680</v>
      </c>
      <c r="F661" s="467">
        <v>4680</v>
      </c>
      <c r="G661" s="466">
        <v>4680</v>
      </c>
      <c r="H661" s="1052"/>
      <c r="I661" s="1052"/>
      <c r="J661" s="877"/>
    </row>
    <row r="662" spans="1:10" x14ac:dyDescent="0.2">
      <c r="A662" s="242" t="s">
        <v>6</v>
      </c>
      <c r="B662" s="306">
        <v>4748</v>
      </c>
      <c r="C662" s="307">
        <v>5149</v>
      </c>
      <c r="D662" s="307">
        <v>4092</v>
      </c>
      <c r="E662" s="307">
        <v>5354</v>
      </c>
      <c r="F662" s="407">
        <v>5850</v>
      </c>
      <c r="G662" s="397">
        <v>5184</v>
      </c>
      <c r="H662" s="1201"/>
      <c r="I662" s="1202"/>
      <c r="J662" s="1202"/>
    </row>
    <row r="663" spans="1:10" x14ac:dyDescent="0.2">
      <c r="A663" s="231" t="s">
        <v>7</v>
      </c>
      <c r="B663" s="480">
        <v>100</v>
      </c>
      <c r="C663" s="675">
        <v>93.3</v>
      </c>
      <c r="D663" s="675">
        <v>80</v>
      </c>
      <c r="E663" s="675">
        <v>100</v>
      </c>
      <c r="F663" s="481">
        <v>100</v>
      </c>
      <c r="G663" s="591">
        <v>72.3</v>
      </c>
      <c r="H663" s="527"/>
      <c r="I663" s="880"/>
      <c r="J663" s="880"/>
    </row>
    <row r="664" spans="1:10" x14ac:dyDescent="0.2">
      <c r="A664" s="231" t="s">
        <v>8</v>
      </c>
      <c r="B664" s="482">
        <v>5.5E-2</v>
      </c>
      <c r="C664" s="253">
        <v>5.8999999999999997E-2</v>
      </c>
      <c r="D664" s="253">
        <v>9.1999999999999998E-2</v>
      </c>
      <c r="E664" s="253">
        <v>2.8000000000000001E-2</v>
      </c>
      <c r="F664" s="254">
        <v>4.9000000000000002E-2</v>
      </c>
      <c r="G664" s="399">
        <v>0.108</v>
      </c>
      <c r="H664" s="1052"/>
      <c r="I664" s="1052"/>
      <c r="J664" s="1052"/>
    </row>
    <row r="665" spans="1:10" x14ac:dyDescent="0.2">
      <c r="A665" s="242" t="s">
        <v>1</v>
      </c>
      <c r="B665" s="257">
        <f t="shared" ref="B665:G665" si="137">B662/B661*100-100</f>
        <v>1.4529914529914549</v>
      </c>
      <c r="C665" s="258">
        <f t="shared" si="137"/>
        <v>10.021367521367523</v>
      </c>
      <c r="D665" s="258">
        <f t="shared" si="137"/>
        <v>-12.564102564102569</v>
      </c>
      <c r="E665" s="258">
        <f t="shared" si="137"/>
        <v>14.401709401709397</v>
      </c>
      <c r="F665" s="259">
        <f t="shared" si="137"/>
        <v>25</v>
      </c>
      <c r="G665" s="390">
        <f t="shared" si="137"/>
        <v>10.769230769230774</v>
      </c>
      <c r="H665" s="926"/>
      <c r="I665" s="1052"/>
      <c r="J665" s="1052"/>
    </row>
    <row r="666" spans="1:10" ht="13.5" thickBot="1" x14ac:dyDescent="0.25">
      <c r="A666" s="261" t="s">
        <v>27</v>
      </c>
      <c r="B666" s="220">
        <f>B662-B649</f>
        <v>-234</v>
      </c>
      <c r="C666" s="221">
        <f t="shared" ref="C666:F666" si="138">C662-C649</f>
        <v>-42</v>
      </c>
      <c r="D666" s="221">
        <f t="shared" si="138"/>
        <v>-83</v>
      </c>
      <c r="E666" s="221">
        <f t="shared" si="138"/>
        <v>-31</v>
      </c>
      <c r="F666" s="226">
        <f t="shared" si="138"/>
        <v>432</v>
      </c>
      <c r="G666" s="391">
        <f>G662-G649</f>
        <v>22</v>
      </c>
      <c r="H666" s="878"/>
      <c r="I666" s="1052"/>
      <c r="J666" s="1052"/>
    </row>
    <row r="667" spans="1:10" x14ac:dyDescent="0.2">
      <c r="A667" s="295" t="s">
        <v>52</v>
      </c>
      <c r="B667" s="362">
        <v>41</v>
      </c>
      <c r="C667" s="321">
        <v>42</v>
      </c>
      <c r="D667" s="321">
        <v>7</v>
      </c>
      <c r="E667" s="321">
        <v>42</v>
      </c>
      <c r="F667" s="321">
        <v>42</v>
      </c>
      <c r="G667" s="270">
        <f>SUM(B667:F667)</f>
        <v>174</v>
      </c>
      <c r="H667" s="1052" t="s">
        <v>56</v>
      </c>
      <c r="I667" s="271">
        <f>G654-G667</f>
        <v>11</v>
      </c>
      <c r="J667" s="312">
        <f>I667/G654</f>
        <v>5.9459459459459463E-2</v>
      </c>
    </row>
    <row r="668" spans="1:10" x14ac:dyDescent="0.2">
      <c r="A668" s="295" t="s">
        <v>28</v>
      </c>
      <c r="B668" s="218">
        <v>161</v>
      </c>
      <c r="C668" s="1056">
        <v>159.5</v>
      </c>
      <c r="D668" s="1053">
        <v>160</v>
      </c>
      <c r="E668" s="1053">
        <v>159.5</v>
      </c>
      <c r="F668" s="1053">
        <v>159</v>
      </c>
      <c r="G668" s="222"/>
      <c r="H668" s="1052" t="s">
        <v>57</v>
      </c>
      <c r="I668" s="1052">
        <v>157.84</v>
      </c>
      <c r="J668" s="878"/>
    </row>
    <row r="669" spans="1:10" ht="13.5" thickBot="1" x14ac:dyDescent="0.25">
      <c r="A669" s="297" t="s">
        <v>26</v>
      </c>
      <c r="B669" s="471">
        <f>B668-B655</f>
        <v>0.5</v>
      </c>
      <c r="C669" s="472">
        <f>C668-C655</f>
        <v>0.5</v>
      </c>
      <c r="D669" s="472">
        <f>D668-D655</f>
        <v>0.5</v>
      </c>
      <c r="E669" s="472">
        <f>E668-E655</f>
        <v>0.5</v>
      </c>
      <c r="F669" s="472">
        <f>F668-F655</f>
        <v>0.5</v>
      </c>
      <c r="G669" s="223"/>
      <c r="H669" s="1052" t="s">
        <v>26</v>
      </c>
      <c r="I669" s="215">
        <f>I668-I655</f>
        <v>0</v>
      </c>
      <c r="J669" s="1052"/>
    </row>
    <row r="671" spans="1:10" ht="13.5" thickBot="1" x14ac:dyDescent="0.25"/>
    <row r="672" spans="1:10" ht="13.5" thickBot="1" x14ac:dyDescent="0.25">
      <c r="A672" s="278" t="s">
        <v>371</v>
      </c>
      <c r="B672" s="1154" t="s">
        <v>50</v>
      </c>
      <c r="C672" s="1155"/>
      <c r="D672" s="1155"/>
      <c r="E672" s="1155"/>
      <c r="F672" s="1156"/>
      <c r="G672" s="1151" t="s">
        <v>0</v>
      </c>
      <c r="H672" s="1057">
        <v>65</v>
      </c>
      <c r="I672" s="1057"/>
      <c r="J672" s="1057"/>
    </row>
    <row r="673" spans="1:10" x14ac:dyDescent="0.2">
      <c r="A673" s="231" t="s">
        <v>2</v>
      </c>
      <c r="B673" s="301">
        <v>1</v>
      </c>
      <c r="C673" s="225">
        <v>2</v>
      </c>
      <c r="D673" s="225">
        <v>3</v>
      </c>
      <c r="E673" s="225">
        <v>4</v>
      </c>
      <c r="F673" s="414">
        <v>5</v>
      </c>
      <c r="G673" s="1214"/>
      <c r="H673" s="1057"/>
      <c r="I673" s="1057"/>
      <c r="J673" s="877"/>
    </row>
    <row r="674" spans="1:10" x14ac:dyDescent="0.2">
      <c r="A674" s="236" t="s">
        <v>3</v>
      </c>
      <c r="B674" s="355">
        <v>4700</v>
      </c>
      <c r="C674" s="356">
        <v>4700</v>
      </c>
      <c r="D674" s="356">
        <v>4700</v>
      </c>
      <c r="E674" s="356">
        <v>4700</v>
      </c>
      <c r="F674" s="467">
        <v>4700</v>
      </c>
      <c r="G674" s="466">
        <v>4700</v>
      </c>
      <c r="H674" s="1057"/>
      <c r="I674" s="1057"/>
      <c r="J674" s="877"/>
    </row>
    <row r="675" spans="1:10" x14ac:dyDescent="0.2">
      <c r="A675" s="242" t="s">
        <v>6</v>
      </c>
      <c r="B675" s="306">
        <v>4859</v>
      </c>
      <c r="C675" s="307">
        <v>5337</v>
      </c>
      <c r="D675" s="307">
        <v>4096</v>
      </c>
      <c r="E675" s="307">
        <v>5281</v>
      </c>
      <c r="F675" s="407">
        <v>5730</v>
      </c>
      <c r="G675" s="397">
        <v>5209</v>
      </c>
      <c r="H675" s="1201"/>
      <c r="I675" s="1202"/>
      <c r="J675" s="1202"/>
    </row>
    <row r="676" spans="1:10" x14ac:dyDescent="0.2">
      <c r="A676" s="231" t="s">
        <v>7</v>
      </c>
      <c r="B676" s="480">
        <v>93.3</v>
      </c>
      <c r="C676" s="675">
        <v>100</v>
      </c>
      <c r="D676" s="675">
        <v>80</v>
      </c>
      <c r="E676" s="675">
        <v>100</v>
      </c>
      <c r="F676" s="481">
        <v>86.7</v>
      </c>
      <c r="G676" s="591">
        <v>78.5</v>
      </c>
      <c r="H676" s="527"/>
      <c r="I676" s="880"/>
      <c r="J676" s="880"/>
    </row>
    <row r="677" spans="1:10" x14ac:dyDescent="0.2">
      <c r="A677" s="231" t="s">
        <v>8</v>
      </c>
      <c r="B677" s="482">
        <v>5.1999999999999998E-2</v>
      </c>
      <c r="C677" s="253">
        <v>0.04</v>
      </c>
      <c r="D677" s="253">
        <v>7.4999999999999997E-2</v>
      </c>
      <c r="E677" s="253">
        <v>4.4999999999999998E-2</v>
      </c>
      <c r="F677" s="254">
        <v>5.8000000000000003E-2</v>
      </c>
      <c r="G677" s="399">
        <v>9.8000000000000004E-2</v>
      </c>
      <c r="H677" s="1057"/>
      <c r="I677" s="1057"/>
      <c r="J677" s="1057"/>
    </row>
    <row r="678" spans="1:10" x14ac:dyDescent="0.2">
      <c r="A678" s="242" t="s">
        <v>1</v>
      </c>
      <c r="B678" s="257">
        <f t="shared" ref="B678:G678" si="139">B675/B674*100-100</f>
        <v>3.3829787234042499</v>
      </c>
      <c r="C678" s="258">
        <f t="shared" si="139"/>
        <v>13.553191489361694</v>
      </c>
      <c r="D678" s="258">
        <f t="shared" si="139"/>
        <v>-12.851063829787236</v>
      </c>
      <c r="E678" s="258">
        <f t="shared" si="139"/>
        <v>12.361702127659569</v>
      </c>
      <c r="F678" s="259">
        <f t="shared" si="139"/>
        <v>21.914893617021278</v>
      </c>
      <c r="G678" s="390">
        <f t="shared" si="139"/>
        <v>10.829787234042556</v>
      </c>
      <c r="H678" s="926"/>
      <c r="I678" s="1057"/>
      <c r="J678" s="1057"/>
    </row>
    <row r="679" spans="1:10" ht="13.5" thickBot="1" x14ac:dyDescent="0.25">
      <c r="A679" s="261" t="s">
        <v>27</v>
      </c>
      <c r="B679" s="220">
        <f>B675-B662</f>
        <v>111</v>
      </c>
      <c r="C679" s="221">
        <f t="shared" ref="C679:F679" si="140">C675-C662</f>
        <v>188</v>
      </c>
      <c r="D679" s="221">
        <f t="shared" si="140"/>
        <v>4</v>
      </c>
      <c r="E679" s="221">
        <f t="shared" si="140"/>
        <v>-73</v>
      </c>
      <c r="F679" s="226">
        <f t="shared" si="140"/>
        <v>-120</v>
      </c>
      <c r="G679" s="391">
        <f>G675-G662</f>
        <v>25</v>
      </c>
      <c r="H679" s="878"/>
      <c r="I679" s="1057"/>
      <c r="J679" s="1057"/>
    </row>
    <row r="680" spans="1:10" x14ac:dyDescent="0.2">
      <c r="A680" s="295" t="s">
        <v>52</v>
      </c>
      <c r="B680" s="362">
        <v>41</v>
      </c>
      <c r="C680" s="321">
        <v>42</v>
      </c>
      <c r="D680" s="321">
        <v>7</v>
      </c>
      <c r="E680" s="321">
        <v>42</v>
      </c>
      <c r="F680" s="321">
        <v>42</v>
      </c>
      <c r="G680" s="270">
        <f>SUM(B680:F680)</f>
        <v>174</v>
      </c>
      <c r="H680" s="1057" t="s">
        <v>56</v>
      </c>
      <c r="I680" s="271">
        <f>G667-G680</f>
        <v>0</v>
      </c>
      <c r="J680" s="312">
        <f>I680/G667</f>
        <v>0</v>
      </c>
    </row>
    <row r="681" spans="1:10" x14ac:dyDescent="0.2">
      <c r="A681" s="295" t="s">
        <v>28</v>
      </c>
      <c r="B681" s="218"/>
      <c r="C681" s="1058"/>
      <c r="D681" s="1058"/>
      <c r="E681" s="1058"/>
      <c r="F681" s="1058"/>
      <c r="G681" s="222"/>
      <c r="H681" s="1057" t="s">
        <v>57</v>
      </c>
      <c r="I681" s="1057">
        <v>159.69</v>
      </c>
      <c r="J681" s="878"/>
    </row>
    <row r="682" spans="1:10" ht="13.5" thickBot="1" x14ac:dyDescent="0.25">
      <c r="A682" s="297" t="s">
        <v>26</v>
      </c>
      <c r="B682" s="471">
        <f>B681-B668</f>
        <v>-161</v>
      </c>
      <c r="C682" s="472">
        <f>C681-C668</f>
        <v>-159.5</v>
      </c>
      <c r="D682" s="472">
        <f>D681-D668</f>
        <v>-160</v>
      </c>
      <c r="E682" s="472">
        <f>E681-E668</f>
        <v>-159.5</v>
      </c>
      <c r="F682" s="472">
        <f>F681-F668</f>
        <v>-159</v>
      </c>
      <c r="G682" s="223"/>
      <c r="H682" s="1057" t="s">
        <v>26</v>
      </c>
      <c r="I682" s="215">
        <f>I681-I668</f>
        <v>1.8499999999999943</v>
      </c>
      <c r="J682" s="1057"/>
    </row>
    <row r="684" spans="1:10" ht="13.5" thickBot="1" x14ac:dyDescent="0.25"/>
    <row r="685" spans="1:10" ht="13.5" thickBot="1" x14ac:dyDescent="0.25">
      <c r="A685" s="278" t="s">
        <v>372</v>
      </c>
      <c r="B685" s="1154" t="s">
        <v>50</v>
      </c>
      <c r="C685" s="1155"/>
      <c r="D685" s="1155"/>
      <c r="E685" s="1155"/>
      <c r="F685" s="1156"/>
      <c r="G685" s="1151" t="s">
        <v>0</v>
      </c>
      <c r="H685" s="1059">
        <v>65</v>
      </c>
      <c r="I685" s="1059"/>
      <c r="J685" s="1059"/>
    </row>
    <row r="686" spans="1:10" x14ac:dyDescent="0.2">
      <c r="A686" s="231" t="s">
        <v>2</v>
      </c>
      <c r="B686" s="301">
        <v>1</v>
      </c>
      <c r="C686" s="225">
        <v>2</v>
      </c>
      <c r="D686" s="225">
        <v>3</v>
      </c>
      <c r="E686" s="225">
        <v>4</v>
      </c>
      <c r="F686" s="414">
        <v>5</v>
      </c>
      <c r="G686" s="1214"/>
      <c r="H686" s="1059"/>
      <c r="I686" s="1059"/>
      <c r="J686" s="877"/>
    </row>
    <row r="687" spans="1:10" x14ac:dyDescent="0.2">
      <c r="A687" s="236" t="s">
        <v>3</v>
      </c>
      <c r="B687" s="355">
        <v>4720</v>
      </c>
      <c r="C687" s="356">
        <v>4720</v>
      </c>
      <c r="D687" s="356">
        <v>4720</v>
      </c>
      <c r="E687" s="356">
        <v>4720</v>
      </c>
      <c r="F687" s="467">
        <v>4720</v>
      </c>
      <c r="G687" s="466">
        <v>4720</v>
      </c>
      <c r="H687" s="1059"/>
      <c r="I687" s="1059"/>
      <c r="J687" s="877"/>
    </row>
    <row r="688" spans="1:10" x14ac:dyDescent="0.2">
      <c r="A688" s="242" t="s">
        <v>6</v>
      </c>
      <c r="B688" s="306">
        <v>4977</v>
      </c>
      <c r="C688" s="307">
        <v>5308</v>
      </c>
      <c r="D688" s="307">
        <v>4328</v>
      </c>
      <c r="E688" s="307">
        <v>5356</v>
      </c>
      <c r="F688" s="407">
        <v>5910</v>
      </c>
      <c r="G688" s="397">
        <v>5306</v>
      </c>
      <c r="H688" s="1201"/>
      <c r="I688" s="1202"/>
      <c r="J688" s="1202"/>
    </row>
    <row r="689" spans="1:10" x14ac:dyDescent="0.2">
      <c r="A689" s="231" t="s">
        <v>7</v>
      </c>
      <c r="B689" s="480">
        <v>93.3</v>
      </c>
      <c r="C689" s="675">
        <v>93.3</v>
      </c>
      <c r="D689" s="675">
        <v>80</v>
      </c>
      <c r="E689" s="675">
        <v>100</v>
      </c>
      <c r="F689" s="481">
        <v>100</v>
      </c>
      <c r="G689" s="591">
        <v>72.3</v>
      </c>
      <c r="H689" s="527"/>
      <c r="I689" s="880"/>
      <c r="J689" s="880"/>
    </row>
    <row r="690" spans="1:10" x14ac:dyDescent="0.2">
      <c r="A690" s="231" t="s">
        <v>8</v>
      </c>
      <c r="B690" s="482">
        <v>5.5E-2</v>
      </c>
      <c r="C690" s="253">
        <v>5.1999999999999998E-2</v>
      </c>
      <c r="D690" s="253">
        <v>8.6999999999999994E-2</v>
      </c>
      <c r="E690" s="253">
        <v>4.1000000000000002E-2</v>
      </c>
      <c r="F690" s="254">
        <v>5.0999999999999997E-2</v>
      </c>
      <c r="G690" s="399">
        <v>9.6000000000000002E-2</v>
      </c>
      <c r="H690" s="1059"/>
      <c r="I690" s="1059"/>
      <c r="J690" s="1059"/>
    </row>
    <row r="691" spans="1:10" x14ac:dyDescent="0.2">
      <c r="A691" s="242" t="s">
        <v>1</v>
      </c>
      <c r="B691" s="257">
        <f t="shared" ref="B691:G691" si="141">B688/B687*100-100</f>
        <v>5.4449152542372872</v>
      </c>
      <c r="C691" s="258">
        <f t="shared" si="141"/>
        <v>12.457627118644069</v>
      </c>
      <c r="D691" s="258">
        <f t="shared" si="141"/>
        <v>-8.3050847457627128</v>
      </c>
      <c r="E691" s="258">
        <f t="shared" si="141"/>
        <v>13.47457627118645</v>
      </c>
      <c r="F691" s="259">
        <f t="shared" si="141"/>
        <v>25.211864406779668</v>
      </c>
      <c r="G691" s="390">
        <f t="shared" si="141"/>
        <v>12.415254237288138</v>
      </c>
      <c r="H691" s="926"/>
      <c r="I691" s="1059"/>
      <c r="J691" s="1059"/>
    </row>
    <row r="692" spans="1:10" ht="13.5" thickBot="1" x14ac:dyDescent="0.25">
      <c r="A692" s="261" t="s">
        <v>27</v>
      </c>
      <c r="B692" s="220">
        <f>B688-B675</f>
        <v>118</v>
      </c>
      <c r="C692" s="221">
        <f t="shared" ref="C692:F692" si="142">C688-C675</f>
        <v>-29</v>
      </c>
      <c r="D692" s="221">
        <f t="shared" si="142"/>
        <v>232</v>
      </c>
      <c r="E692" s="221">
        <f t="shared" si="142"/>
        <v>75</v>
      </c>
      <c r="F692" s="226">
        <f t="shared" si="142"/>
        <v>180</v>
      </c>
      <c r="G692" s="391">
        <f>G688-G675</f>
        <v>97</v>
      </c>
      <c r="H692" s="878"/>
      <c r="I692" s="1059"/>
      <c r="J692" s="1059"/>
    </row>
    <row r="693" spans="1:10" x14ac:dyDescent="0.2">
      <c r="A693" s="295" t="s">
        <v>52</v>
      </c>
      <c r="B693" s="362">
        <v>41</v>
      </c>
      <c r="C693" s="321">
        <v>41</v>
      </c>
      <c r="D693" s="321">
        <v>7</v>
      </c>
      <c r="E693" s="321">
        <v>42</v>
      </c>
      <c r="F693" s="321">
        <v>41</v>
      </c>
      <c r="G693" s="270">
        <f>SUM(B693:F693)</f>
        <v>172</v>
      </c>
      <c r="H693" s="1059" t="s">
        <v>56</v>
      </c>
      <c r="I693" s="271">
        <f>G680-G693</f>
        <v>2</v>
      </c>
      <c r="J693" s="312">
        <f>I693/G680</f>
        <v>1.1494252873563218E-2</v>
      </c>
    </row>
    <row r="694" spans="1:10" x14ac:dyDescent="0.2">
      <c r="A694" s="295" t="s">
        <v>28</v>
      </c>
      <c r="B694" s="218"/>
      <c r="C694" s="1061"/>
      <c r="D694" s="1061"/>
      <c r="E694" s="1061"/>
      <c r="F694" s="1061"/>
      <c r="G694" s="222"/>
      <c r="H694" s="1059" t="s">
        <v>57</v>
      </c>
      <c r="I694" s="1059">
        <v>161.54</v>
      </c>
      <c r="J694" s="878"/>
    </row>
    <row r="695" spans="1:10" ht="13.5" thickBot="1" x14ac:dyDescent="0.25">
      <c r="A695" s="297" t="s">
        <v>26</v>
      </c>
      <c r="B695" s="471">
        <f>B694-B681</f>
        <v>0</v>
      </c>
      <c r="C695" s="472">
        <f>C694-C681</f>
        <v>0</v>
      </c>
      <c r="D695" s="472">
        <f>D694-D681</f>
        <v>0</v>
      </c>
      <c r="E695" s="472">
        <f>E694-E681</f>
        <v>0</v>
      </c>
      <c r="F695" s="472">
        <f>F694-F681</f>
        <v>0</v>
      </c>
      <c r="G695" s="223"/>
      <c r="H695" s="1059" t="s">
        <v>26</v>
      </c>
      <c r="I695" s="215">
        <f>I694-I681</f>
        <v>1.8499999999999943</v>
      </c>
      <c r="J695" s="1059"/>
    </row>
    <row r="697" spans="1:10" ht="13.5" thickBot="1" x14ac:dyDescent="0.25"/>
    <row r="698" spans="1:10" ht="13.5" thickBot="1" x14ac:dyDescent="0.25">
      <c r="A698" s="278" t="s">
        <v>373</v>
      </c>
      <c r="B698" s="1154" t="s">
        <v>50</v>
      </c>
      <c r="C698" s="1155"/>
      <c r="D698" s="1155"/>
      <c r="E698" s="1155"/>
      <c r="F698" s="1156"/>
      <c r="G698" s="1151" t="s">
        <v>0</v>
      </c>
      <c r="H698" s="1063">
        <v>65</v>
      </c>
      <c r="I698" s="1063"/>
      <c r="J698" s="1063"/>
    </row>
    <row r="699" spans="1:10" x14ac:dyDescent="0.2">
      <c r="A699" s="231" t="s">
        <v>2</v>
      </c>
      <c r="B699" s="301">
        <v>1</v>
      </c>
      <c r="C699" s="225">
        <v>2</v>
      </c>
      <c r="D699" s="225">
        <v>3</v>
      </c>
      <c r="E699" s="225">
        <v>4</v>
      </c>
      <c r="F699" s="414">
        <v>5</v>
      </c>
      <c r="G699" s="1214"/>
      <c r="H699" s="1063"/>
      <c r="I699" s="1063"/>
      <c r="J699" s="877"/>
    </row>
    <row r="700" spans="1:10" x14ac:dyDescent="0.2">
      <c r="A700" s="236" t="s">
        <v>3</v>
      </c>
      <c r="B700" s="355">
        <v>4740</v>
      </c>
      <c r="C700" s="356">
        <v>4740</v>
      </c>
      <c r="D700" s="356">
        <v>4740</v>
      </c>
      <c r="E700" s="356">
        <v>4740</v>
      </c>
      <c r="F700" s="467">
        <v>4740</v>
      </c>
      <c r="G700" s="466">
        <v>4740</v>
      </c>
      <c r="H700" s="1063"/>
      <c r="I700" s="1063"/>
      <c r="J700" s="877"/>
    </row>
    <row r="701" spans="1:10" x14ac:dyDescent="0.2">
      <c r="A701" s="242" t="s">
        <v>6</v>
      </c>
      <c r="B701" s="306">
        <v>4907</v>
      </c>
      <c r="C701" s="307">
        <v>5314</v>
      </c>
      <c r="D701" s="307">
        <v>4340</v>
      </c>
      <c r="E701" s="307">
        <v>5349</v>
      </c>
      <c r="F701" s="407">
        <v>5779</v>
      </c>
      <c r="G701" s="397">
        <v>5260</v>
      </c>
      <c r="H701" s="1201"/>
      <c r="I701" s="1202"/>
      <c r="J701" s="1202"/>
    </row>
    <row r="702" spans="1:10" x14ac:dyDescent="0.2">
      <c r="A702" s="231" t="s">
        <v>7</v>
      </c>
      <c r="B702" s="480">
        <v>93.3</v>
      </c>
      <c r="C702" s="675">
        <v>93.3</v>
      </c>
      <c r="D702" s="675">
        <v>80</v>
      </c>
      <c r="E702" s="675">
        <v>100</v>
      </c>
      <c r="F702" s="481">
        <v>100</v>
      </c>
      <c r="G702" s="591">
        <v>75.400000000000006</v>
      </c>
      <c r="H702" s="527"/>
      <c r="I702" s="880"/>
      <c r="J702" s="880"/>
    </row>
    <row r="703" spans="1:10" x14ac:dyDescent="0.2">
      <c r="A703" s="231" t="s">
        <v>8</v>
      </c>
      <c r="B703" s="482">
        <v>6.4000000000000001E-2</v>
      </c>
      <c r="C703" s="253">
        <v>5.1999999999999998E-2</v>
      </c>
      <c r="D703" s="253">
        <v>7.9000000000000001E-2</v>
      </c>
      <c r="E703" s="253">
        <v>0.05</v>
      </c>
      <c r="F703" s="254">
        <v>4.5999999999999999E-2</v>
      </c>
      <c r="G703" s="399">
        <v>9.2999999999999999E-2</v>
      </c>
      <c r="H703" s="1063"/>
      <c r="I703" s="1063"/>
      <c r="J703" s="1063"/>
    </row>
    <row r="704" spans="1:10" x14ac:dyDescent="0.2">
      <c r="A704" s="242" t="s">
        <v>1</v>
      </c>
      <c r="B704" s="257">
        <f t="shared" ref="B704:G704" si="143">B701/B700*100-100</f>
        <v>3.5232067510548433</v>
      </c>
      <c r="C704" s="258">
        <f t="shared" si="143"/>
        <v>12.10970464135022</v>
      </c>
      <c r="D704" s="258">
        <f t="shared" si="143"/>
        <v>-8.4388185654008367</v>
      </c>
      <c r="E704" s="258">
        <f t="shared" si="143"/>
        <v>12.848101265822791</v>
      </c>
      <c r="F704" s="259">
        <f t="shared" si="143"/>
        <v>21.919831223628677</v>
      </c>
      <c r="G704" s="390">
        <f t="shared" si="143"/>
        <v>10.970464135021103</v>
      </c>
      <c r="H704" s="926"/>
      <c r="I704" s="1063"/>
      <c r="J704" s="1063"/>
    </row>
    <row r="705" spans="1:10" ht="13.5" thickBot="1" x14ac:dyDescent="0.25">
      <c r="A705" s="261" t="s">
        <v>27</v>
      </c>
      <c r="B705" s="220">
        <f>B701-B688</f>
        <v>-70</v>
      </c>
      <c r="C705" s="221">
        <f t="shared" ref="C705:F705" si="144">C701-C688</f>
        <v>6</v>
      </c>
      <c r="D705" s="221">
        <f t="shared" si="144"/>
        <v>12</v>
      </c>
      <c r="E705" s="221">
        <f t="shared" si="144"/>
        <v>-7</v>
      </c>
      <c r="F705" s="226">
        <f t="shared" si="144"/>
        <v>-131</v>
      </c>
      <c r="G705" s="391">
        <f>G701-G688</f>
        <v>-46</v>
      </c>
      <c r="H705" s="878"/>
      <c r="I705" s="1063"/>
      <c r="J705" s="1063"/>
    </row>
    <row r="706" spans="1:10" x14ac:dyDescent="0.2">
      <c r="A706" s="295" t="s">
        <v>52</v>
      </c>
      <c r="B706" s="362">
        <v>41</v>
      </c>
      <c r="C706" s="321">
        <v>41</v>
      </c>
      <c r="D706" s="321">
        <v>7</v>
      </c>
      <c r="E706" s="321">
        <v>42</v>
      </c>
      <c r="F706" s="321">
        <v>41</v>
      </c>
      <c r="G706" s="270">
        <f>SUM(B706:F706)</f>
        <v>172</v>
      </c>
      <c r="H706" s="1063" t="s">
        <v>56</v>
      </c>
      <c r="I706" s="271">
        <f>G693-G706</f>
        <v>0</v>
      </c>
      <c r="J706" s="312">
        <f>I706/G693</f>
        <v>0</v>
      </c>
    </row>
    <row r="707" spans="1:10" x14ac:dyDescent="0.2">
      <c r="A707" s="295" t="s">
        <v>28</v>
      </c>
      <c r="B707" s="218">
        <v>161.5</v>
      </c>
      <c r="C707" s="1064">
        <v>160</v>
      </c>
      <c r="D707" s="1064">
        <v>160.5</v>
      </c>
      <c r="E707" s="1064">
        <v>160</v>
      </c>
      <c r="F707" s="1064">
        <v>159.5</v>
      </c>
      <c r="G707" s="222"/>
      <c r="H707" s="1063" t="s">
        <v>57</v>
      </c>
      <c r="I707" s="1063">
        <v>159.72</v>
      </c>
      <c r="J707" s="878"/>
    </row>
    <row r="708" spans="1:10" ht="13.5" thickBot="1" x14ac:dyDescent="0.25">
      <c r="A708" s="297" t="s">
        <v>26</v>
      </c>
      <c r="B708" s="471">
        <f>B707-B694</f>
        <v>161.5</v>
      </c>
      <c r="C708" s="472">
        <f>C707-C694</f>
        <v>160</v>
      </c>
      <c r="D708" s="472">
        <f>D707-D694</f>
        <v>160.5</v>
      </c>
      <c r="E708" s="472">
        <f>E707-E694</f>
        <v>160</v>
      </c>
      <c r="F708" s="472">
        <f>F707-F694</f>
        <v>159.5</v>
      </c>
      <c r="G708" s="223"/>
      <c r="H708" s="1063" t="s">
        <v>26</v>
      </c>
      <c r="I708" s="215">
        <f>I707-I694</f>
        <v>-1.8199999999999932</v>
      </c>
      <c r="J708" s="1063"/>
    </row>
    <row r="710" spans="1:10" ht="13.5" thickBot="1" x14ac:dyDescent="0.25"/>
    <row r="711" spans="1:10" ht="13.5" thickBot="1" x14ac:dyDescent="0.25">
      <c r="A711" s="278" t="s">
        <v>374</v>
      </c>
      <c r="B711" s="1154" t="s">
        <v>50</v>
      </c>
      <c r="C711" s="1155"/>
      <c r="D711" s="1155"/>
      <c r="E711" s="1155"/>
      <c r="F711" s="1156"/>
      <c r="G711" s="1151" t="s">
        <v>0</v>
      </c>
      <c r="H711" s="1065">
        <v>65</v>
      </c>
      <c r="I711" s="1065"/>
      <c r="J711" s="1065"/>
    </row>
    <row r="712" spans="1:10" x14ac:dyDescent="0.2">
      <c r="A712" s="231" t="s">
        <v>2</v>
      </c>
      <c r="B712" s="301">
        <v>1</v>
      </c>
      <c r="C712" s="225">
        <v>2</v>
      </c>
      <c r="D712" s="225">
        <v>3</v>
      </c>
      <c r="E712" s="225">
        <v>4</v>
      </c>
      <c r="F712" s="414">
        <v>5</v>
      </c>
      <c r="G712" s="1214"/>
      <c r="H712" s="1065"/>
      <c r="I712" s="1065"/>
      <c r="J712" s="877"/>
    </row>
    <row r="713" spans="1:10" x14ac:dyDescent="0.2">
      <c r="A713" s="236" t="s">
        <v>3</v>
      </c>
      <c r="B713" s="355">
        <v>4760</v>
      </c>
      <c r="C713" s="356">
        <v>4760</v>
      </c>
      <c r="D713" s="356">
        <v>4760</v>
      </c>
      <c r="E713" s="356">
        <v>4760</v>
      </c>
      <c r="F713" s="467">
        <v>4760</v>
      </c>
      <c r="G713" s="466">
        <v>4760</v>
      </c>
      <c r="H713" s="1065"/>
      <c r="I713" s="1065"/>
      <c r="J713" s="877"/>
    </row>
    <row r="714" spans="1:10" x14ac:dyDescent="0.2">
      <c r="A714" s="242" t="s">
        <v>6</v>
      </c>
      <c r="B714" s="306">
        <v>5008</v>
      </c>
      <c r="C714" s="307">
        <v>5330</v>
      </c>
      <c r="D714" s="307">
        <v>4246</v>
      </c>
      <c r="E714" s="307">
        <v>5232</v>
      </c>
      <c r="F714" s="407">
        <v>5907</v>
      </c>
      <c r="G714" s="397">
        <v>5283</v>
      </c>
      <c r="H714" s="1201"/>
      <c r="I714" s="1202"/>
      <c r="J714" s="1202"/>
    </row>
    <row r="715" spans="1:10" x14ac:dyDescent="0.2">
      <c r="A715" s="231" t="s">
        <v>7</v>
      </c>
      <c r="B715" s="480">
        <v>86.7</v>
      </c>
      <c r="C715" s="675">
        <v>100</v>
      </c>
      <c r="D715" s="675">
        <v>40</v>
      </c>
      <c r="E715" s="675">
        <v>100</v>
      </c>
      <c r="F715" s="481">
        <v>93.3</v>
      </c>
      <c r="G715" s="591">
        <v>72.3</v>
      </c>
      <c r="H715" s="527"/>
      <c r="I715" s="880"/>
      <c r="J715" s="880"/>
    </row>
    <row r="716" spans="1:10" x14ac:dyDescent="0.2">
      <c r="A716" s="231" t="s">
        <v>8</v>
      </c>
      <c r="B716" s="482">
        <v>7.3999999999999996E-2</v>
      </c>
      <c r="C716" s="253">
        <v>4.8000000000000001E-2</v>
      </c>
      <c r="D716" s="253">
        <v>0.152</v>
      </c>
      <c r="E716" s="253">
        <v>5.8999999999999997E-2</v>
      </c>
      <c r="F716" s="254">
        <v>5.8999999999999997E-2</v>
      </c>
      <c r="G716" s="399">
        <v>0.106</v>
      </c>
      <c r="H716" s="1065"/>
      <c r="I716" s="1065"/>
      <c r="J716" s="1065"/>
    </row>
    <row r="717" spans="1:10" x14ac:dyDescent="0.2">
      <c r="A717" s="242" t="s">
        <v>1</v>
      </c>
      <c r="B717" s="257">
        <f t="shared" ref="B717:G717" si="145">B714/B713*100-100</f>
        <v>5.2100840336134553</v>
      </c>
      <c r="C717" s="258">
        <f t="shared" si="145"/>
        <v>11.974789915966383</v>
      </c>
      <c r="D717" s="258">
        <f t="shared" si="145"/>
        <v>-10.798319327731093</v>
      </c>
      <c r="E717" s="258">
        <f t="shared" si="145"/>
        <v>9.9159663865546293</v>
      </c>
      <c r="F717" s="259">
        <f t="shared" si="145"/>
        <v>24.096638655462186</v>
      </c>
      <c r="G717" s="390">
        <f t="shared" si="145"/>
        <v>10.987394957983199</v>
      </c>
      <c r="H717" s="926"/>
      <c r="I717" s="1065"/>
      <c r="J717" s="1065"/>
    </row>
    <row r="718" spans="1:10" ht="13.5" thickBot="1" x14ac:dyDescent="0.25">
      <c r="A718" s="261" t="s">
        <v>27</v>
      </c>
      <c r="B718" s="220">
        <f>B714-B701</f>
        <v>101</v>
      </c>
      <c r="C718" s="221">
        <f t="shared" ref="C718:F718" si="146">C714-C701</f>
        <v>16</v>
      </c>
      <c r="D718" s="221">
        <f t="shared" si="146"/>
        <v>-94</v>
      </c>
      <c r="E718" s="221">
        <f t="shared" si="146"/>
        <v>-117</v>
      </c>
      <c r="F718" s="226">
        <f t="shared" si="146"/>
        <v>128</v>
      </c>
      <c r="G718" s="391">
        <f>G714-G701</f>
        <v>23</v>
      </c>
      <c r="H718" s="878"/>
      <c r="I718" s="1065"/>
      <c r="J718" s="1065"/>
    </row>
    <row r="719" spans="1:10" x14ac:dyDescent="0.2">
      <c r="A719" s="295" t="s">
        <v>52</v>
      </c>
      <c r="B719" s="362">
        <v>41</v>
      </c>
      <c r="C719" s="321">
        <v>40</v>
      </c>
      <c r="D719" s="321">
        <v>6</v>
      </c>
      <c r="E719" s="321">
        <v>42</v>
      </c>
      <c r="F719" s="321">
        <v>41</v>
      </c>
      <c r="G719" s="270">
        <f>SUM(B719:F719)</f>
        <v>170</v>
      </c>
      <c r="H719" s="1065" t="s">
        <v>56</v>
      </c>
      <c r="I719" s="271">
        <f>G706-G719</f>
        <v>2</v>
      </c>
      <c r="J719" s="312">
        <f>I719/G706</f>
        <v>1.1627906976744186E-2</v>
      </c>
    </row>
    <row r="720" spans="1:10" x14ac:dyDescent="0.2">
      <c r="A720" s="295" t="s">
        <v>28</v>
      </c>
      <c r="B720" s="218"/>
      <c r="C720" s="1067"/>
      <c r="D720" s="1067"/>
      <c r="E720" s="1067"/>
      <c r="F720" s="1067"/>
      <c r="G720" s="222"/>
      <c r="H720" s="1065" t="s">
        <v>57</v>
      </c>
      <c r="I720" s="1065">
        <v>162.18</v>
      </c>
      <c r="J720" s="878"/>
    </row>
    <row r="721" spans="1:10" ht="13.5" thickBot="1" x14ac:dyDescent="0.25">
      <c r="A721" s="297" t="s">
        <v>26</v>
      </c>
      <c r="B721" s="471">
        <f>B720-B707</f>
        <v>-161.5</v>
      </c>
      <c r="C721" s="472">
        <f>C720-C707</f>
        <v>-160</v>
      </c>
      <c r="D721" s="472">
        <f>D720-D707</f>
        <v>-160.5</v>
      </c>
      <c r="E721" s="472">
        <f>E720-E707</f>
        <v>-160</v>
      </c>
      <c r="F721" s="472">
        <f>F720-F707</f>
        <v>-159.5</v>
      </c>
      <c r="G721" s="223"/>
      <c r="H721" s="1065" t="s">
        <v>26</v>
      </c>
      <c r="I721" s="215">
        <f>I720-I707</f>
        <v>2.460000000000008</v>
      </c>
      <c r="J721" s="1065"/>
    </row>
  </sheetData>
  <mergeCells count="128"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B334:F334"/>
    <mergeCell ref="B438:F438"/>
    <mergeCell ref="G438:G439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G360:G361"/>
    <mergeCell ref="H363:J363"/>
    <mergeCell ref="B360:F360"/>
    <mergeCell ref="G334:G335"/>
    <mergeCell ref="B347:F347"/>
    <mergeCell ref="G347:G348"/>
    <mergeCell ref="H350:J350"/>
    <mergeCell ref="H337:J337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620:F620"/>
    <mergeCell ref="G620:G621"/>
    <mergeCell ref="H623:J623"/>
    <mergeCell ref="B594:F594"/>
    <mergeCell ref="G594:G595"/>
    <mergeCell ref="H597:J597"/>
    <mergeCell ref="B555:F555"/>
    <mergeCell ref="G555:G556"/>
    <mergeCell ref="H558:J558"/>
    <mergeCell ref="B607:F607"/>
    <mergeCell ref="G607:G608"/>
    <mergeCell ref="H610:J610"/>
    <mergeCell ref="B646:F646"/>
    <mergeCell ref="G646:G647"/>
    <mergeCell ref="H649:J649"/>
    <mergeCell ref="B633:F633"/>
    <mergeCell ref="G633:G634"/>
    <mergeCell ref="H636:J636"/>
    <mergeCell ref="B659:F659"/>
    <mergeCell ref="G659:G660"/>
    <mergeCell ref="H662:J662"/>
    <mergeCell ref="B711:F711"/>
    <mergeCell ref="G711:G712"/>
    <mergeCell ref="H714:J714"/>
    <mergeCell ref="B685:F685"/>
    <mergeCell ref="G685:G686"/>
    <mergeCell ref="H688:J688"/>
    <mergeCell ref="B672:F672"/>
    <mergeCell ref="G672:G673"/>
    <mergeCell ref="H675:J675"/>
    <mergeCell ref="B698:F698"/>
    <mergeCell ref="G698:G699"/>
    <mergeCell ref="H701:J701"/>
  </mergeCells>
  <conditionalFormatting sqref="B219:D2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3:F6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F6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9:F6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2:F6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5:F6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8:F6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1:F7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4:F7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9" t="s">
        <v>18</v>
      </c>
      <c r="C4" s="1070"/>
      <c r="D4" s="1070"/>
      <c r="E4" s="1070"/>
      <c r="F4" s="1070"/>
      <c r="G4" s="1070"/>
      <c r="H4" s="1070"/>
      <c r="I4" s="1070"/>
      <c r="J4" s="1071"/>
      <c r="K4" s="1069" t="s">
        <v>21</v>
      </c>
      <c r="L4" s="1070"/>
      <c r="M4" s="1070"/>
      <c r="N4" s="1070"/>
      <c r="O4" s="1070"/>
      <c r="P4" s="1070"/>
      <c r="Q4" s="1070"/>
      <c r="R4" s="1070"/>
      <c r="S4" s="1070"/>
      <c r="T4" s="1070"/>
      <c r="U4" s="1070"/>
      <c r="V4" s="1070"/>
      <c r="W4" s="10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9" t="s">
        <v>23</v>
      </c>
      <c r="C17" s="1070"/>
      <c r="D17" s="1070"/>
      <c r="E17" s="1070"/>
      <c r="F17" s="10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9" t="s">
        <v>18</v>
      </c>
      <c r="C4" s="1070"/>
      <c r="D4" s="1070"/>
      <c r="E4" s="1070"/>
      <c r="F4" s="1070"/>
      <c r="G4" s="1070"/>
      <c r="H4" s="1070"/>
      <c r="I4" s="1070"/>
      <c r="J4" s="1071"/>
      <c r="K4" s="1069" t="s">
        <v>21</v>
      </c>
      <c r="L4" s="1070"/>
      <c r="M4" s="1070"/>
      <c r="N4" s="1070"/>
      <c r="O4" s="1070"/>
      <c r="P4" s="1070"/>
      <c r="Q4" s="1070"/>
      <c r="R4" s="1070"/>
      <c r="S4" s="1070"/>
      <c r="T4" s="1070"/>
      <c r="U4" s="1070"/>
      <c r="V4" s="1070"/>
      <c r="W4" s="10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9" t="s">
        <v>23</v>
      </c>
      <c r="C17" s="1070"/>
      <c r="D17" s="1070"/>
      <c r="E17" s="1070"/>
      <c r="F17" s="10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9" t="s">
        <v>18</v>
      </c>
      <c r="C4" s="1070"/>
      <c r="D4" s="1070"/>
      <c r="E4" s="1070"/>
      <c r="F4" s="1070"/>
      <c r="G4" s="1070"/>
      <c r="H4" s="1070"/>
      <c r="I4" s="1070"/>
      <c r="J4" s="1071"/>
      <c r="K4" s="1069" t="s">
        <v>21</v>
      </c>
      <c r="L4" s="1070"/>
      <c r="M4" s="1070"/>
      <c r="N4" s="1070"/>
      <c r="O4" s="1070"/>
      <c r="P4" s="1070"/>
      <c r="Q4" s="1070"/>
      <c r="R4" s="1070"/>
      <c r="S4" s="1070"/>
      <c r="T4" s="1070"/>
      <c r="U4" s="1070"/>
      <c r="V4" s="1070"/>
      <c r="W4" s="10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9" t="s">
        <v>23</v>
      </c>
      <c r="C17" s="1070"/>
      <c r="D17" s="1070"/>
      <c r="E17" s="1070"/>
      <c r="F17" s="10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72" t="s">
        <v>42</v>
      </c>
      <c r="B1" s="107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72" t="s">
        <v>42</v>
      </c>
      <c r="B1" s="107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73" t="s">
        <v>42</v>
      </c>
      <c r="B1" s="107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72" t="s">
        <v>42</v>
      </c>
      <c r="B1" s="107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713"/>
  <sheetViews>
    <sheetView showGridLines="0" topLeftCell="F685" zoomScale="69" zoomScaleNormal="69" workbookViewId="0">
      <selection activeCell="W704" sqref="W704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104"/>
      <c r="G2" s="1104"/>
      <c r="H2" s="1104"/>
      <c r="I2" s="1104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104"/>
      <c r="AF6" s="1104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83" t="s">
        <v>53</v>
      </c>
      <c r="C8" s="1084"/>
      <c r="D8" s="1084"/>
      <c r="E8" s="1084"/>
      <c r="F8" s="1084"/>
      <c r="G8" s="1084"/>
      <c r="H8" s="1084"/>
      <c r="I8" s="1084"/>
      <c r="J8" s="320"/>
      <c r="K8" s="1167" t="s">
        <v>63</v>
      </c>
      <c r="L8" s="1081"/>
      <c r="M8" s="1081"/>
      <c r="N8" s="1081"/>
      <c r="O8" s="1081"/>
      <c r="P8" s="1165" t="s">
        <v>64</v>
      </c>
      <c r="Q8" s="1166"/>
      <c r="R8" s="1166"/>
      <c r="S8" s="1166"/>
      <c r="T8" s="1166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72">
        <v>1</v>
      </c>
      <c r="L9" s="1173"/>
      <c r="M9" s="325">
        <v>2</v>
      </c>
      <c r="N9" s="325">
        <v>3</v>
      </c>
      <c r="O9" s="326">
        <v>4</v>
      </c>
      <c r="P9" s="1172">
        <v>1</v>
      </c>
      <c r="Q9" s="117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83" t="s">
        <v>53</v>
      </c>
      <c r="C23" s="1084"/>
      <c r="D23" s="1084"/>
      <c r="E23" s="1084"/>
      <c r="F23" s="1084"/>
      <c r="G23" s="1084"/>
      <c r="H23" s="1084"/>
      <c r="I23" s="1084"/>
      <c r="J23" s="320"/>
      <c r="K23" s="1074" t="s">
        <v>63</v>
      </c>
      <c r="L23" s="1075"/>
      <c r="M23" s="1075"/>
      <c r="N23" s="1076"/>
      <c r="O23" s="1074" t="s">
        <v>64</v>
      </c>
      <c r="P23" s="1075"/>
      <c r="Q23" s="1075"/>
      <c r="R23" s="1076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60" t="s">
        <v>83</v>
      </c>
      <c r="AJ26" s="1160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62" t="s">
        <v>74</v>
      </c>
      <c r="W27" s="1162"/>
      <c r="X27" s="1162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60"/>
      <c r="AJ27" s="1160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62"/>
      <c r="W28" s="1162"/>
      <c r="X28" s="1162"/>
      <c r="Z28" s="1104" t="s">
        <v>85</v>
      </c>
      <c r="AA28" s="1104"/>
      <c r="AB28" s="1104"/>
      <c r="AC28" s="1104"/>
      <c r="AD28" s="1104"/>
      <c r="AE28" s="1104"/>
      <c r="AH28"/>
      <c r="AI28" s="1160"/>
      <c r="AJ28" s="1160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60"/>
      <c r="AJ29" s="1160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83" t="s">
        <v>53</v>
      </c>
      <c r="C38" s="1084"/>
      <c r="D38" s="1084"/>
      <c r="E38" s="1084"/>
      <c r="F38" s="1084"/>
      <c r="G38" s="1084"/>
      <c r="H38" s="1084"/>
      <c r="I38" s="1084"/>
      <c r="J38" s="320"/>
      <c r="K38" s="1074" t="s">
        <v>63</v>
      </c>
      <c r="L38" s="1075"/>
      <c r="M38" s="1075"/>
      <c r="N38" s="1076"/>
      <c r="O38" s="1074" t="s">
        <v>64</v>
      </c>
      <c r="P38" s="1075"/>
      <c r="Q38" s="1075"/>
      <c r="R38" s="1076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63" t="s">
        <v>89</v>
      </c>
      <c r="AG40" s="1163"/>
      <c r="AH40" s="1163" t="s">
        <v>97</v>
      </c>
      <c r="AI40" s="1163"/>
      <c r="AJ40" s="1163" t="s">
        <v>98</v>
      </c>
      <c r="AK40" s="1163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61" t="s">
        <v>81</v>
      </c>
      <c r="V42" s="1161"/>
      <c r="W42" s="1161"/>
      <c r="X42" s="1161"/>
      <c r="Y42" s="1161"/>
      <c r="Z42" s="1161"/>
      <c r="AA42" s="1161"/>
      <c r="AB42" s="1161"/>
      <c r="AC42" s="1161"/>
      <c r="AD42" s="1161"/>
      <c r="AE42" s="1161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61" t="s">
        <v>82</v>
      </c>
      <c r="W44" s="1161"/>
      <c r="X44" s="1161"/>
      <c r="Y44" s="1161"/>
      <c r="Z44" s="1161"/>
      <c r="AA44" s="1161"/>
      <c r="AB44" s="1161"/>
      <c r="AC44" s="1161"/>
      <c r="AD44" s="1161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61"/>
      <c r="W45" s="1161"/>
      <c r="X45" s="1161"/>
      <c r="Y45" s="1161"/>
      <c r="Z45" s="1161"/>
      <c r="AA45" s="1161"/>
      <c r="AB45" s="1161"/>
      <c r="AC45" s="1161"/>
      <c r="AD45" s="1161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61"/>
      <c r="W46" s="1161"/>
      <c r="X46" s="1161"/>
      <c r="Y46" s="1161"/>
      <c r="Z46" s="1161"/>
      <c r="AA46" s="1161"/>
      <c r="AB46" s="1161"/>
      <c r="AC46" s="1161"/>
      <c r="AD46" s="1161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74" t="s">
        <v>53</v>
      </c>
      <c r="C53" s="1075"/>
      <c r="D53" s="1075"/>
      <c r="E53" s="1075"/>
      <c r="F53" s="1075"/>
      <c r="G53" s="1075"/>
      <c r="H53" s="1075"/>
      <c r="I53" s="1075"/>
      <c r="J53" s="1075"/>
      <c r="K53" s="1076"/>
      <c r="L53" s="1154" t="s">
        <v>63</v>
      </c>
      <c r="M53" s="1155"/>
      <c r="N53" s="1155"/>
      <c r="O53" s="1155"/>
      <c r="P53" s="1155"/>
      <c r="Q53" s="1156"/>
      <c r="R53" s="1074" t="s">
        <v>64</v>
      </c>
      <c r="S53" s="1075"/>
      <c r="T53" s="1075"/>
      <c r="U53" s="1076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71" t="s">
        <v>119</v>
      </c>
      <c r="AE54" s="1171"/>
      <c r="AF54" s="1171"/>
      <c r="AG54" s="1171"/>
      <c r="AH54" s="1171"/>
      <c r="AI54" s="1171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61" t="s">
        <v>101</v>
      </c>
      <c r="Y58" s="1161"/>
      <c r="Z58" s="1161"/>
      <c r="AA58" s="1161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74" t="s">
        <v>53</v>
      </c>
      <c r="C68" s="1075"/>
      <c r="D68" s="1075"/>
      <c r="E68" s="1075"/>
      <c r="F68" s="1075"/>
      <c r="G68" s="1075"/>
      <c r="H68" s="1075"/>
      <c r="I68" s="1075"/>
      <c r="J68" s="1075"/>
      <c r="K68" s="1076"/>
      <c r="L68" s="1154" t="s">
        <v>63</v>
      </c>
      <c r="M68" s="1155"/>
      <c r="N68" s="1155"/>
      <c r="O68" s="1155"/>
      <c r="P68" s="1155"/>
      <c r="Q68" s="1155"/>
      <c r="R68" s="1168" t="s">
        <v>64</v>
      </c>
      <c r="S68" s="1169"/>
      <c r="T68" s="1169"/>
      <c r="U68" s="1169"/>
      <c r="V68" s="1169"/>
      <c r="W68" s="1170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74" t="s">
        <v>53</v>
      </c>
      <c r="C82" s="1075"/>
      <c r="D82" s="1075"/>
      <c r="E82" s="1075"/>
      <c r="F82" s="1075"/>
      <c r="G82" s="1075"/>
      <c r="H82" s="1075"/>
      <c r="I82" s="1075"/>
      <c r="J82" s="1075"/>
      <c r="K82" s="1076"/>
      <c r="L82" s="1154" t="s">
        <v>63</v>
      </c>
      <c r="M82" s="1155"/>
      <c r="N82" s="1155"/>
      <c r="O82" s="1155"/>
      <c r="P82" s="1155"/>
      <c r="Q82" s="1155"/>
      <c r="R82" s="1074" t="s">
        <v>64</v>
      </c>
      <c r="S82" s="1075"/>
      <c r="T82" s="1075"/>
      <c r="U82" s="1075"/>
      <c r="V82" s="1075"/>
      <c r="W82" s="1076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74" t="s">
        <v>53</v>
      </c>
      <c r="C96" s="1075"/>
      <c r="D96" s="1075"/>
      <c r="E96" s="1075"/>
      <c r="F96" s="1075"/>
      <c r="G96" s="1075"/>
      <c r="H96" s="1075"/>
      <c r="I96" s="1075"/>
      <c r="J96" s="1075"/>
      <c r="K96" s="1076"/>
      <c r="L96" s="1154" t="s">
        <v>63</v>
      </c>
      <c r="M96" s="1155"/>
      <c r="N96" s="1155"/>
      <c r="O96" s="1155"/>
      <c r="P96" s="1155"/>
      <c r="Q96" s="1155"/>
      <c r="R96" s="1074" t="s">
        <v>64</v>
      </c>
      <c r="S96" s="1075"/>
      <c r="T96" s="1075"/>
      <c r="U96" s="1075"/>
      <c r="V96" s="1075"/>
      <c r="W96" s="1076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74" t="s">
        <v>53</v>
      </c>
      <c r="C110" s="1075"/>
      <c r="D110" s="1075"/>
      <c r="E110" s="1075"/>
      <c r="F110" s="1075"/>
      <c r="G110" s="1075"/>
      <c r="H110" s="1075"/>
      <c r="I110" s="1075"/>
      <c r="J110" s="1154" t="s">
        <v>140</v>
      </c>
      <c r="K110" s="1155"/>
      <c r="L110" s="1155"/>
      <c r="M110" s="1155"/>
      <c r="N110" s="1074" t="s">
        <v>63</v>
      </c>
      <c r="O110" s="1075"/>
      <c r="P110" s="1075"/>
      <c r="Q110" s="1075"/>
      <c r="R110" s="1076"/>
      <c r="S110" s="1074" t="s">
        <v>64</v>
      </c>
      <c r="T110" s="1075"/>
      <c r="U110" s="1075"/>
      <c r="V110" s="1075"/>
      <c r="W110" s="1076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74" t="s">
        <v>53</v>
      </c>
      <c r="C125" s="1075"/>
      <c r="D125" s="1075"/>
      <c r="E125" s="1075"/>
      <c r="F125" s="1075"/>
      <c r="G125" s="1075"/>
      <c r="H125" s="1075"/>
      <c r="I125" s="1075"/>
      <c r="J125" s="1154" t="s">
        <v>140</v>
      </c>
      <c r="K125" s="1155"/>
      <c r="L125" s="1155"/>
      <c r="M125" s="1155"/>
      <c r="N125" s="1074" t="s">
        <v>63</v>
      </c>
      <c r="O125" s="1075"/>
      <c r="P125" s="1075"/>
      <c r="Q125" s="1075"/>
      <c r="R125" s="1076"/>
      <c r="S125" s="1074" t="s">
        <v>64</v>
      </c>
      <c r="T125" s="1075"/>
      <c r="U125" s="1075"/>
      <c r="V125" s="1075"/>
      <c r="W125" s="1076"/>
      <c r="X125" s="298" t="s">
        <v>55</v>
      </c>
      <c r="AD125" s="1184" t="s">
        <v>153</v>
      </c>
      <c r="AE125" s="1185"/>
      <c r="AF125" s="1185"/>
      <c r="AG125" s="1186"/>
      <c r="AJ125" s="1183" t="s">
        <v>161</v>
      </c>
      <c r="AK125" s="1183"/>
      <c r="AL125" s="1183"/>
      <c r="AM125" s="1183"/>
      <c r="AO125" s="1183" t="s">
        <v>180</v>
      </c>
      <c r="AP125" s="1183"/>
      <c r="AQ125" s="1183"/>
      <c r="AR125" s="1183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154" t="s">
        <v>53</v>
      </c>
      <c r="C141" s="1155"/>
      <c r="D141" s="1155"/>
      <c r="E141" s="1155"/>
      <c r="F141" s="1155"/>
      <c r="G141" s="1155"/>
      <c r="H141" s="1155"/>
      <c r="I141" s="1155"/>
      <c r="J141" s="1154" t="s">
        <v>140</v>
      </c>
      <c r="K141" s="1155"/>
      <c r="L141" s="1155"/>
      <c r="M141" s="1155"/>
      <c r="N141" s="1154" t="s">
        <v>63</v>
      </c>
      <c r="O141" s="1155"/>
      <c r="P141" s="1155"/>
      <c r="Q141" s="1155"/>
      <c r="R141" s="1156"/>
      <c r="S141" s="1154" t="s">
        <v>64</v>
      </c>
      <c r="T141" s="1155"/>
      <c r="U141" s="1155"/>
      <c r="V141" s="1155"/>
      <c r="W141" s="1156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154" t="s">
        <v>53</v>
      </c>
      <c r="C155" s="1155"/>
      <c r="D155" s="1155"/>
      <c r="E155" s="1155"/>
      <c r="F155" s="1155"/>
      <c r="G155" s="1155"/>
      <c r="H155" s="1155"/>
      <c r="I155" s="1155"/>
      <c r="J155" s="1154" t="s">
        <v>140</v>
      </c>
      <c r="K155" s="1155"/>
      <c r="L155" s="1155"/>
      <c r="M155" s="1155"/>
      <c r="N155" s="1154" t="s">
        <v>63</v>
      </c>
      <c r="O155" s="1155"/>
      <c r="P155" s="1155"/>
      <c r="Q155" s="1155"/>
      <c r="R155" s="1156"/>
      <c r="S155" s="1154" t="s">
        <v>64</v>
      </c>
      <c r="T155" s="1155"/>
      <c r="U155" s="1155"/>
      <c r="V155" s="1155"/>
      <c r="W155" s="1156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64" t="s">
        <v>198</v>
      </c>
      <c r="I167" s="1164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154" t="s">
        <v>53</v>
      </c>
      <c r="C169" s="1155"/>
      <c r="D169" s="1155"/>
      <c r="E169" s="1155"/>
      <c r="F169" s="1155"/>
      <c r="G169" s="1155"/>
      <c r="H169" s="1155"/>
      <c r="I169" s="1155"/>
      <c r="J169" s="1154" t="s">
        <v>140</v>
      </c>
      <c r="K169" s="1155"/>
      <c r="L169" s="1155"/>
      <c r="M169" s="1155"/>
      <c r="N169" s="1154" t="s">
        <v>63</v>
      </c>
      <c r="O169" s="1155"/>
      <c r="P169" s="1155"/>
      <c r="Q169" s="1155"/>
      <c r="R169" s="1156"/>
      <c r="S169" s="1154" t="s">
        <v>64</v>
      </c>
      <c r="T169" s="1155"/>
      <c r="U169" s="1155"/>
      <c r="V169" s="1155"/>
      <c r="W169" s="1156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74" t="s">
        <v>200</v>
      </c>
      <c r="AU172" s="1175"/>
      <c r="AV172" s="1175"/>
      <c r="AW172" s="1175"/>
      <c r="AX172" s="1175"/>
      <c r="AY172" s="1176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77"/>
      <c r="AU173" s="1178"/>
      <c r="AV173" s="1178"/>
      <c r="AW173" s="1178"/>
      <c r="AX173" s="1178"/>
      <c r="AY173" s="1179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77"/>
      <c r="AU174" s="1178"/>
      <c r="AV174" s="1178"/>
      <c r="AW174" s="1178"/>
      <c r="AX174" s="1178"/>
      <c r="AY174" s="1179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77"/>
      <c r="AU175" s="1178"/>
      <c r="AV175" s="1178"/>
      <c r="AW175" s="1178"/>
      <c r="AX175" s="1178"/>
      <c r="AY175" s="1179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77"/>
      <c r="AU176" s="1178"/>
      <c r="AV176" s="1178"/>
      <c r="AW176" s="1178"/>
      <c r="AX176" s="1178"/>
      <c r="AY176" s="1179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80"/>
      <c r="AU177" s="1181"/>
      <c r="AV177" s="1181"/>
      <c r="AW177" s="1181"/>
      <c r="AX177" s="1181"/>
      <c r="AY177" s="1182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154" t="s">
        <v>53</v>
      </c>
      <c r="C183" s="1155"/>
      <c r="D183" s="1155"/>
      <c r="E183" s="1155"/>
      <c r="F183" s="1155"/>
      <c r="G183" s="1155"/>
      <c r="H183" s="1155"/>
      <c r="I183" s="1155"/>
      <c r="J183" s="1154" t="s">
        <v>140</v>
      </c>
      <c r="K183" s="1155"/>
      <c r="L183" s="1155"/>
      <c r="M183" s="1155"/>
      <c r="N183" s="1154" t="s">
        <v>63</v>
      </c>
      <c r="O183" s="1155"/>
      <c r="P183" s="1155"/>
      <c r="Q183" s="1155"/>
      <c r="R183" s="1156"/>
      <c r="S183" s="1154" t="s">
        <v>64</v>
      </c>
      <c r="T183" s="1155"/>
      <c r="U183" s="1155"/>
      <c r="V183" s="1155"/>
      <c r="W183" s="1156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154" t="s">
        <v>53</v>
      </c>
      <c r="C197" s="1155"/>
      <c r="D197" s="1155"/>
      <c r="E197" s="1155"/>
      <c r="F197" s="1155"/>
      <c r="G197" s="1155"/>
      <c r="H197" s="1155"/>
      <c r="I197" s="1155"/>
      <c r="J197" s="1154" t="s">
        <v>140</v>
      </c>
      <c r="K197" s="1155"/>
      <c r="L197" s="1155"/>
      <c r="M197" s="1155"/>
      <c r="N197" s="1154" t="s">
        <v>63</v>
      </c>
      <c r="O197" s="1155"/>
      <c r="P197" s="1155"/>
      <c r="Q197" s="1155"/>
      <c r="R197" s="1156"/>
      <c r="S197" s="1154" t="s">
        <v>64</v>
      </c>
      <c r="T197" s="1155"/>
      <c r="U197" s="1155"/>
      <c r="V197" s="1155"/>
      <c r="W197" s="1156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57" t="s">
        <v>218</v>
      </c>
      <c r="AD199" s="1158"/>
      <c r="AE199" s="1158"/>
      <c r="AF199" s="1158"/>
      <c r="AG199" s="1159"/>
      <c r="AI199" s="1157" t="s">
        <v>166</v>
      </c>
      <c r="AJ199" s="1158"/>
      <c r="AK199" s="1158"/>
      <c r="AL199" s="1158"/>
      <c r="AM199" s="1159"/>
      <c r="AO199" s="1157" t="s">
        <v>171</v>
      </c>
      <c r="AP199" s="1158"/>
      <c r="AQ199" s="1158"/>
      <c r="AR199" s="1158"/>
      <c r="AS199" s="1159"/>
      <c r="AU199" s="1157" t="s">
        <v>162</v>
      </c>
      <c r="AV199" s="1158"/>
      <c r="AW199" s="1158"/>
      <c r="AX199" s="1158"/>
      <c r="AY199" s="1159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154" t="s">
        <v>53</v>
      </c>
      <c r="C212" s="1155"/>
      <c r="D212" s="1155"/>
      <c r="E212" s="1155"/>
      <c r="F212" s="1155"/>
      <c r="G212" s="1155"/>
      <c r="H212" s="1155"/>
      <c r="I212" s="1155"/>
      <c r="J212" s="1154" t="s">
        <v>140</v>
      </c>
      <c r="K212" s="1155"/>
      <c r="L212" s="1155"/>
      <c r="M212" s="1155"/>
      <c r="N212" s="1154" t="s">
        <v>63</v>
      </c>
      <c r="O212" s="1155"/>
      <c r="P212" s="1155"/>
      <c r="Q212" s="1155"/>
      <c r="R212" s="1156"/>
      <c r="S212" s="1154" t="s">
        <v>64</v>
      </c>
      <c r="T212" s="1155"/>
      <c r="U212" s="1155"/>
      <c r="V212" s="1155"/>
      <c r="W212" s="1156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154" t="s">
        <v>53</v>
      </c>
      <c r="C226" s="1155"/>
      <c r="D226" s="1155"/>
      <c r="E226" s="1155"/>
      <c r="F226" s="1155"/>
      <c r="G226" s="1155"/>
      <c r="H226" s="1155"/>
      <c r="I226" s="1155"/>
      <c r="J226" s="1154" t="s">
        <v>140</v>
      </c>
      <c r="K226" s="1155"/>
      <c r="L226" s="1155"/>
      <c r="M226" s="1155"/>
      <c r="N226" s="1154" t="s">
        <v>63</v>
      </c>
      <c r="O226" s="1155"/>
      <c r="P226" s="1155"/>
      <c r="Q226" s="1155"/>
      <c r="R226" s="1156"/>
      <c r="S226" s="1154" t="s">
        <v>64</v>
      </c>
      <c r="T226" s="1155"/>
      <c r="U226" s="1155"/>
      <c r="V226" s="1155"/>
      <c r="W226" s="1156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154" t="s">
        <v>53</v>
      </c>
      <c r="C240" s="1155"/>
      <c r="D240" s="1155"/>
      <c r="E240" s="1155"/>
      <c r="F240" s="1155"/>
      <c r="G240" s="1155"/>
      <c r="H240" s="1155"/>
      <c r="I240" s="1155"/>
      <c r="J240" s="1154" t="s">
        <v>140</v>
      </c>
      <c r="K240" s="1155"/>
      <c r="L240" s="1155"/>
      <c r="M240" s="1155"/>
      <c r="N240" s="1154" t="s">
        <v>63</v>
      </c>
      <c r="O240" s="1155"/>
      <c r="P240" s="1155"/>
      <c r="Q240" s="1155"/>
      <c r="R240" s="1156"/>
      <c r="S240" s="1154" t="s">
        <v>64</v>
      </c>
      <c r="T240" s="1155"/>
      <c r="U240" s="1155"/>
      <c r="V240" s="1155"/>
      <c r="W240" s="1156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154" t="s">
        <v>53</v>
      </c>
      <c r="C254" s="1155"/>
      <c r="D254" s="1155"/>
      <c r="E254" s="1155"/>
      <c r="F254" s="1155"/>
      <c r="G254" s="1155"/>
      <c r="H254" s="1155"/>
      <c r="I254" s="1155"/>
      <c r="J254" s="1154" t="s">
        <v>140</v>
      </c>
      <c r="K254" s="1155"/>
      <c r="L254" s="1155"/>
      <c r="M254" s="1155"/>
      <c r="N254" s="1154" t="s">
        <v>63</v>
      </c>
      <c r="O254" s="1155"/>
      <c r="P254" s="1155"/>
      <c r="Q254" s="1155"/>
      <c r="R254" s="1156"/>
      <c r="S254" s="1154" t="s">
        <v>64</v>
      </c>
      <c r="T254" s="1155"/>
      <c r="U254" s="1155"/>
      <c r="V254" s="1155"/>
      <c r="W254" s="1156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154" t="s">
        <v>53</v>
      </c>
      <c r="C268" s="1155"/>
      <c r="D268" s="1155"/>
      <c r="E268" s="1155"/>
      <c r="F268" s="1155"/>
      <c r="G268" s="1155"/>
      <c r="H268" s="1155"/>
      <c r="I268" s="1155"/>
      <c r="J268" s="1154" t="s">
        <v>140</v>
      </c>
      <c r="K268" s="1155"/>
      <c r="L268" s="1155"/>
      <c r="M268" s="1155"/>
      <c r="N268" s="1154" t="s">
        <v>63</v>
      </c>
      <c r="O268" s="1155"/>
      <c r="P268" s="1155"/>
      <c r="Q268" s="1155"/>
      <c r="R268" s="1156"/>
      <c r="S268" s="1154" t="s">
        <v>64</v>
      </c>
      <c r="T268" s="1155"/>
      <c r="U268" s="1155"/>
      <c r="V268" s="1155"/>
      <c r="W268" s="1156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154" t="s">
        <v>53</v>
      </c>
      <c r="C282" s="1155"/>
      <c r="D282" s="1155"/>
      <c r="E282" s="1155"/>
      <c r="F282" s="1155"/>
      <c r="G282" s="1155"/>
      <c r="H282" s="1155"/>
      <c r="I282" s="1155"/>
      <c r="J282" s="1154" t="s">
        <v>140</v>
      </c>
      <c r="K282" s="1155"/>
      <c r="L282" s="1155"/>
      <c r="M282" s="1155"/>
      <c r="N282" s="724"/>
      <c r="O282" s="1074" t="s">
        <v>63</v>
      </c>
      <c r="P282" s="1075"/>
      <c r="Q282" s="1075"/>
      <c r="R282" s="1075"/>
      <c r="S282" s="1076"/>
      <c r="T282" s="1154" t="s">
        <v>64</v>
      </c>
      <c r="U282" s="1155"/>
      <c r="V282" s="1155"/>
      <c r="W282" s="1155"/>
      <c r="X282" s="1156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154" t="s">
        <v>53</v>
      </c>
      <c r="C296" s="1155"/>
      <c r="D296" s="1155"/>
      <c r="E296" s="1155"/>
      <c r="F296" s="1155"/>
      <c r="G296" s="1155"/>
      <c r="H296" s="1155"/>
      <c r="I296" s="1155"/>
      <c r="J296" s="1154" t="s">
        <v>140</v>
      </c>
      <c r="K296" s="1155"/>
      <c r="L296" s="1155"/>
      <c r="M296" s="1155"/>
      <c r="N296" s="724"/>
      <c r="O296" s="1074" t="s">
        <v>63</v>
      </c>
      <c r="P296" s="1075"/>
      <c r="Q296" s="1075"/>
      <c r="R296" s="1075"/>
      <c r="S296" s="1076"/>
      <c r="T296" s="1154" t="s">
        <v>64</v>
      </c>
      <c r="U296" s="1155"/>
      <c r="V296" s="1155"/>
      <c r="W296" s="1155"/>
      <c r="X296" s="1156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154" t="s">
        <v>53</v>
      </c>
      <c r="C310" s="1155"/>
      <c r="D310" s="1155"/>
      <c r="E310" s="1155"/>
      <c r="F310" s="1155"/>
      <c r="G310" s="1155"/>
      <c r="H310" s="1155"/>
      <c r="I310" s="1155"/>
      <c r="J310" s="1074" t="s">
        <v>140</v>
      </c>
      <c r="K310" s="1075"/>
      <c r="L310" s="1075"/>
      <c r="M310" s="1075"/>
      <c r="N310" s="1076"/>
      <c r="O310" s="1074" t="s">
        <v>63</v>
      </c>
      <c r="P310" s="1075"/>
      <c r="Q310" s="1075"/>
      <c r="R310" s="1075"/>
      <c r="S310" s="1076"/>
      <c r="T310" s="1154" t="s">
        <v>64</v>
      </c>
      <c r="U310" s="1155"/>
      <c r="V310" s="1155"/>
      <c r="W310" s="1155"/>
      <c r="X310" s="1156"/>
      <c r="Y310" s="1151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52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53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136" t="s">
        <v>272</v>
      </c>
      <c r="C327" s="1137"/>
      <c r="D327" s="1137"/>
      <c r="E327" s="1137"/>
      <c r="F327" s="1137"/>
      <c r="G327" s="1137"/>
      <c r="H327" s="1137"/>
      <c r="I327" s="1137"/>
      <c r="J327" s="1137"/>
      <c r="K327" s="1138"/>
      <c r="L327" s="747"/>
      <c r="M327" s="746"/>
      <c r="N327" s="1136" t="s">
        <v>273</v>
      </c>
      <c r="O327" s="1137"/>
      <c r="P327" s="1137"/>
      <c r="Q327" s="1137"/>
      <c r="R327" s="1137"/>
      <c r="S327" s="1137"/>
      <c r="T327" s="1137"/>
      <c r="U327" s="1137"/>
      <c r="V327" s="1137"/>
      <c r="W327" s="1138"/>
      <c r="X327" s="747"/>
      <c r="Y327" s="748"/>
      <c r="Z327" s="1136" t="s">
        <v>274</v>
      </c>
      <c r="AA327" s="1137"/>
      <c r="AB327" s="1137"/>
      <c r="AC327" s="1137"/>
      <c r="AD327" s="1137"/>
      <c r="AE327" s="1137"/>
      <c r="AF327" s="1137"/>
      <c r="AG327" s="1137"/>
      <c r="AH327" s="1137"/>
      <c r="AI327" s="1138"/>
      <c r="AJ327" s="747"/>
      <c r="AK327" s="746"/>
      <c r="AL327" s="1136" t="s">
        <v>275</v>
      </c>
      <c r="AM327" s="1137"/>
      <c r="AN327" s="1137"/>
      <c r="AO327" s="1137"/>
      <c r="AP327" s="1137"/>
      <c r="AQ327" s="1137"/>
      <c r="AR327" s="1137"/>
      <c r="AS327" s="1137"/>
      <c r="AT327" s="1137"/>
      <c r="AU327" s="1138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39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86">
        <v>594</v>
      </c>
      <c r="H329" s="1086">
        <v>120.5</v>
      </c>
      <c r="I329" s="1086">
        <v>57</v>
      </c>
      <c r="J329" s="1089"/>
      <c r="K329" s="1092">
        <v>135</v>
      </c>
      <c r="L329" s="1095">
        <f>G329-(D329+D330+D331+D332)</f>
        <v>0</v>
      </c>
      <c r="M329" s="805">
        <v>3.86</v>
      </c>
      <c r="N329" s="1142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86">
        <v>594</v>
      </c>
      <c r="T329" s="1086">
        <v>119.5</v>
      </c>
      <c r="U329" s="1086">
        <v>57</v>
      </c>
      <c r="V329" s="1089"/>
      <c r="W329" s="1092">
        <v>135</v>
      </c>
      <c r="X329" s="1095">
        <f>S329-(P329+P330+P331+P332)</f>
        <v>0</v>
      </c>
      <c r="Y329" s="830">
        <v>2.5499999999999998</v>
      </c>
      <c r="Z329" s="1145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86">
        <v>493</v>
      </c>
      <c r="AF329" s="1086">
        <v>125</v>
      </c>
      <c r="AG329" s="1086">
        <v>47</v>
      </c>
      <c r="AH329" s="1089"/>
      <c r="AI329" s="1092"/>
      <c r="AJ329" s="1095">
        <f>AE329-(AB329+AB330+AB331+AB332)</f>
        <v>0</v>
      </c>
      <c r="AK329" s="806">
        <v>-1.69</v>
      </c>
      <c r="AL329" s="1148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86">
        <v>515</v>
      </c>
      <c r="AR329" s="1086">
        <v>125.5</v>
      </c>
      <c r="AS329" s="1086">
        <v>49</v>
      </c>
      <c r="AT329" s="1089"/>
      <c r="AU329" s="1092"/>
      <c r="AV329" s="1095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40"/>
      <c r="C330" s="764"/>
      <c r="D330" s="765"/>
      <c r="E330" s="765"/>
      <c r="F330" s="764"/>
      <c r="G330" s="1087"/>
      <c r="H330" s="1087"/>
      <c r="I330" s="1087"/>
      <c r="J330" s="1090"/>
      <c r="K330" s="1093"/>
      <c r="L330" s="1095"/>
      <c r="M330" s="806">
        <v>4</v>
      </c>
      <c r="N330" s="1143"/>
      <c r="O330" s="764" t="s">
        <v>282</v>
      </c>
      <c r="P330" s="766">
        <v>228</v>
      </c>
      <c r="Q330" s="765">
        <v>119</v>
      </c>
      <c r="R330" s="764" t="s">
        <v>276</v>
      </c>
      <c r="S330" s="1087"/>
      <c r="T330" s="1087"/>
      <c r="U330" s="1087"/>
      <c r="V330" s="1090"/>
      <c r="W330" s="1093"/>
      <c r="X330" s="1095"/>
      <c r="Y330" s="830">
        <v>5</v>
      </c>
      <c r="Z330" s="1146"/>
      <c r="AA330" s="767" t="s">
        <v>296</v>
      </c>
      <c r="AB330" s="829">
        <v>164</v>
      </c>
      <c r="AC330" s="768">
        <v>123.5</v>
      </c>
      <c r="AD330" s="764" t="s">
        <v>212</v>
      </c>
      <c r="AE330" s="1087"/>
      <c r="AF330" s="1087"/>
      <c r="AG330" s="1087"/>
      <c r="AH330" s="1090"/>
      <c r="AI330" s="1093"/>
      <c r="AJ330" s="1095"/>
      <c r="AK330" s="806">
        <v>-1</v>
      </c>
      <c r="AL330" s="1149"/>
      <c r="AM330" s="764" t="s">
        <v>301</v>
      </c>
      <c r="AN330" s="843">
        <v>233</v>
      </c>
      <c r="AO330" s="765">
        <v>124</v>
      </c>
      <c r="AP330" s="764" t="s">
        <v>276</v>
      </c>
      <c r="AQ330" s="1087"/>
      <c r="AR330" s="1087"/>
      <c r="AS330" s="1087"/>
      <c r="AT330" s="1090"/>
      <c r="AU330" s="1093"/>
      <c r="AV330" s="1095"/>
      <c r="AX330" s="200">
        <v>2</v>
      </c>
      <c r="AY330" s="577" t="s">
        <v>307</v>
      </c>
      <c r="AZ330" s="200">
        <v>57</v>
      </c>
      <c r="BA330" s="1104"/>
    </row>
    <row r="331" spans="1:53" ht="15" x14ac:dyDescent="0.2">
      <c r="A331" s="817"/>
      <c r="B331" s="1140"/>
      <c r="C331" s="765"/>
      <c r="D331" s="765"/>
      <c r="E331" s="765"/>
      <c r="F331" s="764"/>
      <c r="G331" s="1087"/>
      <c r="H331" s="1087"/>
      <c r="I331" s="1087"/>
      <c r="J331" s="1090"/>
      <c r="K331" s="1093"/>
      <c r="L331" s="1095"/>
      <c r="M331" s="806"/>
      <c r="N331" s="1143"/>
      <c r="O331" s="765"/>
      <c r="P331" s="765"/>
      <c r="Q331" s="765"/>
      <c r="R331" s="764"/>
      <c r="S331" s="1087"/>
      <c r="T331" s="1087"/>
      <c r="U331" s="1087"/>
      <c r="V331" s="1090"/>
      <c r="W331" s="1093"/>
      <c r="X331" s="1095"/>
      <c r="Y331" s="830"/>
      <c r="Z331" s="1146"/>
      <c r="AA331" s="769"/>
      <c r="AB331" s="765"/>
      <c r="AC331" s="768"/>
      <c r="AD331" s="764"/>
      <c r="AE331" s="1087"/>
      <c r="AF331" s="1087"/>
      <c r="AG331" s="1087"/>
      <c r="AH331" s="1090"/>
      <c r="AI331" s="1093"/>
      <c r="AJ331" s="1095"/>
      <c r="AK331" s="806"/>
      <c r="AL331" s="1149"/>
      <c r="AM331" s="765"/>
      <c r="AN331" s="765"/>
      <c r="AO331" s="765"/>
      <c r="AP331" s="764"/>
      <c r="AQ331" s="1087"/>
      <c r="AR331" s="1087"/>
      <c r="AS331" s="1087"/>
      <c r="AT331" s="1090"/>
      <c r="AU331" s="1093"/>
      <c r="AV331" s="1095"/>
      <c r="AX331" s="200">
        <v>3</v>
      </c>
      <c r="AY331" s="577" t="s">
        <v>308</v>
      </c>
      <c r="AZ331" s="200">
        <v>57</v>
      </c>
      <c r="BA331" s="1104"/>
    </row>
    <row r="332" spans="1:53" ht="15.75" thickBot="1" x14ac:dyDescent="0.25">
      <c r="A332" s="817"/>
      <c r="B332" s="1141"/>
      <c r="C332" s="770"/>
      <c r="D332" s="771"/>
      <c r="E332" s="770"/>
      <c r="F332" s="772"/>
      <c r="G332" s="1088"/>
      <c r="H332" s="1088"/>
      <c r="I332" s="1088"/>
      <c r="J332" s="1091"/>
      <c r="K332" s="1094"/>
      <c r="L332" s="1095"/>
      <c r="M332" s="806"/>
      <c r="N332" s="1144"/>
      <c r="O332" s="770"/>
      <c r="P332" s="770"/>
      <c r="Q332" s="770"/>
      <c r="R332" s="772"/>
      <c r="S332" s="1088"/>
      <c r="T332" s="1088"/>
      <c r="U332" s="1088"/>
      <c r="V332" s="1091"/>
      <c r="W332" s="1094"/>
      <c r="X332" s="1095"/>
      <c r="Y332" s="830"/>
      <c r="Z332" s="1147"/>
      <c r="AA332" s="770"/>
      <c r="AB332" s="773"/>
      <c r="AC332" s="770"/>
      <c r="AD332" s="772"/>
      <c r="AE332" s="1088"/>
      <c r="AF332" s="1088"/>
      <c r="AG332" s="1088"/>
      <c r="AH332" s="1091"/>
      <c r="AI332" s="1094"/>
      <c r="AJ332" s="1095"/>
      <c r="AK332" s="806"/>
      <c r="AL332" s="1150"/>
      <c r="AM332" s="770"/>
      <c r="AN332" s="771"/>
      <c r="AO332" s="770"/>
      <c r="AP332" s="772"/>
      <c r="AQ332" s="1088"/>
      <c r="AR332" s="1088"/>
      <c r="AS332" s="1088"/>
      <c r="AT332" s="1091"/>
      <c r="AU332" s="1094"/>
      <c r="AV332" s="1095"/>
      <c r="AX332" s="200">
        <v>4</v>
      </c>
      <c r="AY332" s="577" t="s">
        <v>309</v>
      </c>
      <c r="AZ332" s="200">
        <v>47</v>
      </c>
      <c r="BA332" s="1104"/>
    </row>
    <row r="333" spans="1:53" ht="15" x14ac:dyDescent="0.2">
      <c r="A333" s="817">
        <v>-0.86</v>
      </c>
      <c r="B333" s="1128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86">
        <v>594</v>
      </c>
      <c r="H333" s="1086">
        <v>125.4</v>
      </c>
      <c r="I333" s="1086">
        <v>57</v>
      </c>
      <c r="J333" s="1089"/>
      <c r="K333" s="1092">
        <v>135</v>
      </c>
      <c r="L333" s="1095">
        <f>G333-(D333+D334+D335+D336)</f>
        <v>0</v>
      </c>
      <c r="M333" s="806">
        <v>2.7</v>
      </c>
      <c r="N333" s="1131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86">
        <v>594</v>
      </c>
      <c r="T333" s="1086">
        <v>122</v>
      </c>
      <c r="U333" s="1086">
        <v>57</v>
      </c>
      <c r="V333" s="1089"/>
      <c r="W333" s="1092">
        <v>135</v>
      </c>
      <c r="X333" s="1095">
        <f>S333-(P333+P334+P335+P336)</f>
        <v>0</v>
      </c>
      <c r="Y333" s="830">
        <v>0</v>
      </c>
      <c r="Z333" s="1134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86">
        <v>493</v>
      </c>
      <c r="AF333" s="1086">
        <v>120</v>
      </c>
      <c r="AG333" s="1086">
        <v>47</v>
      </c>
      <c r="AH333" s="1089"/>
      <c r="AI333" s="1092"/>
      <c r="AJ333" s="1095">
        <f>AE333-(AB333+AB334+AB335+AB336)</f>
        <v>0</v>
      </c>
      <c r="AK333" s="806">
        <v>1</v>
      </c>
      <c r="AL333" s="1115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86">
        <v>515</v>
      </c>
      <c r="AR333" s="1086">
        <v>123.5</v>
      </c>
      <c r="AS333" s="1086">
        <v>49</v>
      </c>
      <c r="AT333" s="1089"/>
      <c r="AU333" s="1092"/>
      <c r="AV333" s="1095">
        <f>AQ333-(AN333+AN334+AN335+AN336)</f>
        <v>0</v>
      </c>
      <c r="AX333" s="200">
        <v>5</v>
      </c>
      <c r="AY333" s="577" t="s">
        <v>310</v>
      </c>
      <c r="AZ333" s="200">
        <v>57</v>
      </c>
      <c r="BA333" s="1104"/>
    </row>
    <row r="334" spans="1:53" ht="15" x14ac:dyDescent="0.2">
      <c r="A334" s="817">
        <v>-1</v>
      </c>
      <c r="B334" s="1129"/>
      <c r="C334" s="765" t="s">
        <v>290</v>
      </c>
      <c r="D334" s="780">
        <v>27</v>
      </c>
      <c r="E334" s="765">
        <v>125.5</v>
      </c>
      <c r="F334" s="764" t="s">
        <v>212</v>
      </c>
      <c r="G334" s="1087"/>
      <c r="H334" s="1087"/>
      <c r="I334" s="1087"/>
      <c r="J334" s="1090"/>
      <c r="K334" s="1093"/>
      <c r="L334" s="1095"/>
      <c r="M334" s="806">
        <v>2.2000000000000002</v>
      </c>
      <c r="N334" s="1132"/>
      <c r="O334" s="765" t="s">
        <v>284</v>
      </c>
      <c r="P334" s="797">
        <v>320</v>
      </c>
      <c r="Q334" s="765">
        <v>121.5</v>
      </c>
      <c r="R334" s="764" t="s">
        <v>276</v>
      </c>
      <c r="S334" s="1087"/>
      <c r="T334" s="1087"/>
      <c r="U334" s="1087"/>
      <c r="V334" s="1090"/>
      <c r="W334" s="1093"/>
      <c r="X334" s="1095"/>
      <c r="Y334" s="830"/>
      <c r="Z334" s="1135"/>
      <c r="AA334" s="781"/>
      <c r="AB334" s="765"/>
      <c r="AC334" s="765"/>
      <c r="AD334" s="764"/>
      <c r="AE334" s="1087"/>
      <c r="AF334" s="1087"/>
      <c r="AG334" s="1087"/>
      <c r="AH334" s="1090"/>
      <c r="AI334" s="1093"/>
      <c r="AJ334" s="1095"/>
      <c r="AK334" s="806">
        <v>2</v>
      </c>
      <c r="AL334" s="1116"/>
      <c r="AM334" s="781" t="s">
        <v>302</v>
      </c>
      <c r="AN334" s="845">
        <v>291</v>
      </c>
      <c r="AO334" s="781">
        <v>121</v>
      </c>
      <c r="AP334" s="782" t="s">
        <v>299</v>
      </c>
      <c r="AQ334" s="1087"/>
      <c r="AR334" s="1087"/>
      <c r="AS334" s="1087"/>
      <c r="AT334" s="1090"/>
      <c r="AU334" s="1093"/>
      <c r="AV334" s="1095"/>
      <c r="AX334" s="200">
        <v>6</v>
      </c>
      <c r="AY334" s="577" t="s">
        <v>311</v>
      </c>
      <c r="AZ334" s="200">
        <v>57</v>
      </c>
      <c r="BA334" s="1104"/>
    </row>
    <row r="335" spans="1:53" ht="15" x14ac:dyDescent="0.2">
      <c r="A335" s="817"/>
      <c r="B335" s="1129"/>
      <c r="C335" s="783"/>
      <c r="D335" s="784"/>
      <c r="E335" s="783"/>
      <c r="F335" s="785"/>
      <c r="G335" s="1087"/>
      <c r="H335" s="1087"/>
      <c r="I335" s="1087"/>
      <c r="J335" s="1090"/>
      <c r="K335" s="1093"/>
      <c r="L335" s="1095"/>
      <c r="M335" s="806"/>
      <c r="N335" s="1132"/>
      <c r="O335" s="783"/>
      <c r="P335" s="783"/>
      <c r="Q335" s="783"/>
      <c r="R335" s="785"/>
      <c r="S335" s="1087"/>
      <c r="T335" s="1087"/>
      <c r="U335" s="1087"/>
      <c r="V335" s="1090"/>
      <c r="W335" s="1093"/>
      <c r="X335" s="1095"/>
      <c r="Y335" s="830"/>
      <c r="Z335" s="1135"/>
      <c r="AA335" s="784"/>
      <c r="AB335" s="783"/>
      <c r="AC335" s="783"/>
      <c r="AD335" s="785"/>
      <c r="AE335" s="1087"/>
      <c r="AF335" s="1087"/>
      <c r="AG335" s="1087"/>
      <c r="AH335" s="1090"/>
      <c r="AI335" s="1093"/>
      <c r="AJ335" s="1095"/>
      <c r="AK335" s="806"/>
      <c r="AL335" s="1116"/>
      <c r="AM335" s="784"/>
      <c r="AN335" s="783"/>
      <c r="AO335" s="784"/>
      <c r="AP335" s="782"/>
      <c r="AQ335" s="1087"/>
      <c r="AR335" s="1087"/>
      <c r="AS335" s="1087"/>
      <c r="AT335" s="1090"/>
      <c r="AU335" s="1093"/>
      <c r="AV335" s="1095"/>
      <c r="AX335" s="200">
        <v>7</v>
      </c>
      <c r="AY335" s="577" t="s">
        <v>312</v>
      </c>
      <c r="AZ335" s="200">
        <v>57</v>
      </c>
      <c r="BA335" s="1104"/>
    </row>
    <row r="336" spans="1:53" ht="15.75" thickBot="1" x14ac:dyDescent="0.25">
      <c r="A336" s="817"/>
      <c r="B336" s="1130"/>
      <c r="C336" s="783"/>
      <c r="D336" s="784"/>
      <c r="E336" s="783"/>
      <c r="F336" s="785"/>
      <c r="G336" s="1088"/>
      <c r="H336" s="1088"/>
      <c r="I336" s="1088"/>
      <c r="J336" s="1091"/>
      <c r="K336" s="1094"/>
      <c r="L336" s="1095"/>
      <c r="M336" s="806"/>
      <c r="N336" s="1133"/>
      <c r="O336" s="783"/>
      <c r="P336" s="784"/>
      <c r="Q336" s="783"/>
      <c r="R336" s="785"/>
      <c r="S336" s="1088"/>
      <c r="T336" s="1088"/>
      <c r="U336" s="1088"/>
      <c r="V336" s="1091"/>
      <c r="W336" s="1094"/>
      <c r="X336" s="1095"/>
      <c r="Y336" s="806"/>
      <c r="Z336" s="1135"/>
      <c r="AA336" s="784"/>
      <c r="AB336" s="784"/>
      <c r="AC336" s="783"/>
      <c r="AD336" s="785"/>
      <c r="AE336" s="1087"/>
      <c r="AF336" s="1087"/>
      <c r="AG336" s="1087"/>
      <c r="AH336" s="1090"/>
      <c r="AI336" s="1093"/>
      <c r="AJ336" s="1095"/>
      <c r="AK336" s="806"/>
      <c r="AL336" s="1117"/>
      <c r="AM336" s="771"/>
      <c r="AN336" s="771"/>
      <c r="AO336" s="771"/>
      <c r="AP336" s="786"/>
      <c r="AQ336" s="1088"/>
      <c r="AR336" s="1088"/>
      <c r="AS336" s="1088"/>
      <c r="AT336" s="1091"/>
      <c r="AU336" s="1094"/>
      <c r="AV336" s="1095"/>
      <c r="AX336" s="728">
        <v>8</v>
      </c>
      <c r="AY336" s="577" t="s">
        <v>313</v>
      </c>
      <c r="AZ336" s="200">
        <v>47</v>
      </c>
      <c r="BA336" s="1104"/>
    </row>
    <row r="337" spans="1:53" ht="15" x14ac:dyDescent="0.2">
      <c r="A337" s="817">
        <v>1.5</v>
      </c>
      <c r="B337" s="1118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86">
        <v>192</v>
      </c>
      <c r="H337" s="1086">
        <v>121.5</v>
      </c>
      <c r="I337" s="1086">
        <v>18</v>
      </c>
      <c r="J337" s="1086"/>
      <c r="K337" s="1092">
        <v>135</v>
      </c>
      <c r="L337" s="1095">
        <f>G337-(D337+D338+D339+D340)</f>
        <v>0</v>
      </c>
      <c r="M337" s="805">
        <v>-8.01</v>
      </c>
      <c r="N337" s="1121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86">
        <v>192</v>
      </c>
      <c r="T337" s="1086">
        <v>125</v>
      </c>
      <c r="U337" s="1086">
        <v>18</v>
      </c>
      <c r="V337" s="1086"/>
      <c r="W337" s="1092">
        <v>135</v>
      </c>
      <c r="X337" s="1095">
        <f>S337-(P337+P338+P339+P340)</f>
        <v>0</v>
      </c>
      <c r="Y337" s="806">
        <v>7</v>
      </c>
      <c r="Z337" s="1124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105">
        <v>192</v>
      </c>
      <c r="AF337" s="1086">
        <v>123.5</v>
      </c>
      <c r="AG337" s="1086">
        <v>18</v>
      </c>
      <c r="AH337" s="1086"/>
      <c r="AI337" s="1092"/>
      <c r="AJ337" s="1095">
        <f>AE337-(AB337+AB338+AB339+AB340)</f>
        <v>0</v>
      </c>
      <c r="AK337" s="806">
        <v>-0.5</v>
      </c>
      <c r="AL337" s="1112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86">
        <v>192</v>
      </c>
      <c r="AR337" s="1086">
        <v>121</v>
      </c>
      <c r="AS337" s="1086">
        <v>18</v>
      </c>
      <c r="AT337" s="1086"/>
      <c r="AU337" s="1092"/>
      <c r="AV337" s="1095">
        <f>AQ337-(AN337+AN338+AN339+AN340)</f>
        <v>0</v>
      </c>
      <c r="AX337" s="728">
        <v>9</v>
      </c>
      <c r="AY337" s="577" t="s">
        <v>314</v>
      </c>
      <c r="AZ337" s="200">
        <v>49</v>
      </c>
      <c r="BA337" s="1104"/>
    </row>
    <row r="338" spans="1:53" ht="15" x14ac:dyDescent="0.2">
      <c r="A338" s="817">
        <v>2.5</v>
      </c>
      <c r="B338" s="1119"/>
      <c r="C338" s="765" t="s">
        <v>282</v>
      </c>
      <c r="D338" s="820">
        <v>111</v>
      </c>
      <c r="E338" s="765">
        <v>119</v>
      </c>
      <c r="F338" s="764" t="s">
        <v>212</v>
      </c>
      <c r="G338" s="1087"/>
      <c r="H338" s="1087"/>
      <c r="I338" s="1087"/>
      <c r="J338" s="1087"/>
      <c r="K338" s="1093"/>
      <c r="L338" s="1095"/>
      <c r="M338" s="806">
        <v>-3</v>
      </c>
      <c r="N338" s="1122"/>
      <c r="O338" s="765" t="s">
        <v>286</v>
      </c>
      <c r="P338" s="824">
        <v>17</v>
      </c>
      <c r="Q338" s="765">
        <v>124.5</v>
      </c>
      <c r="R338" s="764" t="s">
        <v>212</v>
      </c>
      <c r="S338" s="1087"/>
      <c r="T338" s="1087"/>
      <c r="U338" s="1087"/>
      <c r="V338" s="1087"/>
      <c r="W338" s="1093"/>
      <c r="X338" s="1095"/>
      <c r="Y338" s="806">
        <v>5</v>
      </c>
      <c r="Z338" s="1125"/>
      <c r="AA338" s="765" t="s">
        <v>279</v>
      </c>
      <c r="AB338" s="832">
        <v>7</v>
      </c>
      <c r="AC338" s="765">
        <v>118</v>
      </c>
      <c r="AD338" s="764" t="s">
        <v>277</v>
      </c>
      <c r="AE338" s="1106"/>
      <c r="AF338" s="1087"/>
      <c r="AG338" s="1087"/>
      <c r="AH338" s="1087"/>
      <c r="AI338" s="1093"/>
      <c r="AJ338" s="1095"/>
      <c r="AK338" s="806"/>
      <c r="AL338" s="1113"/>
      <c r="AM338" s="765"/>
      <c r="AN338" s="781"/>
      <c r="AO338" s="765"/>
      <c r="AP338" s="764"/>
      <c r="AQ338" s="1087"/>
      <c r="AR338" s="1087"/>
      <c r="AS338" s="1087"/>
      <c r="AT338" s="1087"/>
      <c r="AU338" s="1093"/>
      <c r="AV338" s="1095"/>
      <c r="AX338" s="728">
        <v>10</v>
      </c>
      <c r="AY338" s="577" t="s">
        <v>315</v>
      </c>
      <c r="AZ338" s="200">
        <v>18</v>
      </c>
      <c r="BA338" s="1104"/>
    </row>
    <row r="339" spans="1:53" ht="15" x14ac:dyDescent="0.2">
      <c r="A339" s="817">
        <v>0.5</v>
      </c>
      <c r="B339" s="1119"/>
      <c r="C339" s="783" t="s">
        <v>284</v>
      </c>
      <c r="D339" s="821">
        <v>63</v>
      </c>
      <c r="E339" s="783">
        <v>121.5</v>
      </c>
      <c r="F339" s="785" t="s">
        <v>212</v>
      </c>
      <c r="G339" s="1087"/>
      <c r="H339" s="1087"/>
      <c r="I339" s="1087"/>
      <c r="J339" s="1087"/>
      <c r="K339" s="1093"/>
      <c r="L339" s="1095"/>
      <c r="M339" s="805"/>
      <c r="N339" s="1122"/>
      <c r="O339" s="783"/>
      <c r="P339" s="784"/>
      <c r="Q339" s="783"/>
      <c r="R339" s="785"/>
      <c r="S339" s="1087"/>
      <c r="T339" s="1087"/>
      <c r="U339" s="1087"/>
      <c r="V339" s="1087"/>
      <c r="W339" s="1093"/>
      <c r="X339" s="1095"/>
      <c r="Y339" s="806"/>
      <c r="Z339" s="1125"/>
      <c r="AA339" s="783"/>
      <c r="AB339" s="784"/>
      <c r="AC339" s="783"/>
      <c r="AD339" s="785"/>
      <c r="AE339" s="1106"/>
      <c r="AF339" s="1087"/>
      <c r="AG339" s="1087"/>
      <c r="AH339" s="1087"/>
      <c r="AI339" s="1093"/>
      <c r="AJ339" s="1095"/>
      <c r="AK339" s="806"/>
      <c r="AL339" s="1113"/>
      <c r="AM339" s="783"/>
      <c r="AN339" s="784"/>
      <c r="AO339" s="783"/>
      <c r="AP339" s="785"/>
      <c r="AQ339" s="1087"/>
      <c r="AR339" s="1087"/>
      <c r="AS339" s="1087"/>
      <c r="AT339" s="1087"/>
      <c r="AU339" s="1093"/>
      <c r="AV339" s="1095"/>
      <c r="AX339" s="728">
        <v>11</v>
      </c>
      <c r="AY339" s="577" t="s">
        <v>316</v>
      </c>
      <c r="AZ339" s="200">
        <v>49</v>
      </c>
      <c r="BA339" s="1104"/>
    </row>
    <row r="340" spans="1:53" ht="15.75" thickBot="1" x14ac:dyDescent="0.25">
      <c r="A340" s="817"/>
      <c r="B340" s="1120"/>
      <c r="C340" s="770"/>
      <c r="D340" s="771"/>
      <c r="E340" s="770"/>
      <c r="F340" s="772"/>
      <c r="G340" s="1088"/>
      <c r="H340" s="1088"/>
      <c r="I340" s="1088"/>
      <c r="J340" s="1088"/>
      <c r="K340" s="1094"/>
      <c r="L340" s="1095"/>
      <c r="M340" s="805"/>
      <c r="N340" s="1123"/>
      <c r="O340" s="770"/>
      <c r="P340" s="771"/>
      <c r="Q340" s="770"/>
      <c r="R340" s="772"/>
      <c r="S340" s="1088"/>
      <c r="T340" s="1088"/>
      <c r="U340" s="1088"/>
      <c r="V340" s="1088"/>
      <c r="W340" s="1094"/>
      <c r="X340" s="1095"/>
      <c r="Y340" s="806"/>
      <c r="Z340" s="1126"/>
      <c r="AA340" s="770"/>
      <c r="AB340" s="771"/>
      <c r="AC340" s="770"/>
      <c r="AD340" s="772"/>
      <c r="AE340" s="1127"/>
      <c r="AF340" s="1088"/>
      <c r="AG340" s="1088"/>
      <c r="AH340" s="1088"/>
      <c r="AI340" s="1094"/>
      <c r="AJ340" s="1095"/>
      <c r="AK340" s="806"/>
      <c r="AL340" s="1114"/>
      <c r="AM340" s="770"/>
      <c r="AN340" s="771"/>
      <c r="AO340" s="770"/>
      <c r="AP340" s="772"/>
      <c r="AQ340" s="1088"/>
      <c r="AR340" s="1088"/>
      <c r="AS340" s="1088"/>
      <c r="AT340" s="1088"/>
      <c r="AU340" s="1094"/>
      <c r="AV340" s="1095"/>
      <c r="AX340" s="728">
        <v>12</v>
      </c>
      <c r="AY340" s="577" t="s">
        <v>317</v>
      </c>
      <c r="AZ340" s="200">
        <v>57</v>
      </c>
      <c r="BA340" s="1104"/>
    </row>
    <row r="341" spans="1:53" ht="15" x14ac:dyDescent="0.2">
      <c r="A341" s="817">
        <v>3.41</v>
      </c>
      <c r="B341" s="1190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86">
        <v>594</v>
      </c>
      <c r="H341" s="1086">
        <v>123</v>
      </c>
      <c r="I341" s="1086">
        <v>57</v>
      </c>
      <c r="J341" s="1086"/>
      <c r="K341" s="1092">
        <v>135</v>
      </c>
      <c r="L341" s="1095">
        <f>G341-(D341+D342+D343+D344)</f>
        <v>0</v>
      </c>
      <c r="M341" s="805">
        <v>0.19</v>
      </c>
      <c r="N341" s="1193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86">
        <v>594</v>
      </c>
      <c r="T341" s="1086">
        <v>121</v>
      </c>
      <c r="U341" s="1086">
        <v>57</v>
      </c>
      <c r="V341" s="1086"/>
      <c r="W341" s="1092">
        <v>135</v>
      </c>
      <c r="X341" s="1095">
        <f>S341-(P341+P342+P343+P344)</f>
        <v>0</v>
      </c>
      <c r="Y341" s="806">
        <v>-2</v>
      </c>
      <c r="Z341" s="1099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86">
        <v>492</v>
      </c>
      <c r="AF341" s="1086">
        <v>120.5</v>
      </c>
      <c r="AG341" s="1086">
        <v>47</v>
      </c>
      <c r="AH341" s="1086"/>
      <c r="AI341" s="1092"/>
      <c r="AJ341" s="1095">
        <f>AE341-(AB341+AB342+AB343+AB344)</f>
        <v>0</v>
      </c>
      <c r="AK341" s="806">
        <v>-2</v>
      </c>
      <c r="AL341" s="1107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86">
        <v>515</v>
      </c>
      <c r="AR341" s="1086">
        <v>120</v>
      </c>
      <c r="AS341" s="1086">
        <v>49</v>
      </c>
      <c r="AT341" s="1086"/>
      <c r="AU341" s="1092"/>
      <c r="AV341" s="1095">
        <f>AQ341-(AN341+AN342+AN343+AN344)</f>
        <v>0</v>
      </c>
      <c r="AX341" s="728">
        <v>13</v>
      </c>
      <c r="AY341" s="577" t="s">
        <v>318</v>
      </c>
      <c r="AZ341" s="200">
        <v>57</v>
      </c>
      <c r="BA341" s="1104"/>
    </row>
    <row r="342" spans="1:53" ht="15" x14ac:dyDescent="0.2">
      <c r="A342" s="817">
        <v>1.5</v>
      </c>
      <c r="B342" s="1191"/>
      <c r="C342" s="765" t="s">
        <v>284</v>
      </c>
      <c r="D342" s="822">
        <v>106</v>
      </c>
      <c r="E342" s="765">
        <v>121.5</v>
      </c>
      <c r="F342" s="764" t="s">
        <v>277</v>
      </c>
      <c r="G342" s="1087"/>
      <c r="H342" s="1087"/>
      <c r="I342" s="1087"/>
      <c r="J342" s="1087"/>
      <c r="K342" s="1093"/>
      <c r="L342" s="1095"/>
      <c r="M342" s="806">
        <v>0.5</v>
      </c>
      <c r="N342" s="1194"/>
      <c r="O342" s="764" t="s">
        <v>289</v>
      </c>
      <c r="P342" s="809">
        <v>157</v>
      </c>
      <c r="Q342" s="765">
        <v>120.5</v>
      </c>
      <c r="R342" s="764" t="s">
        <v>292</v>
      </c>
      <c r="S342" s="1087"/>
      <c r="T342" s="1087"/>
      <c r="U342" s="1087"/>
      <c r="V342" s="1087"/>
      <c r="W342" s="1093"/>
      <c r="X342" s="1095"/>
      <c r="Y342" s="806"/>
      <c r="Z342" s="1100"/>
      <c r="AA342" s="765"/>
      <c r="AB342" s="765"/>
      <c r="AC342" s="765"/>
      <c r="AD342" s="764"/>
      <c r="AE342" s="1087"/>
      <c r="AF342" s="1087"/>
      <c r="AG342" s="1087"/>
      <c r="AH342" s="1087"/>
      <c r="AI342" s="1093"/>
      <c r="AJ342" s="1095"/>
      <c r="AK342" s="806"/>
      <c r="AL342" s="1108"/>
      <c r="AM342" s="765"/>
      <c r="AN342" s="781"/>
      <c r="AO342" s="765"/>
      <c r="AP342" s="764"/>
      <c r="AQ342" s="1087"/>
      <c r="AR342" s="1087"/>
      <c r="AS342" s="1087"/>
      <c r="AT342" s="1087"/>
      <c r="AU342" s="1093"/>
      <c r="AV342" s="1095"/>
      <c r="AX342" s="728">
        <v>14</v>
      </c>
      <c r="AY342" s="577" t="s">
        <v>319</v>
      </c>
      <c r="AZ342" s="200">
        <v>47</v>
      </c>
      <c r="BA342" s="1104"/>
    </row>
    <row r="343" spans="1:53" ht="15" x14ac:dyDescent="0.2">
      <c r="A343" s="817">
        <v>1.5</v>
      </c>
      <c r="B343" s="1191"/>
      <c r="C343" s="783" t="s">
        <v>294</v>
      </c>
      <c r="D343" s="826">
        <v>128</v>
      </c>
      <c r="E343" s="783">
        <v>123</v>
      </c>
      <c r="F343" s="785" t="s">
        <v>277</v>
      </c>
      <c r="G343" s="1087"/>
      <c r="H343" s="1087"/>
      <c r="I343" s="1087"/>
      <c r="J343" s="1087"/>
      <c r="K343" s="1093"/>
      <c r="L343" s="1095"/>
      <c r="M343" s="805"/>
      <c r="N343" s="1194"/>
      <c r="O343" s="783"/>
      <c r="P343" s="784"/>
      <c r="Q343" s="783"/>
      <c r="R343" s="785"/>
      <c r="S343" s="1087"/>
      <c r="T343" s="1087"/>
      <c r="U343" s="1087"/>
      <c r="V343" s="1087"/>
      <c r="W343" s="1093"/>
      <c r="X343" s="1095"/>
      <c r="Y343" s="806"/>
      <c r="Z343" s="1100"/>
      <c r="AA343" s="783"/>
      <c r="AB343" s="784"/>
      <c r="AC343" s="783"/>
      <c r="AD343" s="785"/>
      <c r="AE343" s="1087"/>
      <c r="AF343" s="1087"/>
      <c r="AG343" s="1087"/>
      <c r="AH343" s="1087"/>
      <c r="AI343" s="1093"/>
      <c r="AJ343" s="1095"/>
      <c r="AK343" s="806"/>
      <c r="AL343" s="1108"/>
      <c r="AM343" s="783"/>
      <c r="AN343" s="784"/>
      <c r="AO343" s="783"/>
      <c r="AP343" s="785"/>
      <c r="AQ343" s="1087"/>
      <c r="AR343" s="1087"/>
      <c r="AS343" s="1087"/>
      <c r="AT343" s="1087"/>
      <c r="AU343" s="1093"/>
      <c r="AV343" s="1095"/>
      <c r="AX343" s="728">
        <v>15</v>
      </c>
      <c r="AY343" s="577" t="s">
        <v>320</v>
      </c>
      <c r="AZ343" s="200">
        <v>18</v>
      </c>
      <c r="BA343" s="1104"/>
    </row>
    <row r="344" spans="1:53" ht="15.75" thickBot="1" x14ac:dyDescent="0.25">
      <c r="A344" s="817"/>
      <c r="B344" s="1192"/>
      <c r="C344" s="770"/>
      <c r="D344" s="771"/>
      <c r="E344" s="770"/>
      <c r="F344" s="772"/>
      <c r="G344" s="1088"/>
      <c r="H344" s="1088"/>
      <c r="I344" s="1088"/>
      <c r="J344" s="1088"/>
      <c r="K344" s="1094"/>
      <c r="L344" s="1095"/>
      <c r="M344" s="805"/>
      <c r="N344" s="1195"/>
      <c r="O344" s="770"/>
      <c r="P344" s="771"/>
      <c r="Q344" s="770"/>
      <c r="R344" s="772"/>
      <c r="S344" s="1088"/>
      <c r="T344" s="1088"/>
      <c r="U344" s="1088"/>
      <c r="V344" s="1088"/>
      <c r="W344" s="1094"/>
      <c r="X344" s="1095"/>
      <c r="Y344" s="806"/>
      <c r="Z344" s="1101"/>
      <c r="AA344" s="770"/>
      <c r="AB344" s="771"/>
      <c r="AC344" s="770"/>
      <c r="AD344" s="772"/>
      <c r="AE344" s="1088"/>
      <c r="AF344" s="1088"/>
      <c r="AG344" s="1088"/>
      <c r="AH344" s="1088"/>
      <c r="AI344" s="1094"/>
      <c r="AJ344" s="1095"/>
      <c r="AK344" s="806"/>
      <c r="AL344" s="1109"/>
      <c r="AM344" s="770"/>
      <c r="AN344" s="771"/>
      <c r="AO344" s="770"/>
      <c r="AP344" s="772"/>
      <c r="AQ344" s="1088"/>
      <c r="AR344" s="1088"/>
      <c r="AS344" s="1088"/>
      <c r="AT344" s="1088"/>
      <c r="AU344" s="1094"/>
      <c r="AV344" s="1095"/>
      <c r="AX344" s="728">
        <v>16</v>
      </c>
      <c r="AY344" s="577" t="s">
        <v>321</v>
      </c>
      <c r="AZ344" s="200">
        <v>57</v>
      </c>
      <c r="BA344" s="1104"/>
    </row>
    <row r="345" spans="1:53" ht="15" x14ac:dyDescent="0.2">
      <c r="A345" s="817">
        <v>1.2</v>
      </c>
      <c r="B345" s="1187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86">
        <v>593</v>
      </c>
      <c r="H345" s="1086">
        <v>124.4</v>
      </c>
      <c r="I345" s="1086">
        <v>57</v>
      </c>
      <c r="J345" s="1089"/>
      <c r="K345" s="1092">
        <v>135</v>
      </c>
      <c r="L345" s="1095">
        <f>G345-(D345+D346+D347+D348)</f>
        <v>0</v>
      </c>
      <c r="M345" s="805">
        <v>3.67</v>
      </c>
      <c r="N345" s="1096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86">
        <v>593</v>
      </c>
      <c r="T345" s="1086">
        <v>119.5</v>
      </c>
      <c r="U345" s="1086">
        <v>57</v>
      </c>
      <c r="V345" s="1089"/>
      <c r="W345" s="1092">
        <v>135</v>
      </c>
      <c r="X345" s="1095">
        <f>S345-(P345+P346+P347+P348)</f>
        <v>0</v>
      </c>
      <c r="Y345" s="806">
        <v>2</v>
      </c>
      <c r="Z345" s="1102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86">
        <v>492</v>
      </c>
      <c r="AF345" s="1086">
        <v>120</v>
      </c>
      <c r="AG345" s="1086">
        <v>47</v>
      </c>
      <c r="AH345" s="1089"/>
      <c r="AI345" s="1092"/>
      <c r="AJ345" s="1095">
        <f>AE345-(AB345+AB346+AB347+AB348)</f>
        <v>0</v>
      </c>
      <c r="AK345" s="806">
        <v>1</v>
      </c>
      <c r="AL345" s="1110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105">
        <v>515</v>
      </c>
      <c r="AR345" s="1105">
        <v>121</v>
      </c>
      <c r="AS345" s="1086">
        <v>49</v>
      </c>
      <c r="AT345" s="1089"/>
      <c r="AU345" s="1092"/>
      <c r="AV345" s="1095">
        <f>AQ345-(AN345+AN346+AN347+AN348)</f>
        <v>0</v>
      </c>
      <c r="AX345" s="728">
        <v>17</v>
      </c>
      <c r="AY345" s="577" t="s">
        <v>322</v>
      </c>
      <c r="AZ345" s="200">
        <v>49</v>
      </c>
      <c r="BA345" s="1104"/>
    </row>
    <row r="346" spans="1:53" ht="15" x14ac:dyDescent="0.2">
      <c r="A346" s="817">
        <v>-0.5</v>
      </c>
      <c r="B346" s="1188"/>
      <c r="C346" s="765" t="s">
        <v>294</v>
      </c>
      <c r="D346" s="791">
        <v>406</v>
      </c>
      <c r="E346" s="765">
        <v>123</v>
      </c>
      <c r="F346" s="785" t="s">
        <v>276</v>
      </c>
      <c r="G346" s="1087"/>
      <c r="H346" s="1087"/>
      <c r="I346" s="1087"/>
      <c r="J346" s="1090"/>
      <c r="K346" s="1093"/>
      <c r="L346" s="1095"/>
      <c r="M346" s="806">
        <v>4.5</v>
      </c>
      <c r="N346" s="1097"/>
      <c r="O346" s="765" t="s">
        <v>282</v>
      </c>
      <c r="P346" s="812">
        <v>33</v>
      </c>
      <c r="Q346" s="765">
        <v>119</v>
      </c>
      <c r="R346" s="785" t="s">
        <v>270</v>
      </c>
      <c r="S346" s="1087"/>
      <c r="T346" s="1087"/>
      <c r="U346" s="1087"/>
      <c r="V346" s="1090"/>
      <c r="W346" s="1093"/>
      <c r="X346" s="1095"/>
      <c r="Y346" s="806">
        <v>0</v>
      </c>
      <c r="Z346" s="1103"/>
      <c r="AA346" s="765" t="s">
        <v>298</v>
      </c>
      <c r="AB346" s="838">
        <v>153</v>
      </c>
      <c r="AC346" s="765">
        <v>120.5</v>
      </c>
      <c r="AD346" s="785" t="s">
        <v>299</v>
      </c>
      <c r="AE346" s="1087"/>
      <c r="AF346" s="1087"/>
      <c r="AG346" s="1087"/>
      <c r="AH346" s="1090"/>
      <c r="AI346" s="1093"/>
      <c r="AJ346" s="1095"/>
      <c r="AK346" s="806">
        <v>1</v>
      </c>
      <c r="AL346" s="1111"/>
      <c r="AM346" s="781" t="s">
        <v>303</v>
      </c>
      <c r="AN346" s="850">
        <v>55</v>
      </c>
      <c r="AO346" s="781">
        <v>120</v>
      </c>
      <c r="AP346" s="792" t="s">
        <v>270</v>
      </c>
      <c r="AQ346" s="1106"/>
      <c r="AR346" s="1106"/>
      <c r="AS346" s="1087"/>
      <c r="AT346" s="1090"/>
      <c r="AU346" s="1093"/>
      <c r="AV346" s="1095"/>
      <c r="AX346" s="728">
        <v>18</v>
      </c>
      <c r="AY346" s="577" t="s">
        <v>323</v>
      </c>
      <c r="AZ346" s="200">
        <v>47</v>
      </c>
      <c r="BA346" s="1104"/>
    </row>
    <row r="347" spans="1:53" ht="15" x14ac:dyDescent="0.2">
      <c r="A347" s="817"/>
      <c r="B347" s="1188"/>
      <c r="C347" s="783"/>
      <c r="D347" s="783"/>
      <c r="E347" s="783"/>
      <c r="F347" s="785"/>
      <c r="G347" s="1087"/>
      <c r="H347" s="1087"/>
      <c r="I347" s="1087"/>
      <c r="J347" s="1090"/>
      <c r="K347" s="1093"/>
      <c r="L347" s="1095"/>
      <c r="M347" s="806">
        <v>4.5</v>
      </c>
      <c r="N347" s="1097"/>
      <c r="O347" s="783" t="s">
        <v>279</v>
      </c>
      <c r="P347" s="813">
        <v>165</v>
      </c>
      <c r="Q347" s="783">
        <v>118</v>
      </c>
      <c r="R347" s="785" t="s">
        <v>278</v>
      </c>
      <c r="S347" s="1087"/>
      <c r="T347" s="1087"/>
      <c r="U347" s="1087"/>
      <c r="V347" s="1090"/>
      <c r="W347" s="1093"/>
      <c r="X347" s="1095"/>
      <c r="Y347" s="806">
        <v>3</v>
      </c>
      <c r="Z347" s="1103"/>
      <c r="AA347" s="783" t="s">
        <v>279</v>
      </c>
      <c r="AB347" s="839">
        <v>157</v>
      </c>
      <c r="AC347" s="783">
        <v>118</v>
      </c>
      <c r="AD347" s="785" t="s">
        <v>276</v>
      </c>
      <c r="AE347" s="1087"/>
      <c r="AF347" s="1087"/>
      <c r="AG347" s="1087"/>
      <c r="AH347" s="1090"/>
      <c r="AI347" s="1093"/>
      <c r="AJ347" s="1095"/>
      <c r="AK347" s="806">
        <v>2</v>
      </c>
      <c r="AL347" s="1111"/>
      <c r="AM347" s="781" t="s">
        <v>280</v>
      </c>
      <c r="AN347" s="850">
        <v>318</v>
      </c>
      <c r="AO347" s="781">
        <v>120</v>
      </c>
      <c r="AP347" s="792" t="s">
        <v>276</v>
      </c>
      <c r="AQ347" s="1106"/>
      <c r="AR347" s="1106"/>
      <c r="AS347" s="1087"/>
      <c r="AT347" s="1090"/>
      <c r="AU347" s="1093"/>
      <c r="AV347" s="1095"/>
      <c r="AX347" s="728">
        <v>19</v>
      </c>
      <c r="AY347" s="577" t="s">
        <v>324</v>
      </c>
      <c r="AZ347" s="200">
        <v>49</v>
      </c>
      <c r="BA347" s="1104"/>
    </row>
    <row r="348" spans="1:53" ht="15.75" thickBot="1" x14ac:dyDescent="0.25">
      <c r="A348" s="817"/>
      <c r="B348" s="1189"/>
      <c r="C348" s="770"/>
      <c r="D348" s="770"/>
      <c r="E348" s="770"/>
      <c r="F348" s="772"/>
      <c r="G348" s="1088"/>
      <c r="H348" s="1088"/>
      <c r="I348" s="1088"/>
      <c r="J348" s="1091"/>
      <c r="K348" s="1094"/>
      <c r="L348" s="1095"/>
      <c r="M348" s="806">
        <v>3.5</v>
      </c>
      <c r="N348" s="1098"/>
      <c r="O348" s="770" t="s">
        <v>280</v>
      </c>
      <c r="P348" s="814">
        <v>17</v>
      </c>
      <c r="Q348" s="770">
        <v>120</v>
      </c>
      <c r="R348" s="772" t="s">
        <v>270</v>
      </c>
      <c r="S348" s="1088"/>
      <c r="T348" s="1088"/>
      <c r="U348" s="1088"/>
      <c r="V348" s="1091"/>
      <c r="W348" s="1094"/>
      <c r="X348" s="1095"/>
      <c r="Y348" s="806"/>
      <c r="Z348" s="1103"/>
      <c r="AA348" s="783"/>
      <c r="AB348" s="784"/>
      <c r="AC348" s="783"/>
      <c r="AD348" s="785"/>
      <c r="AE348" s="1087"/>
      <c r="AF348" s="1087"/>
      <c r="AG348" s="1087"/>
      <c r="AH348" s="1090"/>
      <c r="AI348" s="1093"/>
      <c r="AJ348" s="1095"/>
      <c r="AK348" s="806"/>
      <c r="AL348" s="1111"/>
      <c r="AM348" s="784"/>
      <c r="AN348" s="784"/>
      <c r="AO348" s="784"/>
      <c r="AP348" s="782"/>
      <c r="AQ348" s="1106"/>
      <c r="AR348" s="1106"/>
      <c r="AS348" s="1087"/>
      <c r="AT348" s="1090"/>
      <c r="AU348" s="1093"/>
      <c r="AV348" s="1095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80" t="s">
        <v>53</v>
      </c>
      <c r="C354" s="1081"/>
      <c r="D354" s="1081"/>
      <c r="E354" s="1081"/>
      <c r="F354" s="1082"/>
      <c r="G354" s="1078" t="s">
        <v>140</v>
      </c>
      <c r="H354" s="1078"/>
      <c r="I354" s="1078"/>
      <c r="J354" s="1078"/>
      <c r="K354" s="1078"/>
      <c r="L354" s="1083" t="s">
        <v>63</v>
      </c>
      <c r="M354" s="1084"/>
      <c r="N354" s="1084"/>
      <c r="O354" s="1084"/>
      <c r="P354" s="1085"/>
      <c r="Q354" s="1078" t="s">
        <v>64</v>
      </c>
      <c r="R354" s="1078"/>
      <c r="S354" s="1078"/>
      <c r="T354" s="1078"/>
      <c r="U354" s="1078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80" t="s">
        <v>53</v>
      </c>
      <c r="C367" s="1081"/>
      <c r="D367" s="1081"/>
      <c r="E367" s="1081"/>
      <c r="F367" s="1082"/>
      <c r="G367" s="1078" t="s">
        <v>140</v>
      </c>
      <c r="H367" s="1078"/>
      <c r="I367" s="1078"/>
      <c r="J367" s="1078"/>
      <c r="K367" s="1078"/>
      <c r="L367" s="1083" t="s">
        <v>63</v>
      </c>
      <c r="M367" s="1084"/>
      <c r="N367" s="1084"/>
      <c r="O367" s="1084"/>
      <c r="P367" s="1085"/>
      <c r="Q367" s="1078" t="s">
        <v>64</v>
      </c>
      <c r="R367" s="1078"/>
      <c r="S367" s="1078"/>
      <c r="T367" s="1078"/>
      <c r="U367" s="1078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80" t="s">
        <v>53</v>
      </c>
      <c r="C381" s="1081"/>
      <c r="D381" s="1081"/>
      <c r="E381" s="1081"/>
      <c r="F381" s="1082"/>
      <c r="G381" s="1078" t="s">
        <v>140</v>
      </c>
      <c r="H381" s="1078"/>
      <c r="I381" s="1078"/>
      <c r="J381" s="1078"/>
      <c r="K381" s="1078"/>
      <c r="L381" s="1083" t="s">
        <v>63</v>
      </c>
      <c r="M381" s="1084"/>
      <c r="N381" s="1084"/>
      <c r="O381" s="1084"/>
      <c r="P381" s="1085"/>
      <c r="Q381" s="1078" t="s">
        <v>64</v>
      </c>
      <c r="R381" s="1078"/>
      <c r="S381" s="1078"/>
      <c r="T381" s="1078"/>
      <c r="U381" s="1078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80" t="s">
        <v>53</v>
      </c>
      <c r="C395" s="1081"/>
      <c r="D395" s="1081"/>
      <c r="E395" s="1081"/>
      <c r="F395" s="1082"/>
      <c r="G395" s="1078" t="s">
        <v>140</v>
      </c>
      <c r="H395" s="1078"/>
      <c r="I395" s="1078"/>
      <c r="J395" s="1078"/>
      <c r="K395" s="1078"/>
      <c r="L395" s="1083" t="s">
        <v>63</v>
      </c>
      <c r="M395" s="1084"/>
      <c r="N395" s="1084"/>
      <c r="O395" s="1084"/>
      <c r="P395" s="1085"/>
      <c r="Q395" s="1078" t="s">
        <v>64</v>
      </c>
      <c r="R395" s="1078"/>
      <c r="S395" s="1078"/>
      <c r="T395" s="1078"/>
      <c r="U395" s="1078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80" t="s">
        <v>53</v>
      </c>
      <c r="C409" s="1081"/>
      <c r="D409" s="1081"/>
      <c r="E409" s="1081"/>
      <c r="F409" s="1082"/>
      <c r="G409" s="1078" t="s">
        <v>140</v>
      </c>
      <c r="H409" s="1078"/>
      <c r="I409" s="1078"/>
      <c r="J409" s="1078"/>
      <c r="K409" s="1078"/>
      <c r="L409" s="1083" t="s">
        <v>63</v>
      </c>
      <c r="M409" s="1084"/>
      <c r="N409" s="1084"/>
      <c r="O409" s="1084"/>
      <c r="P409" s="1085"/>
      <c r="Q409" s="1078" t="s">
        <v>64</v>
      </c>
      <c r="R409" s="1078"/>
      <c r="S409" s="1078"/>
      <c r="T409" s="1078"/>
      <c r="U409" s="1078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80" t="s">
        <v>53</v>
      </c>
      <c r="C423" s="1081"/>
      <c r="D423" s="1081"/>
      <c r="E423" s="1081"/>
      <c r="F423" s="1082"/>
      <c r="G423" s="1078" t="s">
        <v>140</v>
      </c>
      <c r="H423" s="1078"/>
      <c r="I423" s="1078"/>
      <c r="J423" s="1078"/>
      <c r="K423" s="1078"/>
      <c r="L423" s="1083" t="s">
        <v>63</v>
      </c>
      <c r="M423" s="1084"/>
      <c r="N423" s="1084"/>
      <c r="O423" s="1084"/>
      <c r="P423" s="1085"/>
      <c r="Q423" s="1078" t="s">
        <v>64</v>
      </c>
      <c r="R423" s="1078"/>
      <c r="S423" s="1078"/>
      <c r="T423" s="1078"/>
      <c r="U423" s="1078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80" t="s">
        <v>53</v>
      </c>
      <c r="C437" s="1081"/>
      <c r="D437" s="1081"/>
      <c r="E437" s="1081"/>
      <c r="F437" s="1082"/>
      <c r="G437" s="1078" t="s">
        <v>140</v>
      </c>
      <c r="H437" s="1078"/>
      <c r="I437" s="1078"/>
      <c r="J437" s="1078"/>
      <c r="K437" s="1078"/>
      <c r="L437" s="1083" t="s">
        <v>63</v>
      </c>
      <c r="M437" s="1084"/>
      <c r="N437" s="1084"/>
      <c r="O437" s="1084"/>
      <c r="P437" s="1085"/>
      <c r="Q437" s="1078" t="s">
        <v>64</v>
      </c>
      <c r="R437" s="1078"/>
      <c r="S437" s="1078"/>
      <c r="T437" s="1078"/>
      <c r="U437" s="1078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80" t="s">
        <v>53</v>
      </c>
      <c r="C451" s="1081"/>
      <c r="D451" s="1081"/>
      <c r="E451" s="1081"/>
      <c r="F451" s="1082"/>
      <c r="G451" s="1078" t="s">
        <v>140</v>
      </c>
      <c r="H451" s="1078"/>
      <c r="I451" s="1078"/>
      <c r="J451" s="1078"/>
      <c r="K451" s="1078"/>
      <c r="L451" s="1083" t="s">
        <v>63</v>
      </c>
      <c r="M451" s="1084"/>
      <c r="N451" s="1084"/>
      <c r="O451" s="1084"/>
      <c r="P451" s="1085"/>
      <c r="Q451" s="1078" t="s">
        <v>64</v>
      </c>
      <c r="R451" s="1078"/>
      <c r="S451" s="1078"/>
      <c r="T451" s="1078"/>
      <c r="U451" s="1078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80" t="s">
        <v>53</v>
      </c>
      <c r="C465" s="1081"/>
      <c r="D465" s="1081"/>
      <c r="E465" s="1081"/>
      <c r="F465" s="1082"/>
      <c r="G465" s="1078" t="s">
        <v>140</v>
      </c>
      <c r="H465" s="1078"/>
      <c r="I465" s="1078"/>
      <c r="J465" s="1078"/>
      <c r="K465" s="1078"/>
      <c r="L465" s="1083" t="s">
        <v>63</v>
      </c>
      <c r="M465" s="1084"/>
      <c r="N465" s="1084"/>
      <c r="O465" s="1084"/>
      <c r="P465" s="1085"/>
      <c r="Q465" s="1078" t="s">
        <v>64</v>
      </c>
      <c r="R465" s="1078"/>
      <c r="S465" s="1078"/>
      <c r="T465" s="1078"/>
      <c r="U465" s="1078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80" t="s">
        <v>53</v>
      </c>
      <c r="C479" s="1081"/>
      <c r="D479" s="1081"/>
      <c r="E479" s="1081"/>
      <c r="F479" s="1082"/>
      <c r="G479" s="1078" t="s">
        <v>140</v>
      </c>
      <c r="H479" s="1078"/>
      <c r="I479" s="1078"/>
      <c r="J479" s="1078"/>
      <c r="K479" s="1078"/>
      <c r="L479" s="1083" t="s">
        <v>63</v>
      </c>
      <c r="M479" s="1084"/>
      <c r="N479" s="1084"/>
      <c r="O479" s="1084"/>
      <c r="P479" s="1085"/>
      <c r="Q479" s="1078" t="s">
        <v>64</v>
      </c>
      <c r="R479" s="1078"/>
      <c r="S479" s="1078"/>
      <c r="T479" s="1078"/>
      <c r="U479" s="1078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80" t="s">
        <v>53</v>
      </c>
      <c r="C493" s="1081"/>
      <c r="D493" s="1081"/>
      <c r="E493" s="1081"/>
      <c r="F493" s="1082"/>
      <c r="G493" s="1078" t="s">
        <v>140</v>
      </c>
      <c r="H493" s="1078"/>
      <c r="I493" s="1078"/>
      <c r="J493" s="1078"/>
      <c r="K493" s="1078"/>
      <c r="L493" s="1083" t="s">
        <v>63</v>
      </c>
      <c r="M493" s="1084"/>
      <c r="N493" s="1084"/>
      <c r="O493" s="1084"/>
      <c r="P493" s="1085"/>
      <c r="Q493" s="1078" t="s">
        <v>64</v>
      </c>
      <c r="R493" s="1078"/>
      <c r="S493" s="1078"/>
      <c r="T493" s="1078"/>
      <c r="U493" s="1078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80" t="s">
        <v>53</v>
      </c>
      <c r="C507" s="1081"/>
      <c r="D507" s="1081"/>
      <c r="E507" s="1081"/>
      <c r="F507" s="1082"/>
      <c r="G507" s="1078" t="s">
        <v>140</v>
      </c>
      <c r="H507" s="1078"/>
      <c r="I507" s="1078"/>
      <c r="J507" s="1078"/>
      <c r="K507" s="1078"/>
      <c r="L507" s="1083" t="s">
        <v>63</v>
      </c>
      <c r="M507" s="1084"/>
      <c r="N507" s="1084"/>
      <c r="O507" s="1084"/>
      <c r="P507" s="1085"/>
      <c r="Q507" s="1078" t="s">
        <v>64</v>
      </c>
      <c r="R507" s="1078"/>
      <c r="S507" s="1078"/>
      <c r="T507" s="1078"/>
      <c r="U507" s="1078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80" t="s">
        <v>53</v>
      </c>
      <c r="C521" s="1081"/>
      <c r="D521" s="1081"/>
      <c r="E521" s="1081"/>
      <c r="F521" s="1082"/>
      <c r="G521" s="1078" t="s">
        <v>140</v>
      </c>
      <c r="H521" s="1078"/>
      <c r="I521" s="1078"/>
      <c r="J521" s="1078"/>
      <c r="K521" s="1078"/>
      <c r="L521" s="1083" t="s">
        <v>63</v>
      </c>
      <c r="M521" s="1084"/>
      <c r="N521" s="1084"/>
      <c r="O521" s="1084"/>
      <c r="P521" s="1085"/>
      <c r="Q521" s="1078" t="s">
        <v>64</v>
      </c>
      <c r="R521" s="1078"/>
      <c r="S521" s="1078"/>
      <c r="T521" s="1078"/>
      <c r="U521" s="1078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80" t="s">
        <v>53</v>
      </c>
      <c r="C535" s="1081"/>
      <c r="D535" s="1081"/>
      <c r="E535" s="1081"/>
      <c r="F535" s="1082"/>
      <c r="G535" s="1078" t="s">
        <v>140</v>
      </c>
      <c r="H535" s="1078"/>
      <c r="I535" s="1078"/>
      <c r="J535" s="1078"/>
      <c r="K535" s="1078"/>
      <c r="L535" s="1083" t="s">
        <v>63</v>
      </c>
      <c r="M535" s="1084"/>
      <c r="N535" s="1084"/>
      <c r="O535" s="1084"/>
      <c r="P535" s="1085"/>
      <c r="Q535" s="1078" t="s">
        <v>64</v>
      </c>
      <c r="R535" s="1078"/>
      <c r="S535" s="1078"/>
      <c r="T535" s="1078"/>
      <c r="U535" s="1078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80" t="s">
        <v>53</v>
      </c>
      <c r="C549" s="1081"/>
      <c r="D549" s="1081"/>
      <c r="E549" s="1081"/>
      <c r="F549" s="1082"/>
      <c r="G549" s="1078" t="s">
        <v>140</v>
      </c>
      <c r="H549" s="1078"/>
      <c r="I549" s="1078"/>
      <c r="J549" s="1078"/>
      <c r="K549" s="1078"/>
      <c r="L549" s="1083" t="s">
        <v>63</v>
      </c>
      <c r="M549" s="1084"/>
      <c r="N549" s="1084"/>
      <c r="O549" s="1084"/>
      <c r="P549" s="1085"/>
      <c r="Q549" s="1078" t="s">
        <v>64</v>
      </c>
      <c r="R549" s="1078"/>
      <c r="S549" s="1078"/>
      <c r="T549" s="1078"/>
      <c r="U549" s="1078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80" t="s">
        <v>53</v>
      </c>
      <c r="C563" s="1081"/>
      <c r="D563" s="1081"/>
      <c r="E563" s="1081"/>
      <c r="F563" s="1082"/>
      <c r="G563" s="1078" t="s">
        <v>140</v>
      </c>
      <c r="H563" s="1078"/>
      <c r="I563" s="1078"/>
      <c r="J563" s="1078"/>
      <c r="K563" s="1078"/>
      <c r="L563" s="1083" t="s">
        <v>63</v>
      </c>
      <c r="M563" s="1084"/>
      <c r="N563" s="1084"/>
      <c r="O563" s="1084"/>
      <c r="P563" s="1085"/>
      <c r="Q563" s="1078" t="s">
        <v>64</v>
      </c>
      <c r="R563" s="1078"/>
      <c r="S563" s="1078"/>
      <c r="T563" s="1078"/>
      <c r="U563" s="1078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80" t="s">
        <v>53</v>
      </c>
      <c r="C577" s="1081"/>
      <c r="D577" s="1081"/>
      <c r="E577" s="1081"/>
      <c r="F577" s="1082"/>
      <c r="G577" s="1078" t="s">
        <v>140</v>
      </c>
      <c r="H577" s="1078"/>
      <c r="I577" s="1078"/>
      <c r="J577" s="1078"/>
      <c r="K577" s="1078"/>
      <c r="L577" s="1083" t="s">
        <v>63</v>
      </c>
      <c r="M577" s="1084"/>
      <c r="N577" s="1084"/>
      <c r="O577" s="1084"/>
      <c r="P577" s="1085"/>
      <c r="Q577" s="1078" t="s">
        <v>64</v>
      </c>
      <c r="R577" s="1078"/>
      <c r="S577" s="1078"/>
      <c r="T577" s="1078"/>
      <c r="U577" s="1078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80" t="s">
        <v>53</v>
      </c>
      <c r="C591" s="1081"/>
      <c r="D591" s="1081"/>
      <c r="E591" s="1081"/>
      <c r="F591" s="1082"/>
      <c r="G591" s="1078" t="s">
        <v>140</v>
      </c>
      <c r="H591" s="1078"/>
      <c r="I591" s="1078"/>
      <c r="J591" s="1078"/>
      <c r="K591" s="1078"/>
      <c r="L591" s="1083" t="s">
        <v>63</v>
      </c>
      <c r="M591" s="1084"/>
      <c r="N591" s="1084"/>
      <c r="O591" s="1084"/>
      <c r="P591" s="1085"/>
      <c r="Q591" s="1078" t="s">
        <v>64</v>
      </c>
      <c r="R591" s="1078"/>
      <c r="S591" s="1078"/>
      <c r="T591" s="1078"/>
      <c r="U591" s="1078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80" t="s">
        <v>53</v>
      </c>
      <c r="C605" s="1081"/>
      <c r="D605" s="1081"/>
      <c r="E605" s="1081"/>
      <c r="F605" s="1082"/>
      <c r="G605" s="1078" t="s">
        <v>140</v>
      </c>
      <c r="H605" s="1078"/>
      <c r="I605" s="1078"/>
      <c r="J605" s="1078"/>
      <c r="K605" s="1078"/>
      <c r="L605" s="1083" t="s">
        <v>63</v>
      </c>
      <c r="M605" s="1084"/>
      <c r="N605" s="1084"/>
      <c r="O605" s="1084"/>
      <c r="P605" s="1085"/>
      <c r="Q605" s="1078" t="s">
        <v>64</v>
      </c>
      <c r="R605" s="1078"/>
      <c r="S605" s="1078"/>
      <c r="T605" s="1078"/>
      <c r="U605" s="1078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80" t="s">
        <v>53</v>
      </c>
      <c r="C619" s="1081"/>
      <c r="D619" s="1081"/>
      <c r="E619" s="1081"/>
      <c r="F619" s="1082"/>
      <c r="G619" s="1078" t="s">
        <v>140</v>
      </c>
      <c r="H619" s="1078"/>
      <c r="I619" s="1078"/>
      <c r="J619" s="1078"/>
      <c r="K619" s="1078"/>
      <c r="L619" s="1083" t="s">
        <v>63</v>
      </c>
      <c r="M619" s="1084"/>
      <c r="N619" s="1084"/>
      <c r="O619" s="1084"/>
      <c r="P619" s="1085"/>
      <c r="Q619" s="1078" t="s">
        <v>64</v>
      </c>
      <c r="R619" s="1078"/>
      <c r="S619" s="1078"/>
      <c r="T619" s="1078"/>
      <c r="U619" s="1078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80" t="s">
        <v>53</v>
      </c>
      <c r="C633" s="1081"/>
      <c r="D633" s="1081"/>
      <c r="E633" s="1081"/>
      <c r="F633" s="1082"/>
      <c r="G633" s="1078" t="s">
        <v>140</v>
      </c>
      <c r="H633" s="1078"/>
      <c r="I633" s="1078"/>
      <c r="J633" s="1078"/>
      <c r="K633" s="1078"/>
      <c r="L633" s="1083" t="s">
        <v>63</v>
      </c>
      <c r="M633" s="1084"/>
      <c r="N633" s="1084"/>
      <c r="O633" s="1084"/>
      <c r="P633" s="1085"/>
      <c r="Q633" s="1078" t="s">
        <v>64</v>
      </c>
      <c r="R633" s="1078"/>
      <c r="S633" s="1078"/>
      <c r="T633" s="1078"/>
      <c r="U633" s="1078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80" t="s">
        <v>53</v>
      </c>
      <c r="C647" s="1081"/>
      <c r="D647" s="1081"/>
      <c r="E647" s="1081"/>
      <c r="F647" s="1082"/>
      <c r="G647" s="1078" t="s">
        <v>140</v>
      </c>
      <c r="H647" s="1078"/>
      <c r="I647" s="1078"/>
      <c r="J647" s="1078"/>
      <c r="K647" s="1078"/>
      <c r="L647" s="1083" t="s">
        <v>63</v>
      </c>
      <c r="M647" s="1084"/>
      <c r="N647" s="1084"/>
      <c r="O647" s="1084"/>
      <c r="P647" s="1085"/>
      <c r="Q647" s="1078" t="s">
        <v>64</v>
      </c>
      <c r="R647" s="1078"/>
      <c r="S647" s="1078"/>
      <c r="T647" s="1078"/>
      <c r="U647" s="1078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>
        <v>158.88999999999999</v>
      </c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-1.1800000000000068</v>
      </c>
      <c r="Y657" s="1035"/>
    </row>
    <row r="660" spans="1:25" ht="13.5" thickBot="1" x14ac:dyDescent="0.25"/>
    <row r="661" spans="1:25" ht="13.5" thickBot="1" x14ac:dyDescent="0.25">
      <c r="A661" s="1047" t="s">
        <v>368</v>
      </c>
      <c r="B661" s="1080" t="s">
        <v>53</v>
      </c>
      <c r="C661" s="1081"/>
      <c r="D661" s="1081"/>
      <c r="E661" s="1081"/>
      <c r="F661" s="1082"/>
      <c r="G661" s="1078" t="s">
        <v>140</v>
      </c>
      <c r="H661" s="1078"/>
      <c r="I661" s="1078"/>
      <c r="J661" s="1078"/>
      <c r="K661" s="1078"/>
      <c r="L661" s="1083" t="s">
        <v>63</v>
      </c>
      <c r="M661" s="1084"/>
      <c r="N661" s="1084"/>
      <c r="O661" s="1084"/>
      <c r="P661" s="1085"/>
      <c r="Q661" s="1078" t="s">
        <v>64</v>
      </c>
      <c r="R661" s="1078"/>
      <c r="S661" s="1078"/>
      <c r="T661" s="1078"/>
      <c r="U661" s="1078"/>
      <c r="V661" s="1045" t="s">
        <v>55</v>
      </c>
      <c r="W661" s="1044">
        <v>513</v>
      </c>
      <c r="X661" s="1044"/>
      <c r="Y661" s="1044"/>
    </row>
    <row r="662" spans="1:25" x14ac:dyDescent="0.2">
      <c r="A662" s="231" t="s">
        <v>54</v>
      </c>
      <c r="B662" s="324">
        <v>1</v>
      </c>
      <c r="C662" s="325">
        <v>2</v>
      </c>
      <c r="D662" s="325">
        <v>3</v>
      </c>
      <c r="E662" s="325">
        <v>4</v>
      </c>
      <c r="F662" s="859">
        <v>5</v>
      </c>
      <c r="G662" s="379">
        <v>1</v>
      </c>
      <c r="H662" s="1046">
        <v>2</v>
      </c>
      <c r="I662" s="1046">
        <v>3</v>
      </c>
      <c r="J662" s="1046">
        <v>4</v>
      </c>
      <c r="K662" s="322">
        <v>5</v>
      </c>
      <c r="L662" s="218">
        <v>1</v>
      </c>
      <c r="M662" s="1046">
        <v>2</v>
      </c>
      <c r="N662" s="1046">
        <v>3</v>
      </c>
      <c r="O662" s="1046">
        <v>4</v>
      </c>
      <c r="P662" s="219">
        <v>5</v>
      </c>
      <c r="Q662" s="379">
        <v>1</v>
      </c>
      <c r="R662" s="1046">
        <v>2</v>
      </c>
      <c r="S662" s="1046">
        <v>3</v>
      </c>
      <c r="T662" s="1046">
        <v>4</v>
      </c>
      <c r="U662" s="322">
        <v>5</v>
      </c>
      <c r="V662" s="344"/>
      <c r="W662" s="1044"/>
      <c r="X662" s="1044"/>
      <c r="Y662" s="1044"/>
    </row>
    <row r="663" spans="1:25" x14ac:dyDescent="0.2">
      <c r="A663" s="236" t="s">
        <v>3</v>
      </c>
      <c r="B663" s="237">
        <v>4194</v>
      </c>
      <c r="C663" s="238">
        <v>4194</v>
      </c>
      <c r="D663" s="238">
        <v>4194</v>
      </c>
      <c r="E663" s="238">
        <v>4194</v>
      </c>
      <c r="F663" s="858">
        <v>4194</v>
      </c>
      <c r="G663" s="240">
        <v>4194</v>
      </c>
      <c r="H663" s="238">
        <v>4194</v>
      </c>
      <c r="I663" s="238">
        <v>4194</v>
      </c>
      <c r="J663" s="238">
        <v>4194</v>
      </c>
      <c r="K663" s="314">
        <v>4194</v>
      </c>
      <c r="L663" s="237">
        <v>4194</v>
      </c>
      <c r="M663" s="238">
        <v>4194</v>
      </c>
      <c r="N663" s="238">
        <v>4194</v>
      </c>
      <c r="O663" s="238">
        <v>4194</v>
      </c>
      <c r="P663" s="239">
        <v>4194</v>
      </c>
      <c r="Q663" s="240">
        <v>4194</v>
      </c>
      <c r="R663" s="238">
        <v>4194</v>
      </c>
      <c r="S663" s="238">
        <v>4194</v>
      </c>
      <c r="T663" s="238">
        <v>4194</v>
      </c>
      <c r="U663" s="314">
        <v>4194</v>
      </c>
      <c r="V663" s="421">
        <v>4194</v>
      </c>
      <c r="W663" s="328"/>
      <c r="X663" s="329"/>
      <c r="Y663" s="329"/>
    </row>
    <row r="664" spans="1:25" x14ac:dyDescent="0.2">
      <c r="A664" s="242" t="s">
        <v>6</v>
      </c>
      <c r="B664" s="306">
        <v>5268</v>
      </c>
      <c r="C664" s="307">
        <v>5373</v>
      </c>
      <c r="D664" s="307">
        <v>5333</v>
      </c>
      <c r="E664" s="307">
        <v>5343</v>
      </c>
      <c r="F664" s="407">
        <v>5402</v>
      </c>
      <c r="G664" s="306">
        <v>5451</v>
      </c>
      <c r="H664" s="307">
        <v>5493</v>
      </c>
      <c r="I664" s="307">
        <v>5310</v>
      </c>
      <c r="J664" s="307">
        <v>5436</v>
      </c>
      <c r="K664" s="407">
        <v>5434</v>
      </c>
      <c r="L664" s="306">
        <v>4981</v>
      </c>
      <c r="M664" s="307">
        <v>5159</v>
      </c>
      <c r="N664" s="307">
        <v>5438</v>
      </c>
      <c r="O664" s="307">
        <v>5148</v>
      </c>
      <c r="P664" s="407">
        <v>4621</v>
      </c>
      <c r="Q664" s="306">
        <v>5176</v>
      </c>
      <c r="R664" s="307">
        <v>4867</v>
      </c>
      <c r="S664" s="307">
        <v>4768</v>
      </c>
      <c r="T664" s="307">
        <v>5051</v>
      </c>
      <c r="U664" s="407">
        <v>4990</v>
      </c>
      <c r="V664" s="397">
        <v>5200</v>
      </c>
      <c r="W664" s="527"/>
      <c r="X664" s="329"/>
      <c r="Y664" s="329"/>
    </row>
    <row r="665" spans="1:25" x14ac:dyDescent="0.2">
      <c r="A665" s="231" t="s">
        <v>7</v>
      </c>
      <c r="B665" s="247">
        <v>80</v>
      </c>
      <c r="C665" s="248">
        <v>66.7</v>
      </c>
      <c r="D665" s="248">
        <v>90</v>
      </c>
      <c r="E665" s="248">
        <v>86.7</v>
      </c>
      <c r="F665" s="524">
        <v>60</v>
      </c>
      <c r="G665" s="250">
        <v>70</v>
      </c>
      <c r="H665" s="248">
        <v>76.7</v>
      </c>
      <c r="I665" s="248">
        <v>50</v>
      </c>
      <c r="J665" s="248">
        <v>73.3</v>
      </c>
      <c r="K665" s="288">
        <v>73.3</v>
      </c>
      <c r="L665" s="247">
        <v>63.3</v>
      </c>
      <c r="M665" s="248">
        <v>76.7</v>
      </c>
      <c r="N665" s="248">
        <v>70</v>
      </c>
      <c r="O665" s="248">
        <v>83.3</v>
      </c>
      <c r="P665" s="249">
        <v>73.3</v>
      </c>
      <c r="Q665" s="250">
        <v>64.5</v>
      </c>
      <c r="R665" s="248">
        <v>73.3</v>
      </c>
      <c r="S665" s="248">
        <v>50</v>
      </c>
      <c r="T665" s="248">
        <v>53.3</v>
      </c>
      <c r="U665" s="288">
        <v>50</v>
      </c>
      <c r="V665" s="251">
        <v>64.5</v>
      </c>
      <c r="W665" s="525"/>
      <c r="X665" s="877"/>
      <c r="Y665" s="877"/>
    </row>
    <row r="666" spans="1:25" x14ac:dyDescent="0.2">
      <c r="A666" s="231" t="s">
        <v>8</v>
      </c>
      <c r="B666" s="252">
        <v>7.5999999999999998E-2</v>
      </c>
      <c r="C666" s="253">
        <v>0.10100000000000001</v>
      </c>
      <c r="D666" s="253">
        <v>9.7000000000000003E-2</v>
      </c>
      <c r="E666" s="253">
        <v>8</v>
      </c>
      <c r="F666" s="254">
        <v>0.104</v>
      </c>
      <c r="G666" s="255">
        <v>0.09</v>
      </c>
      <c r="H666" s="253">
        <v>7.8</v>
      </c>
      <c r="I666" s="253">
        <v>0.115</v>
      </c>
      <c r="J666" s="253">
        <v>9.0999999999999998E-2</v>
      </c>
      <c r="K666" s="290">
        <v>0.106</v>
      </c>
      <c r="L666" s="252">
        <v>0.11899999999999999</v>
      </c>
      <c r="M666" s="253">
        <v>8.2000000000000003E-2</v>
      </c>
      <c r="N666" s="253">
        <v>9.5000000000000001E-2</v>
      </c>
      <c r="O666" s="253">
        <v>7.5999999999999998E-2</v>
      </c>
      <c r="P666" s="254">
        <v>0.10100000000000001</v>
      </c>
      <c r="Q666" s="255">
        <v>0.10299999999999999</v>
      </c>
      <c r="R666" s="253">
        <v>8.5999999999999993E-2</v>
      </c>
      <c r="S666" s="253">
        <v>0.16400000000000001</v>
      </c>
      <c r="T666" s="253">
        <v>0.121</v>
      </c>
      <c r="U666" s="290">
        <v>0.13500000000000001</v>
      </c>
      <c r="V666" s="256">
        <v>0.108</v>
      </c>
      <c r="W666" s="526"/>
      <c r="X666" s="371"/>
      <c r="Y666" s="371"/>
    </row>
    <row r="667" spans="1:25" x14ac:dyDescent="0.2">
      <c r="A667" s="242" t="s">
        <v>1</v>
      </c>
      <c r="B667" s="257">
        <f>B664/B663*100-100</f>
        <v>25.608011444921303</v>
      </c>
      <c r="C667" s="258">
        <f t="shared" ref="C667:V667" si="254">C664/C663*100-100</f>
        <v>28.111587982832617</v>
      </c>
      <c r="D667" s="258">
        <f t="shared" si="254"/>
        <v>27.157844539818797</v>
      </c>
      <c r="E667" s="258">
        <f t="shared" si="254"/>
        <v>27.396280400572252</v>
      </c>
      <c r="F667" s="259">
        <f t="shared" si="254"/>
        <v>28.803051979017653</v>
      </c>
      <c r="G667" s="260">
        <f t="shared" si="254"/>
        <v>29.971387696709598</v>
      </c>
      <c r="H667" s="258">
        <f t="shared" si="254"/>
        <v>30.972818311874107</v>
      </c>
      <c r="I667" s="258">
        <f t="shared" si="254"/>
        <v>26.60944206008584</v>
      </c>
      <c r="J667" s="258">
        <f t="shared" si="254"/>
        <v>29.613733905579409</v>
      </c>
      <c r="K667" s="315">
        <f t="shared" si="254"/>
        <v>29.56604673342872</v>
      </c>
      <c r="L667" s="257">
        <f t="shared" si="254"/>
        <v>18.764902241297094</v>
      </c>
      <c r="M667" s="258">
        <f t="shared" si="254"/>
        <v>23.00906056270864</v>
      </c>
      <c r="N667" s="258">
        <f t="shared" si="254"/>
        <v>29.661421077730097</v>
      </c>
      <c r="O667" s="258">
        <f t="shared" si="254"/>
        <v>22.746781115879827</v>
      </c>
      <c r="P667" s="259">
        <f t="shared" si="254"/>
        <v>10.181211254172624</v>
      </c>
      <c r="Q667" s="260">
        <f t="shared" si="254"/>
        <v>23.414401525989504</v>
      </c>
      <c r="R667" s="258">
        <f t="shared" si="254"/>
        <v>16.046733428707682</v>
      </c>
      <c r="S667" s="258">
        <f t="shared" si="254"/>
        <v>13.686218407248447</v>
      </c>
      <c r="T667" s="258">
        <f t="shared" si="254"/>
        <v>20.433953266571294</v>
      </c>
      <c r="U667" s="315">
        <f t="shared" si="254"/>
        <v>18.979494515975205</v>
      </c>
      <c r="V667" s="333">
        <f t="shared" si="254"/>
        <v>23.986647591797805</v>
      </c>
      <c r="W667" s="1044"/>
      <c r="X667" s="371"/>
      <c r="Y667" s="371"/>
    </row>
    <row r="668" spans="1:25" ht="13.5" thickBot="1" x14ac:dyDescent="0.25">
      <c r="A668" s="261" t="s">
        <v>27</v>
      </c>
      <c r="B668" s="220">
        <f>B664-B650</f>
        <v>269</v>
      </c>
      <c r="C668" s="221">
        <f t="shared" ref="C668:V668" si="255">C664-C650</f>
        <v>105</v>
      </c>
      <c r="D668" s="221">
        <f t="shared" si="255"/>
        <v>-49</v>
      </c>
      <c r="E668" s="221">
        <f t="shared" si="255"/>
        <v>-38</v>
      </c>
      <c r="F668" s="860">
        <f t="shared" si="255"/>
        <v>66</v>
      </c>
      <c r="G668" s="380">
        <f t="shared" si="255"/>
        <v>146</v>
      </c>
      <c r="H668" s="221">
        <f t="shared" si="255"/>
        <v>202</v>
      </c>
      <c r="I668" s="221">
        <f t="shared" si="255"/>
        <v>33</v>
      </c>
      <c r="J668" s="927">
        <f t="shared" si="255"/>
        <v>77</v>
      </c>
      <c r="K668" s="348">
        <f t="shared" si="255"/>
        <v>148</v>
      </c>
      <c r="L668" s="220">
        <f t="shared" si="255"/>
        <v>182</v>
      </c>
      <c r="M668" s="221">
        <f t="shared" si="255"/>
        <v>329</v>
      </c>
      <c r="N668" s="221">
        <f t="shared" si="255"/>
        <v>47</v>
      </c>
      <c r="O668" s="221">
        <f t="shared" si="255"/>
        <v>191</v>
      </c>
      <c r="P668" s="226">
        <f t="shared" si="255"/>
        <v>207</v>
      </c>
      <c r="Q668" s="380">
        <f t="shared" si="255"/>
        <v>72</v>
      </c>
      <c r="R668" s="221">
        <f t="shared" si="255"/>
        <v>-87</v>
      </c>
      <c r="S668" s="927">
        <f t="shared" si="255"/>
        <v>525</v>
      </c>
      <c r="T668" s="221">
        <f t="shared" si="255"/>
        <v>102</v>
      </c>
      <c r="U668" s="348">
        <f t="shared" si="255"/>
        <v>220</v>
      </c>
      <c r="V668" s="265">
        <f t="shared" si="255"/>
        <v>138</v>
      </c>
      <c r="W668" s="526"/>
      <c r="X668" s="877"/>
      <c r="Y668" s="371"/>
    </row>
    <row r="669" spans="1:25" x14ac:dyDescent="0.2">
      <c r="A669" s="266" t="s">
        <v>51</v>
      </c>
      <c r="B669" s="362">
        <v>541</v>
      </c>
      <c r="C669" s="321">
        <v>564</v>
      </c>
      <c r="D669" s="321">
        <v>98</v>
      </c>
      <c r="E669" s="321">
        <v>566</v>
      </c>
      <c r="F669" s="530">
        <v>570</v>
      </c>
      <c r="G669" s="378">
        <v>555</v>
      </c>
      <c r="H669" s="268">
        <v>567</v>
      </c>
      <c r="I669" s="268">
        <v>99</v>
      </c>
      <c r="J669" s="268">
        <v>566</v>
      </c>
      <c r="K669" s="323">
        <v>568</v>
      </c>
      <c r="L669" s="267">
        <v>474</v>
      </c>
      <c r="M669" s="268">
        <v>477</v>
      </c>
      <c r="N669" s="268">
        <v>125</v>
      </c>
      <c r="O669" s="268">
        <v>476</v>
      </c>
      <c r="P669" s="269">
        <v>476</v>
      </c>
      <c r="Q669" s="378">
        <v>490</v>
      </c>
      <c r="R669" s="268">
        <v>507</v>
      </c>
      <c r="S669" s="268">
        <v>127</v>
      </c>
      <c r="T669" s="268">
        <v>501</v>
      </c>
      <c r="U669" s="323">
        <v>499</v>
      </c>
      <c r="V669" s="270">
        <f>SUM(B669:U669)</f>
        <v>8846</v>
      </c>
      <c r="W669" s="1044" t="s">
        <v>56</v>
      </c>
      <c r="X669" s="271">
        <f>V655-V669</f>
        <v>78</v>
      </c>
      <c r="Y669" s="292">
        <f>X669/V655</f>
        <v>8.7404751232631108E-3</v>
      </c>
    </row>
    <row r="670" spans="1:25" x14ac:dyDescent="0.2">
      <c r="A670" s="273" t="s">
        <v>28</v>
      </c>
      <c r="B670" s="218"/>
      <c r="C670" s="1046"/>
      <c r="D670" s="1046"/>
      <c r="E670" s="1046"/>
      <c r="F670" s="857"/>
      <c r="G670" s="379"/>
      <c r="H670" s="1046"/>
      <c r="I670" s="1046"/>
      <c r="J670" s="1046"/>
      <c r="K670" s="322"/>
      <c r="L670" s="218"/>
      <c r="M670" s="1046"/>
      <c r="N670" s="1046"/>
      <c r="O670" s="1046"/>
      <c r="P670" s="219"/>
      <c r="Q670" s="379"/>
      <c r="R670" s="1046"/>
      <c r="S670" s="1046"/>
      <c r="T670" s="1046"/>
      <c r="U670" s="322"/>
      <c r="V670" s="222"/>
      <c r="W670" s="1044" t="s">
        <v>57</v>
      </c>
      <c r="X670" s="880">
        <v>157.79</v>
      </c>
      <c r="Y670" s="878"/>
    </row>
    <row r="671" spans="1:25" ht="13.5" thickBot="1" x14ac:dyDescent="0.25">
      <c r="A671" s="274" t="s">
        <v>26</v>
      </c>
      <c r="B671" s="216">
        <f t="shared" ref="B671:U671" si="256">B670-B656</f>
        <v>0</v>
      </c>
      <c r="C671" s="217">
        <f t="shared" si="256"/>
        <v>0</v>
      </c>
      <c r="D671" s="217">
        <f t="shared" si="256"/>
        <v>0</v>
      </c>
      <c r="E671" s="217">
        <f t="shared" si="256"/>
        <v>0</v>
      </c>
      <c r="F671" s="410">
        <f t="shared" si="256"/>
        <v>0</v>
      </c>
      <c r="G671" s="483">
        <f t="shared" si="256"/>
        <v>0</v>
      </c>
      <c r="H671" s="217">
        <f t="shared" si="256"/>
        <v>0</v>
      </c>
      <c r="I671" s="217">
        <f t="shared" si="256"/>
        <v>0</v>
      </c>
      <c r="J671" s="217">
        <f t="shared" si="256"/>
        <v>0</v>
      </c>
      <c r="K671" s="416">
        <f t="shared" si="256"/>
        <v>0</v>
      </c>
      <c r="L671" s="216">
        <f t="shared" si="256"/>
        <v>0</v>
      </c>
      <c r="M671" s="217">
        <f t="shared" si="256"/>
        <v>0</v>
      </c>
      <c r="N671" s="217">
        <f t="shared" si="256"/>
        <v>0</v>
      </c>
      <c r="O671" s="217">
        <f t="shared" si="256"/>
        <v>0</v>
      </c>
      <c r="P671" s="410">
        <f t="shared" si="256"/>
        <v>0</v>
      </c>
      <c r="Q671" s="483">
        <f t="shared" si="256"/>
        <v>0</v>
      </c>
      <c r="R671" s="217">
        <f t="shared" si="256"/>
        <v>0</v>
      </c>
      <c r="S671" s="217">
        <f t="shared" si="256"/>
        <v>0</v>
      </c>
      <c r="T671" s="217">
        <f t="shared" si="256"/>
        <v>0</v>
      </c>
      <c r="U671" s="416">
        <f t="shared" si="256"/>
        <v>0</v>
      </c>
      <c r="V671" s="223"/>
      <c r="W671" s="1044" t="s">
        <v>57</v>
      </c>
      <c r="X671" s="880">
        <f>X670-X656</f>
        <v>-1.0999999999999943</v>
      </c>
      <c r="Y671" s="1044"/>
    </row>
    <row r="672" spans="1:25" x14ac:dyDescent="0.2">
      <c r="A672" s="1050"/>
    </row>
    <row r="674" spans="1:25" ht="13.5" thickBot="1" x14ac:dyDescent="0.25"/>
    <row r="675" spans="1:25" ht="13.5" thickBot="1" x14ac:dyDescent="0.25">
      <c r="A675" s="1055" t="s">
        <v>370</v>
      </c>
      <c r="B675" s="1080" t="s">
        <v>53</v>
      </c>
      <c r="C675" s="1081"/>
      <c r="D675" s="1081"/>
      <c r="E675" s="1081"/>
      <c r="F675" s="1082"/>
      <c r="G675" s="1078" t="s">
        <v>140</v>
      </c>
      <c r="H675" s="1078"/>
      <c r="I675" s="1078"/>
      <c r="J675" s="1078"/>
      <c r="K675" s="1078"/>
      <c r="L675" s="1083" t="s">
        <v>63</v>
      </c>
      <c r="M675" s="1084"/>
      <c r="N675" s="1084"/>
      <c r="O675" s="1084"/>
      <c r="P675" s="1085"/>
      <c r="Q675" s="1078" t="s">
        <v>64</v>
      </c>
      <c r="R675" s="1078"/>
      <c r="S675" s="1078"/>
      <c r="T675" s="1078"/>
      <c r="U675" s="1078"/>
      <c r="V675" s="1054" t="s">
        <v>55</v>
      </c>
      <c r="W675" s="1052"/>
      <c r="X675" s="1052"/>
      <c r="Y675" s="1052"/>
    </row>
    <row r="676" spans="1:25" x14ac:dyDescent="0.2">
      <c r="A676" s="231" t="s">
        <v>54</v>
      </c>
      <c r="B676" s="324">
        <v>1</v>
      </c>
      <c r="C676" s="325">
        <v>2</v>
      </c>
      <c r="D676" s="325">
        <v>3</v>
      </c>
      <c r="E676" s="325">
        <v>4</v>
      </c>
      <c r="F676" s="859">
        <v>5</v>
      </c>
      <c r="G676" s="379">
        <v>1</v>
      </c>
      <c r="H676" s="1053">
        <v>2</v>
      </c>
      <c r="I676" s="1053">
        <v>3</v>
      </c>
      <c r="J676" s="1053">
        <v>4</v>
      </c>
      <c r="K676" s="322">
        <v>5</v>
      </c>
      <c r="L676" s="218">
        <v>1</v>
      </c>
      <c r="M676" s="1053">
        <v>2</v>
      </c>
      <c r="N676" s="1053">
        <v>3</v>
      </c>
      <c r="O676" s="1053">
        <v>4</v>
      </c>
      <c r="P676" s="219">
        <v>5</v>
      </c>
      <c r="Q676" s="379">
        <v>1</v>
      </c>
      <c r="R676" s="1053">
        <v>2</v>
      </c>
      <c r="S676" s="1053">
        <v>3</v>
      </c>
      <c r="T676" s="1053">
        <v>4</v>
      </c>
      <c r="U676" s="322">
        <v>5</v>
      </c>
      <c r="V676" s="344"/>
      <c r="W676" s="1052"/>
      <c r="X676" s="1052"/>
      <c r="Y676" s="1052"/>
    </row>
    <row r="677" spans="1:25" x14ac:dyDescent="0.2">
      <c r="A677" s="236" t="s">
        <v>3</v>
      </c>
      <c r="B677" s="237">
        <v>4230</v>
      </c>
      <c r="C677" s="238">
        <v>4230</v>
      </c>
      <c r="D677" s="238">
        <v>4230</v>
      </c>
      <c r="E677" s="238">
        <v>4230</v>
      </c>
      <c r="F677" s="858">
        <v>4230</v>
      </c>
      <c r="G677" s="240">
        <v>4230</v>
      </c>
      <c r="H677" s="238">
        <v>4230</v>
      </c>
      <c r="I677" s="238">
        <v>4230</v>
      </c>
      <c r="J677" s="238">
        <v>4230</v>
      </c>
      <c r="K677" s="314">
        <v>4230</v>
      </c>
      <c r="L677" s="237">
        <v>4230</v>
      </c>
      <c r="M677" s="238">
        <v>4230</v>
      </c>
      <c r="N677" s="238">
        <v>4230</v>
      </c>
      <c r="O677" s="238">
        <v>4230</v>
      </c>
      <c r="P677" s="239">
        <v>4230</v>
      </c>
      <c r="Q677" s="240">
        <v>4230</v>
      </c>
      <c r="R677" s="238">
        <v>4230</v>
      </c>
      <c r="S677" s="238">
        <v>4230</v>
      </c>
      <c r="T677" s="238">
        <v>4230</v>
      </c>
      <c r="U677" s="314">
        <v>4230</v>
      </c>
      <c r="V677" s="421">
        <v>4230</v>
      </c>
      <c r="W677" s="328"/>
      <c r="X677" s="329"/>
      <c r="Y677" s="329"/>
    </row>
    <row r="678" spans="1:25" x14ac:dyDescent="0.2">
      <c r="A678" s="242" t="s">
        <v>6</v>
      </c>
      <c r="B678" s="306">
        <v>5534</v>
      </c>
      <c r="C678" s="307">
        <v>5279</v>
      </c>
      <c r="D678" s="307">
        <v>4888</v>
      </c>
      <c r="E678" s="307">
        <v>5639</v>
      </c>
      <c r="F678" s="407">
        <v>5406</v>
      </c>
      <c r="G678" s="306">
        <v>5350</v>
      </c>
      <c r="H678" s="307">
        <v>5517</v>
      </c>
      <c r="I678" s="307">
        <v>5536</v>
      </c>
      <c r="J678" s="307">
        <v>5428</v>
      </c>
      <c r="K678" s="407">
        <v>5371</v>
      </c>
      <c r="L678" s="306">
        <v>4941</v>
      </c>
      <c r="M678" s="307">
        <v>4874</v>
      </c>
      <c r="N678" s="307">
        <v>5266</v>
      </c>
      <c r="O678" s="307">
        <v>5073</v>
      </c>
      <c r="P678" s="407">
        <v>4724</v>
      </c>
      <c r="Q678" s="306">
        <v>5109</v>
      </c>
      <c r="R678" s="307">
        <v>4820</v>
      </c>
      <c r="S678" s="307">
        <v>4133</v>
      </c>
      <c r="T678" s="307">
        <v>5216</v>
      </c>
      <c r="U678" s="407">
        <v>4835</v>
      </c>
      <c r="V678" s="397">
        <v>5176</v>
      </c>
      <c r="W678" s="527"/>
      <c r="X678" s="329"/>
      <c r="Y678" s="329"/>
    </row>
    <row r="679" spans="1:25" x14ac:dyDescent="0.2">
      <c r="A679" s="231" t="s">
        <v>7</v>
      </c>
      <c r="B679" s="247">
        <v>80</v>
      </c>
      <c r="C679" s="248">
        <v>73.3</v>
      </c>
      <c r="D679" s="248">
        <v>70</v>
      </c>
      <c r="E679" s="248">
        <v>76.7</v>
      </c>
      <c r="F679" s="524">
        <v>83.3</v>
      </c>
      <c r="G679" s="250">
        <v>60</v>
      </c>
      <c r="H679" s="248">
        <v>83.3</v>
      </c>
      <c r="I679" s="248">
        <v>70</v>
      </c>
      <c r="J679" s="248">
        <v>83.3</v>
      </c>
      <c r="K679" s="288">
        <v>56.7</v>
      </c>
      <c r="L679" s="247">
        <v>60</v>
      </c>
      <c r="M679" s="248">
        <v>66.7</v>
      </c>
      <c r="N679" s="248">
        <v>70</v>
      </c>
      <c r="O679" s="248">
        <v>60</v>
      </c>
      <c r="P679" s="249">
        <v>56.7</v>
      </c>
      <c r="Q679" s="250">
        <v>76.7</v>
      </c>
      <c r="R679" s="248">
        <v>80</v>
      </c>
      <c r="S679" s="248">
        <v>80</v>
      </c>
      <c r="T679" s="248">
        <v>56.7</v>
      </c>
      <c r="U679" s="288">
        <v>56.7</v>
      </c>
      <c r="V679" s="251">
        <v>59.8</v>
      </c>
      <c r="W679" s="525"/>
      <c r="X679" s="877"/>
      <c r="Y679" s="877"/>
    </row>
    <row r="680" spans="1:25" x14ac:dyDescent="0.2">
      <c r="A680" s="231" t="s">
        <v>8</v>
      </c>
      <c r="B680" s="252">
        <v>7.1999999999999995E-2</v>
      </c>
      <c r="C680" s="253">
        <v>0.10199999999999999</v>
      </c>
      <c r="D680" s="253">
        <v>0.154</v>
      </c>
      <c r="E680" s="253">
        <v>7.6999999999999999E-2</v>
      </c>
      <c r="F680" s="254">
        <v>7.5999999999999998E-2</v>
      </c>
      <c r="G680" s="255">
        <v>0.10100000000000001</v>
      </c>
      <c r="H680" s="253">
        <v>8.1000000000000003E-2</v>
      </c>
      <c r="I680" s="253">
        <v>0.123</v>
      </c>
      <c r="J680" s="253">
        <v>7.5999999999999998E-2</v>
      </c>
      <c r="K680" s="290">
        <v>0.129</v>
      </c>
      <c r="L680" s="252">
        <v>0.127</v>
      </c>
      <c r="M680" s="253">
        <v>0.108</v>
      </c>
      <c r="N680" s="253">
        <v>0.10199999999999999</v>
      </c>
      <c r="O680" s="253">
        <v>0.109</v>
      </c>
      <c r="P680" s="254">
        <v>0.129</v>
      </c>
      <c r="Q680" s="255">
        <v>0.104</v>
      </c>
      <c r="R680" s="253">
        <v>9.6000000000000002E-2</v>
      </c>
      <c r="S680" s="253">
        <v>0.124</v>
      </c>
      <c r="T680" s="253">
        <v>0.111</v>
      </c>
      <c r="U680" s="290">
        <v>0.126</v>
      </c>
      <c r="V680" s="256">
        <v>0.11899999999999999</v>
      </c>
      <c r="W680" s="526"/>
      <c r="X680" s="371"/>
      <c r="Y680" s="371"/>
    </row>
    <row r="681" spans="1:25" x14ac:dyDescent="0.2">
      <c r="A681" s="242" t="s">
        <v>1</v>
      </c>
      <c r="B681" s="257">
        <f>B678/B677*100-100</f>
        <v>30.827423167848707</v>
      </c>
      <c r="C681" s="258">
        <f t="shared" ref="C681:V681" si="257">C678/C677*100-100</f>
        <v>24.799054373522452</v>
      </c>
      <c r="D681" s="258">
        <f t="shared" si="257"/>
        <v>15.555555555555543</v>
      </c>
      <c r="E681" s="258">
        <f t="shared" si="257"/>
        <v>33.309692671394799</v>
      </c>
      <c r="F681" s="259">
        <f t="shared" si="257"/>
        <v>27.801418439716315</v>
      </c>
      <c r="G681" s="260">
        <f t="shared" si="257"/>
        <v>26.477541371158381</v>
      </c>
      <c r="H681" s="258">
        <f t="shared" si="257"/>
        <v>30.425531914893611</v>
      </c>
      <c r="I681" s="258">
        <f t="shared" si="257"/>
        <v>30.874704491725765</v>
      </c>
      <c r="J681" s="258">
        <f t="shared" si="257"/>
        <v>28.321513002364071</v>
      </c>
      <c r="K681" s="315">
        <f t="shared" si="257"/>
        <v>26.973995271867608</v>
      </c>
      <c r="L681" s="257">
        <f t="shared" si="257"/>
        <v>16.808510638297875</v>
      </c>
      <c r="M681" s="258">
        <f t="shared" si="257"/>
        <v>15.224586288416077</v>
      </c>
      <c r="N681" s="258">
        <f t="shared" si="257"/>
        <v>24.491725768321501</v>
      </c>
      <c r="O681" s="258">
        <f t="shared" si="257"/>
        <v>19.929078014184398</v>
      </c>
      <c r="P681" s="259">
        <f t="shared" si="257"/>
        <v>11.678486997635943</v>
      </c>
      <c r="Q681" s="260">
        <f t="shared" si="257"/>
        <v>20.780141843971634</v>
      </c>
      <c r="R681" s="258">
        <f t="shared" si="257"/>
        <v>13.94799054373523</v>
      </c>
      <c r="S681" s="258">
        <f t="shared" si="257"/>
        <v>-2.2931442080378162</v>
      </c>
      <c r="T681" s="258">
        <f t="shared" si="257"/>
        <v>23.309692671394799</v>
      </c>
      <c r="U681" s="315">
        <f t="shared" si="257"/>
        <v>14.302600472813239</v>
      </c>
      <c r="V681" s="333">
        <f t="shared" si="257"/>
        <v>22.364066193853432</v>
      </c>
      <c r="W681" s="1052"/>
      <c r="X681" s="371"/>
      <c r="Y681" s="371"/>
    </row>
    <row r="682" spans="1:25" ht="13.5" thickBot="1" x14ac:dyDescent="0.25">
      <c r="A682" s="261" t="s">
        <v>27</v>
      </c>
      <c r="B682" s="220">
        <f>B678-B664</f>
        <v>266</v>
      </c>
      <c r="C682" s="221">
        <f t="shared" ref="C682:V682" si="258">C678-C664</f>
        <v>-94</v>
      </c>
      <c r="D682" s="221">
        <f t="shared" si="258"/>
        <v>-445</v>
      </c>
      <c r="E682" s="221">
        <f t="shared" si="258"/>
        <v>296</v>
      </c>
      <c r="F682" s="860">
        <f t="shared" si="258"/>
        <v>4</v>
      </c>
      <c r="G682" s="380">
        <f t="shared" si="258"/>
        <v>-101</v>
      </c>
      <c r="H682" s="221">
        <f t="shared" si="258"/>
        <v>24</v>
      </c>
      <c r="I682" s="221">
        <f t="shared" si="258"/>
        <v>226</v>
      </c>
      <c r="J682" s="927">
        <f t="shared" si="258"/>
        <v>-8</v>
      </c>
      <c r="K682" s="348">
        <f t="shared" si="258"/>
        <v>-63</v>
      </c>
      <c r="L682" s="220">
        <f t="shared" si="258"/>
        <v>-40</v>
      </c>
      <c r="M682" s="221">
        <f t="shared" si="258"/>
        <v>-285</v>
      </c>
      <c r="N682" s="221">
        <f t="shared" si="258"/>
        <v>-172</v>
      </c>
      <c r="O682" s="221">
        <f t="shared" si="258"/>
        <v>-75</v>
      </c>
      <c r="P682" s="226">
        <f t="shared" si="258"/>
        <v>103</v>
      </c>
      <c r="Q682" s="380">
        <f t="shared" si="258"/>
        <v>-67</v>
      </c>
      <c r="R682" s="221">
        <f t="shared" si="258"/>
        <v>-47</v>
      </c>
      <c r="S682" s="927">
        <f t="shared" si="258"/>
        <v>-635</v>
      </c>
      <c r="T682" s="221">
        <f t="shared" si="258"/>
        <v>165</v>
      </c>
      <c r="U682" s="348">
        <f t="shared" si="258"/>
        <v>-155</v>
      </c>
      <c r="V682" s="265">
        <f t="shared" si="258"/>
        <v>-24</v>
      </c>
      <c r="W682" s="526"/>
      <c r="X682" s="877"/>
      <c r="Y682" s="371"/>
    </row>
    <row r="683" spans="1:25" x14ac:dyDescent="0.2">
      <c r="A683" s="266" t="s">
        <v>51</v>
      </c>
      <c r="B683" s="362">
        <v>537</v>
      </c>
      <c r="C683" s="321">
        <v>561</v>
      </c>
      <c r="D683" s="321">
        <v>88</v>
      </c>
      <c r="E683" s="321">
        <v>561</v>
      </c>
      <c r="F683" s="530">
        <v>562</v>
      </c>
      <c r="G683" s="378">
        <v>550</v>
      </c>
      <c r="H683" s="268">
        <v>562</v>
      </c>
      <c r="I683" s="268">
        <v>88</v>
      </c>
      <c r="J683" s="268">
        <v>564</v>
      </c>
      <c r="K683" s="323">
        <v>565</v>
      </c>
      <c r="L683" s="267">
        <v>473</v>
      </c>
      <c r="M683" s="268">
        <v>475</v>
      </c>
      <c r="N683" s="268">
        <v>123</v>
      </c>
      <c r="O683" s="268">
        <v>473</v>
      </c>
      <c r="P683" s="269">
        <v>475</v>
      </c>
      <c r="Q683" s="378">
        <v>485</v>
      </c>
      <c r="R683" s="268">
        <v>505</v>
      </c>
      <c r="S683" s="268">
        <v>118</v>
      </c>
      <c r="T683" s="268">
        <v>497</v>
      </c>
      <c r="U683" s="323">
        <v>499</v>
      </c>
      <c r="V683" s="270">
        <f>SUM(B683:U683)</f>
        <v>8761</v>
      </c>
      <c r="W683" s="1052" t="s">
        <v>56</v>
      </c>
      <c r="X683" s="271">
        <f>V669-V683</f>
        <v>85</v>
      </c>
      <c r="Y683" s="292">
        <f>X683/V669</f>
        <v>9.6088627628306573E-3</v>
      </c>
    </row>
    <row r="684" spans="1:25" x14ac:dyDescent="0.2">
      <c r="A684" s="273" t="s">
        <v>28</v>
      </c>
      <c r="B684" s="218"/>
      <c r="C684" s="1053"/>
      <c r="D684" s="1053"/>
      <c r="E684" s="1053"/>
      <c r="F684" s="857"/>
      <c r="G684" s="379"/>
      <c r="H684" s="1053"/>
      <c r="I684" s="1053"/>
      <c r="J684" s="1053"/>
      <c r="K684" s="322"/>
      <c r="L684" s="218"/>
      <c r="M684" s="1053"/>
      <c r="N684" s="1053"/>
      <c r="O684" s="1053"/>
      <c r="P684" s="219"/>
      <c r="Q684" s="379"/>
      <c r="R684" s="1053"/>
      <c r="S684" s="1053"/>
      <c r="T684" s="1053"/>
      <c r="U684" s="322"/>
      <c r="V684" s="222"/>
      <c r="W684" s="1052" t="s">
        <v>57</v>
      </c>
      <c r="X684" s="880">
        <v>155.65</v>
      </c>
      <c r="Y684" s="878"/>
    </row>
    <row r="685" spans="1:25" ht="13.5" thickBot="1" x14ac:dyDescent="0.25">
      <c r="A685" s="274" t="s">
        <v>26</v>
      </c>
      <c r="B685" s="216">
        <f t="shared" ref="B685:U685" si="259">B684-B670</f>
        <v>0</v>
      </c>
      <c r="C685" s="217">
        <f t="shared" si="259"/>
        <v>0</v>
      </c>
      <c r="D685" s="217">
        <f t="shared" si="259"/>
        <v>0</v>
      </c>
      <c r="E685" s="217">
        <f t="shared" si="259"/>
        <v>0</v>
      </c>
      <c r="F685" s="410">
        <f t="shared" si="259"/>
        <v>0</v>
      </c>
      <c r="G685" s="483">
        <f t="shared" si="259"/>
        <v>0</v>
      </c>
      <c r="H685" s="217">
        <f t="shared" si="259"/>
        <v>0</v>
      </c>
      <c r="I685" s="217">
        <f t="shared" si="259"/>
        <v>0</v>
      </c>
      <c r="J685" s="217">
        <f t="shared" si="259"/>
        <v>0</v>
      </c>
      <c r="K685" s="416">
        <f t="shared" si="259"/>
        <v>0</v>
      </c>
      <c r="L685" s="216">
        <f t="shared" si="259"/>
        <v>0</v>
      </c>
      <c r="M685" s="217">
        <f t="shared" si="259"/>
        <v>0</v>
      </c>
      <c r="N685" s="217">
        <f t="shared" si="259"/>
        <v>0</v>
      </c>
      <c r="O685" s="217">
        <f t="shared" si="259"/>
        <v>0</v>
      </c>
      <c r="P685" s="410">
        <f t="shared" si="259"/>
        <v>0</v>
      </c>
      <c r="Q685" s="483">
        <f t="shared" si="259"/>
        <v>0</v>
      </c>
      <c r="R685" s="217">
        <f t="shared" si="259"/>
        <v>0</v>
      </c>
      <c r="S685" s="217">
        <f t="shared" si="259"/>
        <v>0</v>
      </c>
      <c r="T685" s="217">
        <f t="shared" si="259"/>
        <v>0</v>
      </c>
      <c r="U685" s="416">
        <f t="shared" si="259"/>
        <v>0</v>
      </c>
      <c r="V685" s="223"/>
      <c r="W685" s="1052" t="s">
        <v>57</v>
      </c>
      <c r="X685" s="880">
        <f>X684-X670</f>
        <v>-2.1399999999999864</v>
      </c>
      <c r="Y685" s="1052"/>
    </row>
    <row r="688" spans="1:25" ht="13.5" thickBot="1" x14ac:dyDescent="0.25"/>
    <row r="689" spans="1:25" ht="13.5" thickBot="1" x14ac:dyDescent="0.25">
      <c r="A689" s="1062" t="s">
        <v>372</v>
      </c>
      <c r="B689" s="1074" t="s">
        <v>53</v>
      </c>
      <c r="C689" s="1075"/>
      <c r="D689" s="1075"/>
      <c r="E689" s="1075"/>
      <c r="F689" s="1076"/>
      <c r="G689" s="1077" t="s">
        <v>140</v>
      </c>
      <c r="H689" s="1078"/>
      <c r="I689" s="1078"/>
      <c r="J689" s="1078"/>
      <c r="K689" s="1079"/>
      <c r="L689" s="1077" t="s">
        <v>63</v>
      </c>
      <c r="M689" s="1078"/>
      <c r="N689" s="1078"/>
      <c r="O689" s="1078"/>
      <c r="P689" s="1079"/>
      <c r="Q689" s="1077" t="s">
        <v>64</v>
      </c>
      <c r="R689" s="1078"/>
      <c r="S689" s="1078"/>
      <c r="T689" s="1078"/>
      <c r="U689" s="1079"/>
      <c r="V689" s="1060" t="s">
        <v>55</v>
      </c>
      <c r="W689" s="1059"/>
      <c r="X689" s="1059"/>
      <c r="Y689" s="1059"/>
    </row>
    <row r="690" spans="1:25" x14ac:dyDescent="0.2">
      <c r="A690" s="231" t="s">
        <v>54</v>
      </c>
      <c r="B690" s="324">
        <v>1</v>
      </c>
      <c r="C690" s="325">
        <v>2</v>
      </c>
      <c r="D690" s="325">
        <v>3</v>
      </c>
      <c r="E690" s="325">
        <v>4</v>
      </c>
      <c r="F690" s="859">
        <v>5</v>
      </c>
      <c r="G690" s="379">
        <v>1</v>
      </c>
      <c r="H690" s="1061">
        <v>2</v>
      </c>
      <c r="I690" s="1061">
        <v>3</v>
      </c>
      <c r="J690" s="1061">
        <v>4</v>
      </c>
      <c r="K690" s="322">
        <v>5</v>
      </c>
      <c r="L690" s="218">
        <v>1</v>
      </c>
      <c r="M690" s="1061">
        <v>2</v>
      </c>
      <c r="N690" s="1061">
        <v>3</v>
      </c>
      <c r="O690" s="1061">
        <v>4</v>
      </c>
      <c r="P690" s="219">
        <v>5</v>
      </c>
      <c r="Q690" s="379">
        <v>1</v>
      </c>
      <c r="R690" s="1061">
        <v>2</v>
      </c>
      <c r="S690" s="1061">
        <v>3</v>
      </c>
      <c r="T690" s="1061">
        <v>4</v>
      </c>
      <c r="U690" s="322">
        <v>5</v>
      </c>
      <c r="V690" s="344"/>
      <c r="W690" s="1059"/>
      <c r="X690" s="1059"/>
      <c r="Y690" s="1059"/>
    </row>
    <row r="691" spans="1:25" x14ac:dyDescent="0.2">
      <c r="A691" s="236" t="s">
        <v>3</v>
      </c>
      <c r="B691" s="237">
        <v>4266</v>
      </c>
      <c r="C691" s="238">
        <v>4266</v>
      </c>
      <c r="D691" s="238">
        <v>4266</v>
      </c>
      <c r="E691" s="238">
        <v>4266</v>
      </c>
      <c r="F691" s="858">
        <v>4266</v>
      </c>
      <c r="G691" s="240">
        <v>4266</v>
      </c>
      <c r="H691" s="238">
        <v>4266</v>
      </c>
      <c r="I691" s="238">
        <v>4266</v>
      </c>
      <c r="J691" s="238">
        <v>4266</v>
      </c>
      <c r="K691" s="314">
        <v>4266</v>
      </c>
      <c r="L691" s="237">
        <v>4266</v>
      </c>
      <c r="M691" s="238">
        <v>4266</v>
      </c>
      <c r="N691" s="238">
        <v>4266</v>
      </c>
      <c r="O691" s="238">
        <v>4266</v>
      </c>
      <c r="P691" s="239">
        <v>4266</v>
      </c>
      <c r="Q691" s="240">
        <v>4266</v>
      </c>
      <c r="R691" s="238">
        <v>4266</v>
      </c>
      <c r="S691" s="238">
        <v>4266</v>
      </c>
      <c r="T691" s="238">
        <v>4266</v>
      </c>
      <c r="U691" s="314">
        <v>4266</v>
      </c>
      <c r="V691" s="421">
        <v>4266</v>
      </c>
      <c r="W691" s="328"/>
      <c r="X691" s="329"/>
      <c r="Y691" s="329"/>
    </row>
    <row r="692" spans="1:25" x14ac:dyDescent="0.2">
      <c r="A692" s="242" t="s">
        <v>6</v>
      </c>
      <c r="B692" s="306">
        <v>5633</v>
      </c>
      <c r="C692" s="307">
        <v>5685</v>
      </c>
      <c r="D692" s="307">
        <v>5177</v>
      </c>
      <c r="E692" s="307">
        <v>5636</v>
      </c>
      <c r="F692" s="407">
        <v>5504</v>
      </c>
      <c r="G692" s="306">
        <v>5565</v>
      </c>
      <c r="H692" s="307">
        <v>5791</v>
      </c>
      <c r="I692" s="307">
        <v>5457</v>
      </c>
      <c r="J692" s="307">
        <v>5675</v>
      </c>
      <c r="K692" s="407">
        <v>5548</v>
      </c>
      <c r="L692" s="306">
        <v>5186</v>
      </c>
      <c r="M692" s="307">
        <v>5171</v>
      </c>
      <c r="N692" s="307">
        <v>5408</v>
      </c>
      <c r="O692" s="307">
        <v>5172</v>
      </c>
      <c r="P692" s="407">
        <v>4703</v>
      </c>
      <c r="Q692" s="306">
        <v>5111</v>
      </c>
      <c r="R692" s="307">
        <v>4978</v>
      </c>
      <c r="S692" s="307">
        <v>4339</v>
      </c>
      <c r="T692" s="307">
        <v>5249</v>
      </c>
      <c r="U692" s="407">
        <v>4898</v>
      </c>
      <c r="V692" s="397">
        <v>5325</v>
      </c>
      <c r="W692" s="527"/>
      <c r="X692" s="329"/>
      <c r="Y692" s="329"/>
    </row>
    <row r="693" spans="1:25" x14ac:dyDescent="0.2">
      <c r="A693" s="231" t="s">
        <v>7</v>
      </c>
      <c r="B693" s="247">
        <v>80</v>
      </c>
      <c r="C693" s="248">
        <v>66.7</v>
      </c>
      <c r="D693" s="248">
        <v>70</v>
      </c>
      <c r="E693" s="248">
        <v>83.3</v>
      </c>
      <c r="F693" s="524">
        <v>66.7</v>
      </c>
      <c r="G693" s="250">
        <v>70</v>
      </c>
      <c r="H693" s="248">
        <v>60</v>
      </c>
      <c r="I693" s="248">
        <v>70</v>
      </c>
      <c r="J693" s="248">
        <v>73.3</v>
      </c>
      <c r="K693" s="288">
        <v>83.3</v>
      </c>
      <c r="L693" s="247">
        <v>66.7</v>
      </c>
      <c r="M693" s="248">
        <v>63.3</v>
      </c>
      <c r="N693" s="248">
        <v>50</v>
      </c>
      <c r="O693" s="248">
        <v>53.3</v>
      </c>
      <c r="P693" s="249">
        <v>63.3</v>
      </c>
      <c r="Q693" s="250">
        <v>63.3</v>
      </c>
      <c r="R693" s="248">
        <v>66.7</v>
      </c>
      <c r="S693" s="248">
        <v>50</v>
      </c>
      <c r="T693" s="248">
        <v>33.299999999999997</v>
      </c>
      <c r="U693" s="288">
        <v>50</v>
      </c>
      <c r="V693" s="251">
        <v>58.3</v>
      </c>
      <c r="W693" s="525"/>
      <c r="X693" s="877"/>
      <c r="Y693" s="877"/>
    </row>
    <row r="694" spans="1:25" x14ac:dyDescent="0.2">
      <c r="A694" s="231" t="s">
        <v>8</v>
      </c>
      <c r="B694" s="252">
        <v>8.2000000000000003E-2</v>
      </c>
      <c r="C694" s="253">
        <v>0.1</v>
      </c>
      <c r="D694" s="253">
        <v>0.14799999999999999</v>
      </c>
      <c r="E694" s="253">
        <v>8.1000000000000003E-2</v>
      </c>
      <c r="F694" s="254">
        <v>0.111</v>
      </c>
      <c r="G694" s="255">
        <v>0.09</v>
      </c>
      <c r="H694" s="253">
        <v>0.109</v>
      </c>
      <c r="I694" s="253">
        <v>0.11700000000000001</v>
      </c>
      <c r="J694" s="253">
        <v>8.7999999999999995E-2</v>
      </c>
      <c r="K694" s="290">
        <v>6.9000000000000006E-2</v>
      </c>
      <c r="L694" s="252">
        <v>9.8000000000000004E-2</v>
      </c>
      <c r="M694" s="253">
        <v>9.9000000000000005E-2</v>
      </c>
      <c r="N694" s="253">
        <v>0.125</v>
      </c>
      <c r="O694" s="253">
        <v>0.124</v>
      </c>
      <c r="P694" s="254">
        <v>8.7999999999999995E-2</v>
      </c>
      <c r="Q694" s="255">
        <v>0.121</v>
      </c>
      <c r="R694" s="253">
        <v>0.10199999999999999</v>
      </c>
      <c r="S694" s="253">
        <v>0.13700000000000001</v>
      </c>
      <c r="T694" s="253">
        <v>0.125</v>
      </c>
      <c r="U694" s="290">
        <v>0.113</v>
      </c>
      <c r="V694" s="256">
        <v>0.11899999999999999</v>
      </c>
      <c r="W694" s="526"/>
      <c r="X694" s="371"/>
      <c r="Y694" s="371"/>
    </row>
    <row r="695" spans="1:25" x14ac:dyDescent="0.2">
      <c r="A695" s="242" t="s">
        <v>1</v>
      </c>
      <c r="B695" s="257">
        <f>B692/B691*100-100</f>
        <v>32.044069385841539</v>
      </c>
      <c r="C695" s="258">
        <f t="shared" ref="C695:V695" si="260">C692/C691*100-100</f>
        <v>33.263009845288309</v>
      </c>
      <c r="D695" s="258">
        <f t="shared" si="260"/>
        <v>21.354899203000471</v>
      </c>
      <c r="E695" s="258">
        <f t="shared" si="260"/>
        <v>32.114392873886544</v>
      </c>
      <c r="F695" s="259">
        <f t="shared" si="260"/>
        <v>29.02015939990622</v>
      </c>
      <c r="G695" s="260">
        <f t="shared" si="260"/>
        <v>30.450070323488063</v>
      </c>
      <c r="H695" s="258">
        <f t="shared" si="260"/>
        <v>35.747773089545234</v>
      </c>
      <c r="I695" s="258">
        <f t="shared" si="260"/>
        <v>27.918424753867782</v>
      </c>
      <c r="J695" s="258">
        <f t="shared" si="260"/>
        <v>33.028598218471643</v>
      </c>
      <c r="K695" s="315">
        <f t="shared" si="260"/>
        <v>30.051570557899652</v>
      </c>
      <c r="L695" s="257">
        <f t="shared" si="260"/>
        <v>21.565869667135502</v>
      </c>
      <c r="M695" s="258">
        <f t="shared" si="260"/>
        <v>21.214252226910446</v>
      </c>
      <c r="N695" s="258">
        <f t="shared" si="260"/>
        <v>26.769807782466003</v>
      </c>
      <c r="O695" s="258">
        <f t="shared" si="260"/>
        <v>21.23769338959211</v>
      </c>
      <c r="P695" s="259">
        <f t="shared" si="260"/>
        <v>10.243788091889343</v>
      </c>
      <c r="Q695" s="260">
        <f t="shared" si="260"/>
        <v>19.807782466010309</v>
      </c>
      <c r="R695" s="258">
        <f t="shared" si="260"/>
        <v>16.690107829348349</v>
      </c>
      <c r="S695" s="258">
        <f t="shared" si="260"/>
        <v>1.7112048757618368</v>
      </c>
      <c r="T695" s="258">
        <f t="shared" si="260"/>
        <v>23.04266291608063</v>
      </c>
      <c r="U695" s="315">
        <f t="shared" si="260"/>
        <v>14.81481481481481</v>
      </c>
      <c r="V695" s="333">
        <f t="shared" si="260"/>
        <v>24.824191279887486</v>
      </c>
      <c r="W695" s="1059"/>
      <c r="X695" s="371"/>
      <c r="Y695" s="371"/>
    </row>
    <row r="696" spans="1:25" ht="13.5" thickBot="1" x14ac:dyDescent="0.25">
      <c r="A696" s="261" t="s">
        <v>27</v>
      </c>
      <c r="B696" s="220">
        <f>B692-B678</f>
        <v>99</v>
      </c>
      <c r="C696" s="221">
        <f t="shared" ref="C696:V696" si="261">C692-C678</f>
        <v>406</v>
      </c>
      <c r="D696" s="221">
        <f t="shared" si="261"/>
        <v>289</v>
      </c>
      <c r="E696" s="221">
        <f t="shared" si="261"/>
        <v>-3</v>
      </c>
      <c r="F696" s="860">
        <f t="shared" si="261"/>
        <v>98</v>
      </c>
      <c r="G696" s="380">
        <f t="shared" si="261"/>
        <v>215</v>
      </c>
      <c r="H696" s="221">
        <f t="shared" si="261"/>
        <v>274</v>
      </c>
      <c r="I696" s="221">
        <f t="shared" si="261"/>
        <v>-79</v>
      </c>
      <c r="J696" s="927">
        <f t="shared" si="261"/>
        <v>247</v>
      </c>
      <c r="K696" s="348">
        <f t="shared" si="261"/>
        <v>177</v>
      </c>
      <c r="L696" s="220">
        <f t="shared" si="261"/>
        <v>245</v>
      </c>
      <c r="M696" s="221">
        <f t="shared" si="261"/>
        <v>297</v>
      </c>
      <c r="N696" s="221">
        <f t="shared" si="261"/>
        <v>142</v>
      </c>
      <c r="O696" s="221">
        <f t="shared" si="261"/>
        <v>99</v>
      </c>
      <c r="P696" s="226">
        <f t="shared" si="261"/>
        <v>-21</v>
      </c>
      <c r="Q696" s="380">
        <f t="shared" si="261"/>
        <v>2</v>
      </c>
      <c r="R696" s="221">
        <f t="shared" si="261"/>
        <v>158</v>
      </c>
      <c r="S696" s="927">
        <f t="shared" si="261"/>
        <v>206</v>
      </c>
      <c r="T696" s="221">
        <f t="shared" si="261"/>
        <v>33</v>
      </c>
      <c r="U696" s="348">
        <f t="shared" si="261"/>
        <v>63</v>
      </c>
      <c r="V696" s="265">
        <f t="shared" si="261"/>
        <v>149</v>
      </c>
      <c r="W696" s="526"/>
      <c r="X696" s="877"/>
      <c r="Y696" s="371"/>
    </row>
    <row r="697" spans="1:25" x14ac:dyDescent="0.2">
      <c r="A697" s="266" t="s">
        <v>51</v>
      </c>
      <c r="B697" s="362">
        <v>535</v>
      </c>
      <c r="C697" s="321">
        <v>557</v>
      </c>
      <c r="D697" s="321">
        <v>83</v>
      </c>
      <c r="E697" s="321">
        <v>555</v>
      </c>
      <c r="F697" s="530">
        <v>559</v>
      </c>
      <c r="G697" s="378">
        <v>546</v>
      </c>
      <c r="H697" s="268">
        <v>557</v>
      </c>
      <c r="I697" s="268">
        <v>76</v>
      </c>
      <c r="J697" s="268">
        <v>562</v>
      </c>
      <c r="K697" s="323">
        <v>563</v>
      </c>
      <c r="L697" s="267">
        <v>469</v>
      </c>
      <c r="M697" s="268">
        <v>472</v>
      </c>
      <c r="N697" s="268">
        <v>112</v>
      </c>
      <c r="O697" s="268">
        <v>469</v>
      </c>
      <c r="P697" s="269">
        <v>473</v>
      </c>
      <c r="Q697" s="378">
        <v>483</v>
      </c>
      <c r="R697" s="268">
        <v>502</v>
      </c>
      <c r="S697" s="268">
        <v>114</v>
      </c>
      <c r="T697" s="268">
        <v>495</v>
      </c>
      <c r="U697" s="323">
        <v>499</v>
      </c>
      <c r="V697" s="270">
        <f>SUM(B697:U697)</f>
        <v>8681</v>
      </c>
      <c r="W697" s="1059" t="s">
        <v>56</v>
      </c>
      <c r="X697" s="271">
        <f>V683-V697</f>
        <v>80</v>
      </c>
      <c r="Y697" s="292">
        <f>X697/V683</f>
        <v>9.1313776966099758E-3</v>
      </c>
    </row>
    <row r="698" spans="1:25" x14ac:dyDescent="0.2">
      <c r="A698" s="273" t="s">
        <v>28</v>
      </c>
      <c r="B698" s="218"/>
      <c r="C698" s="1061"/>
      <c r="D698" s="1061"/>
      <c r="E698" s="1061"/>
      <c r="F698" s="857"/>
      <c r="G698" s="379"/>
      <c r="H698" s="1061"/>
      <c r="I698" s="1061"/>
      <c r="J698" s="1061"/>
      <c r="K698" s="322"/>
      <c r="L698" s="218"/>
      <c r="M698" s="1061"/>
      <c r="N698" s="1061"/>
      <c r="O698" s="1061"/>
      <c r="P698" s="219"/>
      <c r="Q698" s="379"/>
      <c r="R698" s="1061"/>
      <c r="S698" s="1061"/>
      <c r="T698" s="1061"/>
      <c r="U698" s="322"/>
      <c r="V698" s="222"/>
      <c r="W698" s="1059" t="s">
        <v>57</v>
      </c>
      <c r="X698" s="880">
        <v>155.77000000000001</v>
      </c>
      <c r="Y698" s="878"/>
    </row>
    <row r="699" spans="1:25" ht="13.5" thickBot="1" x14ac:dyDescent="0.25">
      <c r="A699" s="274" t="s">
        <v>26</v>
      </c>
      <c r="B699" s="216">
        <f t="shared" ref="B699:U699" si="262">B698-B684</f>
        <v>0</v>
      </c>
      <c r="C699" s="217">
        <f t="shared" si="262"/>
        <v>0</v>
      </c>
      <c r="D699" s="217">
        <f t="shared" si="262"/>
        <v>0</v>
      </c>
      <c r="E699" s="217">
        <f t="shared" si="262"/>
        <v>0</v>
      </c>
      <c r="F699" s="410">
        <f t="shared" si="262"/>
        <v>0</v>
      </c>
      <c r="G699" s="483">
        <f t="shared" si="262"/>
        <v>0</v>
      </c>
      <c r="H699" s="217">
        <f t="shared" si="262"/>
        <v>0</v>
      </c>
      <c r="I699" s="217">
        <f t="shared" si="262"/>
        <v>0</v>
      </c>
      <c r="J699" s="217">
        <f t="shared" si="262"/>
        <v>0</v>
      </c>
      <c r="K699" s="416">
        <f t="shared" si="262"/>
        <v>0</v>
      </c>
      <c r="L699" s="216">
        <f t="shared" si="262"/>
        <v>0</v>
      </c>
      <c r="M699" s="217">
        <f t="shared" si="262"/>
        <v>0</v>
      </c>
      <c r="N699" s="217">
        <f t="shared" si="262"/>
        <v>0</v>
      </c>
      <c r="O699" s="217">
        <f t="shared" si="262"/>
        <v>0</v>
      </c>
      <c r="P699" s="410">
        <f t="shared" si="262"/>
        <v>0</v>
      </c>
      <c r="Q699" s="483">
        <f t="shared" si="262"/>
        <v>0</v>
      </c>
      <c r="R699" s="217">
        <f t="shared" si="262"/>
        <v>0</v>
      </c>
      <c r="S699" s="217">
        <f t="shared" si="262"/>
        <v>0</v>
      </c>
      <c r="T699" s="217">
        <f t="shared" si="262"/>
        <v>0</v>
      </c>
      <c r="U699" s="416">
        <f t="shared" si="262"/>
        <v>0</v>
      </c>
      <c r="V699" s="223"/>
      <c r="W699" s="1059" t="s">
        <v>57</v>
      </c>
      <c r="X699" s="880">
        <f>X698-X684</f>
        <v>0.12000000000000455</v>
      </c>
      <c r="Y699" s="1059"/>
    </row>
    <row r="700" spans="1:25" x14ac:dyDescent="0.2">
      <c r="A700" s="1059"/>
      <c r="B700" s="1059"/>
      <c r="C700" s="1059"/>
      <c r="D700" s="1059"/>
      <c r="E700" s="1059"/>
      <c r="F700" s="1059"/>
      <c r="G700" s="1059"/>
      <c r="H700" s="1059"/>
      <c r="I700" s="1059"/>
      <c r="J700" s="1059"/>
      <c r="K700" s="1059"/>
      <c r="L700" s="1059"/>
      <c r="M700" s="1059"/>
      <c r="N700" s="1059"/>
      <c r="O700" s="1059"/>
      <c r="P700" s="1059"/>
      <c r="Q700" s="1059"/>
      <c r="R700" s="1059"/>
      <c r="S700" s="1059"/>
      <c r="T700" s="1059"/>
      <c r="U700" s="1059"/>
      <c r="V700" s="1059"/>
      <c r="W700" s="1059"/>
      <c r="X700" s="1059"/>
      <c r="Y700" s="1059"/>
    </row>
    <row r="702" spans="1:25" ht="13.5" thickBot="1" x14ac:dyDescent="0.25"/>
    <row r="703" spans="1:25" ht="13.5" thickBot="1" x14ac:dyDescent="0.25">
      <c r="A703" s="1068" t="s">
        <v>374</v>
      </c>
      <c r="B703" s="1074" t="s">
        <v>53</v>
      </c>
      <c r="C703" s="1075"/>
      <c r="D703" s="1075"/>
      <c r="E703" s="1075"/>
      <c r="F703" s="1076"/>
      <c r="G703" s="1077" t="s">
        <v>140</v>
      </c>
      <c r="H703" s="1078"/>
      <c r="I703" s="1078"/>
      <c r="J703" s="1078"/>
      <c r="K703" s="1079"/>
      <c r="L703" s="1077" t="s">
        <v>63</v>
      </c>
      <c r="M703" s="1078"/>
      <c r="N703" s="1078"/>
      <c r="O703" s="1078"/>
      <c r="P703" s="1079"/>
      <c r="Q703" s="1077" t="s">
        <v>64</v>
      </c>
      <c r="R703" s="1078"/>
      <c r="S703" s="1078"/>
      <c r="T703" s="1078"/>
      <c r="U703" s="1079"/>
      <c r="V703" s="1066" t="s">
        <v>55</v>
      </c>
      <c r="W703" s="1065">
        <v>520</v>
      </c>
      <c r="X703" s="1065"/>
      <c r="Y703" s="1065"/>
    </row>
    <row r="704" spans="1:25" x14ac:dyDescent="0.2">
      <c r="A704" s="231" t="s">
        <v>54</v>
      </c>
      <c r="B704" s="324">
        <v>1</v>
      </c>
      <c r="C704" s="325">
        <v>2</v>
      </c>
      <c r="D704" s="325">
        <v>3</v>
      </c>
      <c r="E704" s="325">
        <v>4</v>
      </c>
      <c r="F704" s="859">
        <v>5</v>
      </c>
      <c r="G704" s="379">
        <v>1</v>
      </c>
      <c r="H704" s="1067">
        <v>2</v>
      </c>
      <c r="I704" s="1067">
        <v>3</v>
      </c>
      <c r="J704" s="1067">
        <v>4</v>
      </c>
      <c r="K704" s="322">
        <v>5</v>
      </c>
      <c r="L704" s="218">
        <v>1</v>
      </c>
      <c r="M704" s="1067">
        <v>2</v>
      </c>
      <c r="N704" s="1067">
        <v>3</v>
      </c>
      <c r="O704" s="1067">
        <v>4</v>
      </c>
      <c r="P704" s="219">
        <v>5</v>
      </c>
      <c r="Q704" s="379">
        <v>1</v>
      </c>
      <c r="R704" s="1067">
        <v>2</v>
      </c>
      <c r="S704" s="1067">
        <v>3</v>
      </c>
      <c r="T704" s="1067">
        <v>4</v>
      </c>
      <c r="U704" s="322">
        <v>5</v>
      </c>
      <c r="V704" s="344"/>
      <c r="W704" s="1065"/>
      <c r="X704" s="1065"/>
      <c r="Y704" s="1065"/>
    </row>
    <row r="705" spans="1:25" x14ac:dyDescent="0.2">
      <c r="A705" s="236" t="s">
        <v>3</v>
      </c>
      <c r="B705" s="237">
        <v>4302</v>
      </c>
      <c r="C705" s="238">
        <v>4302</v>
      </c>
      <c r="D705" s="238">
        <v>4302</v>
      </c>
      <c r="E705" s="238">
        <v>4302</v>
      </c>
      <c r="F705" s="858">
        <v>4302</v>
      </c>
      <c r="G705" s="240">
        <v>4302</v>
      </c>
      <c r="H705" s="238">
        <v>4302</v>
      </c>
      <c r="I705" s="238">
        <v>4302</v>
      </c>
      <c r="J705" s="238">
        <v>4302</v>
      </c>
      <c r="K705" s="314">
        <v>4302</v>
      </c>
      <c r="L705" s="237">
        <v>4302</v>
      </c>
      <c r="M705" s="238">
        <v>4302</v>
      </c>
      <c r="N705" s="238">
        <v>4302</v>
      </c>
      <c r="O705" s="238">
        <v>4302</v>
      </c>
      <c r="P705" s="239">
        <v>4302</v>
      </c>
      <c r="Q705" s="240">
        <v>4302</v>
      </c>
      <c r="R705" s="238">
        <v>4302</v>
      </c>
      <c r="S705" s="238">
        <v>4302</v>
      </c>
      <c r="T705" s="238">
        <v>4302</v>
      </c>
      <c r="U705" s="314">
        <v>4302</v>
      </c>
      <c r="V705" s="421">
        <v>4302</v>
      </c>
      <c r="W705" s="328"/>
      <c r="X705" s="329"/>
      <c r="Y705" s="329"/>
    </row>
    <row r="706" spans="1:25" x14ac:dyDescent="0.2">
      <c r="A706" s="242" t="s">
        <v>6</v>
      </c>
      <c r="B706" s="306">
        <v>5739</v>
      </c>
      <c r="C706" s="307">
        <v>5662</v>
      </c>
      <c r="D706" s="307">
        <v>4777</v>
      </c>
      <c r="E706" s="307">
        <v>5748</v>
      </c>
      <c r="F706" s="407">
        <v>5735</v>
      </c>
      <c r="G706" s="306">
        <v>5648</v>
      </c>
      <c r="H706" s="307">
        <v>5717</v>
      </c>
      <c r="I706" s="307">
        <v>5716</v>
      </c>
      <c r="J706" s="307">
        <v>5846</v>
      </c>
      <c r="K706" s="407">
        <v>5586</v>
      </c>
      <c r="L706" s="306">
        <v>5286</v>
      </c>
      <c r="M706" s="307">
        <v>5074</v>
      </c>
      <c r="N706" s="307">
        <v>5556</v>
      </c>
      <c r="O706" s="307">
        <v>5413</v>
      </c>
      <c r="P706" s="407">
        <v>4779</v>
      </c>
      <c r="Q706" s="306">
        <v>5507</v>
      </c>
      <c r="R706" s="307">
        <v>5139</v>
      </c>
      <c r="S706" s="307">
        <v>4225</v>
      </c>
      <c r="T706" s="307">
        <v>5343</v>
      </c>
      <c r="U706" s="407">
        <v>4883</v>
      </c>
      <c r="V706" s="397">
        <v>5415</v>
      </c>
      <c r="W706" s="527"/>
      <c r="X706" s="329"/>
      <c r="Y706" s="329"/>
    </row>
    <row r="707" spans="1:25" x14ac:dyDescent="0.2">
      <c r="A707" s="231" t="s">
        <v>7</v>
      </c>
      <c r="B707" s="247">
        <v>76.7</v>
      </c>
      <c r="C707" s="248">
        <v>73.3</v>
      </c>
      <c r="D707" s="248">
        <v>40</v>
      </c>
      <c r="E707" s="248">
        <v>73.3</v>
      </c>
      <c r="F707" s="524">
        <v>56.7</v>
      </c>
      <c r="G707" s="250">
        <v>80</v>
      </c>
      <c r="H707" s="248">
        <v>73.3</v>
      </c>
      <c r="I707" s="248">
        <v>70</v>
      </c>
      <c r="J707" s="248">
        <v>80</v>
      </c>
      <c r="K707" s="288">
        <v>70</v>
      </c>
      <c r="L707" s="247">
        <v>76.7</v>
      </c>
      <c r="M707" s="248">
        <v>70</v>
      </c>
      <c r="N707" s="248">
        <v>70</v>
      </c>
      <c r="O707" s="248">
        <v>70</v>
      </c>
      <c r="P707" s="249">
        <v>63.3</v>
      </c>
      <c r="Q707" s="250">
        <v>53.3</v>
      </c>
      <c r="R707" s="248">
        <v>60</v>
      </c>
      <c r="S707" s="248">
        <v>70</v>
      </c>
      <c r="T707" s="248">
        <v>66.7</v>
      </c>
      <c r="U707" s="288">
        <v>60</v>
      </c>
      <c r="V707" s="251">
        <v>58.3</v>
      </c>
      <c r="W707" s="525"/>
      <c r="X707" s="877"/>
      <c r="Y707" s="877"/>
    </row>
    <row r="708" spans="1:25" x14ac:dyDescent="0.2">
      <c r="A708" s="231" t="s">
        <v>8</v>
      </c>
      <c r="B708" s="252">
        <v>7.8E-2</v>
      </c>
      <c r="C708" s="253">
        <v>8.8999999999999996E-2</v>
      </c>
      <c r="D708" s="253">
        <v>0.187</v>
      </c>
      <c r="E708" s="253">
        <v>8.2000000000000003E-2</v>
      </c>
      <c r="F708" s="254">
        <v>0.11</v>
      </c>
      <c r="G708" s="255">
        <v>8.7999999999999995E-2</v>
      </c>
      <c r="H708" s="253">
        <v>0.11</v>
      </c>
      <c r="I708" s="253">
        <v>9.5000000000000001E-2</v>
      </c>
      <c r="J708" s="253">
        <v>7.5999999999999998E-2</v>
      </c>
      <c r="K708" s="290">
        <v>0.10100000000000001</v>
      </c>
      <c r="L708" s="252">
        <v>9.4E-2</v>
      </c>
      <c r="M708" s="253">
        <v>0.106</v>
      </c>
      <c r="N708" s="253">
        <v>0.09</v>
      </c>
      <c r="O708" s="253">
        <v>8.4000000000000005E-2</v>
      </c>
      <c r="P708" s="254">
        <v>0.111</v>
      </c>
      <c r="Q708" s="255">
        <v>0.126</v>
      </c>
      <c r="R708" s="253">
        <v>0.107</v>
      </c>
      <c r="S708" s="253">
        <v>0.13</v>
      </c>
      <c r="T708" s="253">
        <v>9.6000000000000002E-2</v>
      </c>
      <c r="U708" s="290">
        <v>0.13500000000000001</v>
      </c>
      <c r="V708" s="256">
        <v>0.121</v>
      </c>
      <c r="W708" s="526"/>
      <c r="X708" s="371"/>
      <c r="Y708" s="371"/>
    </row>
    <row r="709" spans="1:25" x14ac:dyDescent="0.2">
      <c r="A709" s="242" t="s">
        <v>1</v>
      </c>
      <c r="B709" s="257">
        <f>B706/B705*100-100</f>
        <v>33.403068340306845</v>
      </c>
      <c r="C709" s="258">
        <f t="shared" ref="C709:V709" si="263">C706/C705*100-100</f>
        <v>31.613203161320314</v>
      </c>
      <c r="D709" s="258">
        <f t="shared" si="263"/>
        <v>11.041376104137598</v>
      </c>
      <c r="E709" s="258">
        <f t="shared" si="263"/>
        <v>33.612273361227352</v>
      </c>
      <c r="F709" s="259">
        <f t="shared" si="263"/>
        <v>33.310088331008842</v>
      </c>
      <c r="G709" s="260">
        <f t="shared" si="263"/>
        <v>31.287773128777303</v>
      </c>
      <c r="H709" s="258">
        <f t="shared" si="263"/>
        <v>32.891678289167828</v>
      </c>
      <c r="I709" s="258">
        <f t="shared" si="263"/>
        <v>32.868433286843327</v>
      </c>
      <c r="J709" s="258">
        <f t="shared" si="263"/>
        <v>35.890283589028343</v>
      </c>
      <c r="K709" s="315">
        <f t="shared" si="263"/>
        <v>29.846582984658312</v>
      </c>
      <c r="L709" s="257">
        <f t="shared" si="263"/>
        <v>22.873082287308222</v>
      </c>
      <c r="M709" s="258">
        <f t="shared" si="263"/>
        <v>17.945141794514186</v>
      </c>
      <c r="N709" s="258">
        <f t="shared" si="263"/>
        <v>29.149232914923289</v>
      </c>
      <c r="O709" s="258">
        <f t="shared" si="263"/>
        <v>25.825197582519749</v>
      </c>
      <c r="P709" s="259">
        <f t="shared" si="263"/>
        <v>11.087866108786599</v>
      </c>
      <c r="Q709" s="260">
        <f t="shared" si="263"/>
        <v>28.010227801022779</v>
      </c>
      <c r="R709" s="258">
        <f t="shared" si="263"/>
        <v>19.456066945606693</v>
      </c>
      <c r="S709" s="258">
        <f t="shared" si="263"/>
        <v>-1.789865178986517</v>
      </c>
      <c r="T709" s="258">
        <f t="shared" si="263"/>
        <v>24.198047419804738</v>
      </c>
      <c r="U709" s="315">
        <f t="shared" si="263"/>
        <v>13.505346350534637</v>
      </c>
      <c r="V709" s="333">
        <f t="shared" si="263"/>
        <v>25.871687587168751</v>
      </c>
      <c r="W709" s="1065"/>
      <c r="X709" s="371"/>
      <c r="Y709" s="371"/>
    </row>
    <row r="710" spans="1:25" ht="13.5" thickBot="1" x14ac:dyDescent="0.25">
      <c r="A710" s="261" t="s">
        <v>27</v>
      </c>
      <c r="B710" s="220">
        <f>B706-B692</f>
        <v>106</v>
      </c>
      <c r="C710" s="221">
        <f t="shared" ref="C710:V710" si="264">C706-C692</f>
        <v>-23</v>
      </c>
      <c r="D710" s="221">
        <f t="shared" si="264"/>
        <v>-400</v>
      </c>
      <c r="E710" s="221">
        <f t="shared" si="264"/>
        <v>112</v>
      </c>
      <c r="F710" s="860">
        <f t="shared" si="264"/>
        <v>231</v>
      </c>
      <c r="G710" s="380">
        <f t="shared" si="264"/>
        <v>83</v>
      </c>
      <c r="H710" s="221">
        <f t="shared" si="264"/>
        <v>-74</v>
      </c>
      <c r="I710" s="221">
        <f t="shared" si="264"/>
        <v>259</v>
      </c>
      <c r="J710" s="927">
        <f t="shared" si="264"/>
        <v>171</v>
      </c>
      <c r="K710" s="348">
        <f t="shared" si="264"/>
        <v>38</v>
      </c>
      <c r="L710" s="220">
        <f t="shared" si="264"/>
        <v>100</v>
      </c>
      <c r="M710" s="221">
        <f t="shared" si="264"/>
        <v>-97</v>
      </c>
      <c r="N710" s="221">
        <f t="shared" si="264"/>
        <v>148</v>
      </c>
      <c r="O710" s="221">
        <f t="shared" si="264"/>
        <v>241</v>
      </c>
      <c r="P710" s="226">
        <f t="shared" si="264"/>
        <v>76</v>
      </c>
      <c r="Q710" s="380">
        <f t="shared" si="264"/>
        <v>396</v>
      </c>
      <c r="R710" s="221">
        <f t="shared" si="264"/>
        <v>161</v>
      </c>
      <c r="S710" s="927">
        <f t="shared" si="264"/>
        <v>-114</v>
      </c>
      <c r="T710" s="221">
        <f t="shared" si="264"/>
        <v>94</v>
      </c>
      <c r="U710" s="348">
        <f t="shared" si="264"/>
        <v>-15</v>
      </c>
      <c r="V710" s="265">
        <f t="shared" si="264"/>
        <v>90</v>
      </c>
      <c r="W710" s="526"/>
      <c r="X710" s="877"/>
      <c r="Y710" s="371"/>
    </row>
    <row r="711" spans="1:25" x14ac:dyDescent="0.2">
      <c r="A711" s="266" t="s">
        <v>51</v>
      </c>
      <c r="B711" s="362">
        <v>529</v>
      </c>
      <c r="C711" s="321">
        <v>555</v>
      </c>
      <c r="D711" s="321">
        <v>76</v>
      </c>
      <c r="E711" s="321">
        <v>551</v>
      </c>
      <c r="F711" s="530">
        <v>557</v>
      </c>
      <c r="G711" s="378">
        <v>540</v>
      </c>
      <c r="H711" s="268">
        <v>554</v>
      </c>
      <c r="I711" s="268">
        <v>69</v>
      </c>
      <c r="J711" s="268">
        <v>559</v>
      </c>
      <c r="K711" s="323">
        <v>560</v>
      </c>
      <c r="L711" s="267">
        <v>468</v>
      </c>
      <c r="M711" s="268">
        <v>471</v>
      </c>
      <c r="N711" s="268">
        <v>105</v>
      </c>
      <c r="O711" s="268">
        <v>466</v>
      </c>
      <c r="P711" s="269">
        <v>471</v>
      </c>
      <c r="Q711" s="378">
        <v>480</v>
      </c>
      <c r="R711" s="268">
        <v>498</v>
      </c>
      <c r="S711" s="268">
        <v>110</v>
      </c>
      <c r="T711" s="268">
        <v>492</v>
      </c>
      <c r="U711" s="323">
        <v>497</v>
      </c>
      <c r="V711" s="270">
        <f>SUM(B711:U711)</f>
        <v>8608</v>
      </c>
      <c r="W711" s="1065" t="s">
        <v>56</v>
      </c>
      <c r="X711" s="271">
        <f>V697-V711</f>
        <v>73</v>
      </c>
      <c r="Y711" s="292">
        <f>X711/V697</f>
        <v>8.4091694505241329E-3</v>
      </c>
    </row>
    <row r="712" spans="1:25" x14ac:dyDescent="0.2">
      <c r="A712" s="273" t="s">
        <v>28</v>
      </c>
      <c r="B712" s="218"/>
      <c r="C712" s="1067"/>
      <c r="D712" s="1067"/>
      <c r="E712" s="1067"/>
      <c r="F712" s="857"/>
      <c r="G712" s="379"/>
      <c r="H712" s="1067"/>
      <c r="I712" s="1067"/>
      <c r="J712" s="1067"/>
      <c r="K712" s="322"/>
      <c r="L712" s="218"/>
      <c r="M712" s="1067"/>
      <c r="N712" s="1067"/>
      <c r="O712" s="1067"/>
      <c r="P712" s="219"/>
      <c r="Q712" s="379"/>
      <c r="R712" s="1067"/>
      <c r="S712" s="1067"/>
      <c r="T712" s="1067"/>
      <c r="U712" s="322"/>
      <c r="V712" s="222"/>
      <c r="W712" s="1065" t="s">
        <v>57</v>
      </c>
      <c r="X712" s="880">
        <v>155.57</v>
      </c>
      <c r="Y712" s="878"/>
    </row>
    <row r="713" spans="1:25" ht="13.5" thickBot="1" x14ac:dyDescent="0.25">
      <c r="A713" s="274" t="s">
        <v>26</v>
      </c>
      <c r="B713" s="216">
        <f t="shared" ref="B713:U713" si="265">B712-B698</f>
        <v>0</v>
      </c>
      <c r="C713" s="217">
        <f t="shared" si="265"/>
        <v>0</v>
      </c>
      <c r="D713" s="217">
        <f t="shared" si="265"/>
        <v>0</v>
      </c>
      <c r="E713" s="217">
        <f t="shared" si="265"/>
        <v>0</v>
      </c>
      <c r="F713" s="410">
        <f t="shared" si="265"/>
        <v>0</v>
      </c>
      <c r="G713" s="483">
        <f t="shared" si="265"/>
        <v>0</v>
      </c>
      <c r="H713" s="217">
        <f t="shared" si="265"/>
        <v>0</v>
      </c>
      <c r="I713" s="217">
        <f t="shared" si="265"/>
        <v>0</v>
      </c>
      <c r="J713" s="217">
        <f t="shared" si="265"/>
        <v>0</v>
      </c>
      <c r="K713" s="416">
        <f t="shared" si="265"/>
        <v>0</v>
      </c>
      <c r="L713" s="216">
        <f t="shared" si="265"/>
        <v>0</v>
      </c>
      <c r="M713" s="217">
        <f t="shared" si="265"/>
        <v>0</v>
      </c>
      <c r="N713" s="217">
        <f t="shared" si="265"/>
        <v>0</v>
      </c>
      <c r="O713" s="217">
        <f t="shared" si="265"/>
        <v>0</v>
      </c>
      <c r="P713" s="410">
        <f t="shared" si="265"/>
        <v>0</v>
      </c>
      <c r="Q713" s="483">
        <f t="shared" si="265"/>
        <v>0</v>
      </c>
      <c r="R713" s="217">
        <f t="shared" si="265"/>
        <v>0</v>
      </c>
      <c r="S713" s="217">
        <f t="shared" si="265"/>
        <v>0</v>
      </c>
      <c r="T713" s="217">
        <f t="shared" si="265"/>
        <v>0</v>
      </c>
      <c r="U713" s="416">
        <f t="shared" si="265"/>
        <v>0</v>
      </c>
      <c r="V713" s="223"/>
      <c r="W713" s="1065" t="s">
        <v>57</v>
      </c>
      <c r="X713" s="880">
        <f>X712-X698</f>
        <v>-0.20000000000001705</v>
      </c>
      <c r="Y713" s="1065"/>
    </row>
  </sheetData>
  <mergeCells count="354">
    <mergeCell ref="B451:F451"/>
    <mergeCell ref="G451:K451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G437:K437"/>
    <mergeCell ref="L437:P437"/>
    <mergeCell ref="Q437:U437"/>
    <mergeCell ref="B423:F423"/>
    <mergeCell ref="G423:K423"/>
    <mergeCell ref="L423:P423"/>
    <mergeCell ref="Q423:U423"/>
    <mergeCell ref="N169:R169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S169:W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B296:I296"/>
    <mergeCell ref="J296:M296"/>
    <mergeCell ref="T296:X296"/>
    <mergeCell ref="B282:I282"/>
    <mergeCell ref="J282:M282"/>
    <mergeCell ref="T282:X282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I329:AI332"/>
    <mergeCell ref="AJ329:AJ332"/>
    <mergeCell ref="AL329:AL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L337:AL340"/>
    <mergeCell ref="AQ337:AQ340"/>
    <mergeCell ref="AR337:AR340"/>
    <mergeCell ref="AS337:AS340"/>
    <mergeCell ref="AT337:AT340"/>
    <mergeCell ref="AV337:AV340"/>
    <mergeCell ref="AS333:AS336"/>
    <mergeCell ref="AQ329:AQ332"/>
    <mergeCell ref="AR329:AR332"/>
    <mergeCell ref="AS329:AS332"/>
    <mergeCell ref="AL333:AL336"/>
    <mergeCell ref="AQ333:AQ336"/>
    <mergeCell ref="AR333:AR336"/>
    <mergeCell ref="AJ333:AJ336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Q345:AQ348"/>
    <mergeCell ref="AR345:AR348"/>
    <mergeCell ref="AS345:AS348"/>
    <mergeCell ref="AT345:AT348"/>
    <mergeCell ref="AU345:AU348"/>
    <mergeCell ref="AV345:AV348"/>
    <mergeCell ref="AQ341:AQ344"/>
    <mergeCell ref="AR341:AR344"/>
    <mergeCell ref="AS341:AS344"/>
    <mergeCell ref="AT341:AT344"/>
    <mergeCell ref="AL341:AL344"/>
    <mergeCell ref="AL345:AL348"/>
    <mergeCell ref="AI345:AI348"/>
    <mergeCell ref="AF345:AF348"/>
    <mergeCell ref="L409:P409"/>
    <mergeCell ref="Q409:U409"/>
    <mergeCell ref="X341:X344"/>
    <mergeCell ref="Z341:Z344"/>
    <mergeCell ref="AE341:AE344"/>
    <mergeCell ref="AF341:AF344"/>
    <mergeCell ref="AG341:AG344"/>
    <mergeCell ref="AH341:AH344"/>
    <mergeCell ref="V345:V348"/>
    <mergeCell ref="W345:W348"/>
    <mergeCell ref="X345:X348"/>
    <mergeCell ref="Z345:Z348"/>
    <mergeCell ref="AE345:AE348"/>
    <mergeCell ref="AG345:AG348"/>
    <mergeCell ref="AH345:AH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B507:F507"/>
    <mergeCell ref="G507:K507"/>
    <mergeCell ref="L507:P507"/>
    <mergeCell ref="Q507:U507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619:F619"/>
    <mergeCell ref="G619:K619"/>
    <mergeCell ref="L619:P619"/>
    <mergeCell ref="Q619:U619"/>
    <mergeCell ref="B675:F675"/>
    <mergeCell ref="G675:K675"/>
    <mergeCell ref="L675:P675"/>
    <mergeCell ref="Q675:U675"/>
    <mergeCell ref="B605:F605"/>
    <mergeCell ref="G605:K605"/>
    <mergeCell ref="L605:P605"/>
    <mergeCell ref="Q605:U605"/>
    <mergeCell ref="B647:F647"/>
    <mergeCell ref="G647:K647"/>
    <mergeCell ref="L647:P647"/>
    <mergeCell ref="Q647:U647"/>
    <mergeCell ref="B633:F633"/>
    <mergeCell ref="G633:K633"/>
    <mergeCell ref="L633:P633"/>
    <mergeCell ref="Q633:U633"/>
    <mergeCell ref="B703:F703"/>
    <mergeCell ref="G703:K703"/>
    <mergeCell ref="L703:P703"/>
    <mergeCell ref="Q703:U703"/>
    <mergeCell ref="B689:F689"/>
    <mergeCell ref="G689:K689"/>
    <mergeCell ref="L689:P689"/>
    <mergeCell ref="Q689:U689"/>
    <mergeCell ref="B661:F661"/>
    <mergeCell ref="G661:K661"/>
    <mergeCell ref="L661:P661"/>
    <mergeCell ref="Q661:U661"/>
  </mergeCells>
  <conditionalFormatting sqref="B398:U39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U6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U6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2:U6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6:U7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2025-03-05T19:13:49Z</dcterms:modified>
</cp:coreProperties>
</file>