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12\"/>
    </mc:Choice>
  </mc:AlternateContent>
  <bookViews>
    <workbookView xWindow="-120" yWindow="-120" windowWidth="20610" windowHeight="705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Y161" i="248"/>
  <c r="W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O161" i="248"/>
  <c r="P161" i="248"/>
  <c r="Q161" i="248"/>
  <c r="R161" i="248"/>
  <c r="S161" i="248"/>
  <c r="T161" i="248"/>
  <c r="U161" i="248"/>
  <c r="V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W159" i="248"/>
  <c r="Z174" i="248" s="1"/>
  <c r="AA174" i="248" s="1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W157" i="248"/>
  <c r="V157" i="248"/>
  <c r="U157" i="248"/>
  <c r="T157" i="248"/>
  <c r="S157" i="248"/>
  <c r="R157" i="248"/>
  <c r="Q157" i="248"/>
  <c r="P157" i="248"/>
  <c r="O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Y159" i="248" s="1"/>
  <c r="Z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<sst xmlns="http://schemas.openxmlformats.org/spreadsheetml/2006/main" count="1285" uniqueCount="146">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</sst>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</fills>
  <borders count="1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B0F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5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7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7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146" xfId="10" applyNumberFormat="1" applyFont="1" applyFill="1" applyBorder="1" applyAlignment="1">
      <alignment horizontal="center" vertical="center"/>
    </xf>
    <xf numFmtId="2" fontId="12" fillId="0" borderId="148" xfId="10" applyNumberFormat="1" applyFont="1" applyBorder="1" applyAlignment="1">
      <alignment horizontal="center" vertical="center"/>
    </xf>
    <xf numFmtId="2" fontId="12" fillId="0" borderId="149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27" xfId="0" applyFont="1" applyFill="1" applyBorder="1" applyAlignment="1">
      <alignment horizontal="center" vertical="center"/>
    </xf>
    <xf numFmtId="0" fontId="1" fillId="0" borderId="128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3" borderId="125" xfId="0" applyFont="1" applyFill="1" applyBorder="1" applyAlignment="1">
      <alignment horizontal="center" vertical="center"/>
    </xf>
    <xf numFmtId="0" fontId="14" fillId="9" borderId="126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33CC"/>
      <color rgb="FF990099"/>
      <color rgb="FFFFFFCC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01" t="s">
        <v>18</v>
      </c>
      <c r="C4" s="802"/>
      <c r="D4" s="802"/>
      <c r="E4" s="802"/>
      <c r="F4" s="802"/>
      <c r="G4" s="802"/>
      <c r="H4" s="802"/>
      <c r="I4" s="802"/>
      <c r="J4" s="803"/>
      <c r="K4" s="801" t="s">
        <v>21</v>
      </c>
      <c r="L4" s="802"/>
      <c r="M4" s="802"/>
      <c r="N4" s="802"/>
      <c r="O4" s="802"/>
      <c r="P4" s="802"/>
      <c r="Q4" s="802"/>
      <c r="R4" s="802"/>
      <c r="S4" s="802"/>
      <c r="T4" s="80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01" t="s">
        <v>23</v>
      </c>
      <c r="C17" s="802"/>
      <c r="D17" s="802"/>
      <c r="E17" s="802"/>
      <c r="F17" s="803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161"/>
  <sheetViews>
    <sheetView showGridLines="0" tabSelected="1" topLeftCell="A136" zoomScale="70" zoomScaleNormal="70" workbookViewId="0">
      <selection activeCell="P162" sqref="P162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806" t="s">
        <v>50</v>
      </c>
      <c r="C8" s="807"/>
      <c r="D8" s="807"/>
      <c r="E8" s="807"/>
      <c r="F8" s="807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806" t="s">
        <v>50</v>
      </c>
      <c r="C21" s="807"/>
      <c r="D21" s="807"/>
      <c r="E21" s="807"/>
      <c r="F21" s="807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806" t="s">
        <v>50</v>
      </c>
      <c r="C34" s="807"/>
      <c r="D34" s="807"/>
      <c r="E34" s="807"/>
      <c r="F34" s="807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806" t="s">
        <v>50</v>
      </c>
      <c r="C47" s="807"/>
      <c r="D47" s="807"/>
      <c r="E47" s="807"/>
      <c r="F47" s="807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818" t="s">
        <v>50</v>
      </c>
      <c r="C60" s="808"/>
      <c r="D60" s="808"/>
      <c r="E60" s="808"/>
      <c r="F60" s="808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845" t="s">
        <v>94</v>
      </c>
      <c r="K69" s="845"/>
      <c r="L69" s="845"/>
      <c r="M69" s="845"/>
      <c r="N69" s="845"/>
      <c r="O69" s="845"/>
      <c r="P69" s="845"/>
      <c r="Q69" s="846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845"/>
      <c r="K70" s="845"/>
      <c r="L70" s="845"/>
      <c r="M70" s="845"/>
      <c r="N70" s="845"/>
      <c r="O70" s="845"/>
      <c r="P70" s="845"/>
      <c r="Q70" s="846"/>
      <c r="R70" s="427"/>
    </row>
    <row r="71" spans="1:18" x14ac:dyDescent="0.2">
      <c r="J71" s="845"/>
      <c r="K71" s="845"/>
      <c r="L71" s="845"/>
      <c r="M71" s="845"/>
      <c r="N71" s="845"/>
      <c r="O71" s="845"/>
      <c r="P71" s="845"/>
      <c r="Q71" s="846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818" t="s">
        <v>50</v>
      </c>
      <c r="C73" s="808"/>
      <c r="D73" s="808"/>
      <c r="E73" s="808"/>
      <c r="F73" s="808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836" t="s">
        <v>99</v>
      </c>
      <c r="J76" s="837"/>
      <c r="K76" s="837"/>
      <c r="L76" s="837"/>
      <c r="M76" s="837"/>
      <c r="N76" s="837"/>
      <c r="O76" s="837"/>
      <c r="P76" s="837"/>
      <c r="Q76" s="838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839"/>
      <c r="J77" s="840"/>
      <c r="K77" s="840"/>
      <c r="L77" s="840"/>
      <c r="M77" s="840"/>
      <c r="N77" s="840"/>
      <c r="O77" s="840"/>
      <c r="P77" s="840"/>
      <c r="Q77" s="841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842"/>
      <c r="J78" s="843"/>
      <c r="K78" s="843"/>
      <c r="L78" s="843"/>
      <c r="M78" s="843"/>
      <c r="N78" s="843"/>
      <c r="O78" s="843"/>
      <c r="P78" s="843"/>
      <c r="Q78" s="844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800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818" t="s">
        <v>50</v>
      </c>
      <c r="C86" s="808"/>
      <c r="D86" s="808"/>
      <c r="E86" s="808"/>
      <c r="F86" s="808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800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818" t="s">
        <v>50</v>
      </c>
      <c r="C99" s="808"/>
      <c r="D99" s="808"/>
      <c r="E99" s="808"/>
      <c r="F99" s="808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800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818" t="s">
        <v>50</v>
      </c>
      <c r="C112" s="808"/>
      <c r="D112" s="808"/>
      <c r="E112" s="808"/>
      <c r="F112" s="808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812" t="s">
        <v>123</v>
      </c>
      <c r="L114" s="813"/>
      <c r="M114" s="813"/>
      <c r="N114" s="814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815" t="s">
        <v>115</v>
      </c>
      <c r="L115" s="816"/>
      <c r="M115" s="816"/>
      <c r="N115" s="817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800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818" t="s">
        <v>50</v>
      </c>
      <c r="C125" s="808"/>
      <c r="D125" s="808"/>
      <c r="E125" s="808"/>
      <c r="F125" s="808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848" t="s">
        <v>137</v>
      </c>
      <c r="M133" s="848"/>
      <c r="N133" s="848"/>
      <c r="O133" s="848"/>
      <c r="P133" s="847" t="s">
        <v>142</v>
      </c>
      <c r="Q133" s="847"/>
      <c r="R133" s="847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835"/>
      <c r="M134" s="835"/>
      <c r="N134" s="835"/>
      <c r="O134" s="835"/>
      <c r="P134" s="835"/>
      <c r="Q134" s="835"/>
      <c r="R134" s="835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800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818" t="s">
        <v>50</v>
      </c>
      <c r="C138" s="808"/>
      <c r="D138" s="808"/>
      <c r="E138" s="808"/>
      <c r="F138" s="808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800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818" t="s">
        <v>50</v>
      </c>
      <c r="C151" s="808"/>
      <c r="D151" s="808"/>
      <c r="E151" s="808"/>
      <c r="F151" s="808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800">
        <f>I160-I147</f>
        <v>1.730000000000004</v>
      </c>
      <c r="J161" s="758"/>
    </row>
  </sheetData>
  <mergeCells count="20">
    <mergeCell ref="B8:F8"/>
    <mergeCell ref="B21:F21"/>
    <mergeCell ref="B34:F34"/>
    <mergeCell ref="B47:F47"/>
    <mergeCell ref="B60:F60"/>
    <mergeCell ref="B151:F151"/>
    <mergeCell ref="L134:R134"/>
    <mergeCell ref="I76:Q78"/>
    <mergeCell ref="B73:F73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138:F138"/>
  </mergeCells>
  <conditionalFormatting sqref="B141:F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173"/>
  <sheetViews>
    <sheetView showGridLines="0" topLeftCell="A121" zoomScale="68" zoomScaleNormal="68" workbookViewId="0">
      <selection activeCell="L145" activeCellId="2" sqref="L173 L159 L145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10" width="11.28515625" style="200" bestFit="1" customWidth="1"/>
    <col min="11" max="11" width="27.85546875" style="200" bestFit="1" customWidth="1"/>
    <col min="12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806" t="s">
        <v>50</v>
      </c>
      <c r="C8" s="807"/>
      <c r="D8" s="807"/>
      <c r="E8" s="807"/>
      <c r="F8" s="807"/>
      <c r="G8" s="811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806" t="s">
        <v>50</v>
      </c>
      <c r="C22" s="807"/>
      <c r="D22" s="807"/>
      <c r="E22" s="807"/>
      <c r="F22" s="807"/>
      <c r="G22" s="811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806" t="s">
        <v>50</v>
      </c>
      <c r="C36" s="807"/>
      <c r="D36" s="807"/>
      <c r="E36" s="807"/>
      <c r="F36" s="807"/>
      <c r="G36" s="811"/>
      <c r="H36" s="291" t="s">
        <v>0</v>
      </c>
      <c r="I36" s="363"/>
      <c r="J36" s="363"/>
      <c r="K36" s="363"/>
      <c r="N36" s="816" t="s">
        <v>67</v>
      </c>
      <c r="O36" s="816"/>
      <c r="P36" s="816"/>
      <c r="Q36" s="816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806" t="s">
        <v>50</v>
      </c>
      <c r="C50" s="807"/>
      <c r="D50" s="807"/>
      <c r="E50" s="807"/>
      <c r="F50" s="807"/>
      <c r="G50" s="807"/>
      <c r="H50" s="811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806" t="s">
        <v>50</v>
      </c>
      <c r="C64" s="807"/>
      <c r="D64" s="807"/>
      <c r="E64" s="807"/>
      <c r="F64" s="807"/>
      <c r="G64" s="807"/>
      <c r="H64" s="811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806" t="s">
        <v>50</v>
      </c>
      <c r="C78" s="807"/>
      <c r="D78" s="807"/>
      <c r="E78" s="807"/>
      <c r="F78" s="807"/>
      <c r="G78" s="807"/>
      <c r="H78" s="811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851" t="s">
        <v>100</v>
      </c>
      <c r="L81" s="851"/>
      <c r="M81" s="851"/>
      <c r="N81" s="851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851"/>
      <c r="L82" s="851"/>
      <c r="M82" s="851"/>
      <c r="N82" s="851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851"/>
      <c r="L83" s="851"/>
      <c r="M83" s="851"/>
      <c r="N83" s="851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806" t="s">
        <v>50</v>
      </c>
      <c r="C92" s="807"/>
      <c r="D92" s="807"/>
      <c r="E92" s="807"/>
      <c r="F92" s="807"/>
      <c r="G92" s="807"/>
      <c r="H92" s="811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806" t="s">
        <v>50</v>
      </c>
      <c r="C106" s="807"/>
      <c r="D106" s="807"/>
      <c r="E106" s="807"/>
      <c r="F106" s="807"/>
      <c r="G106" s="807"/>
      <c r="H106" s="811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806" t="s">
        <v>50</v>
      </c>
      <c r="C120" s="807"/>
      <c r="D120" s="807"/>
      <c r="E120" s="807"/>
      <c r="F120" s="807"/>
      <c r="G120" s="807"/>
      <c r="H120" s="811"/>
      <c r="I120" s="291" t="s">
        <v>0</v>
      </c>
      <c r="J120" s="461"/>
      <c r="K120" s="461"/>
      <c r="L120" s="461"/>
      <c r="S120" s="831"/>
      <c r="T120" s="831"/>
      <c r="U120" s="831"/>
      <c r="V120" s="831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831"/>
      <c r="T121" s="831"/>
      <c r="U121" s="831"/>
      <c r="V121" s="831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812" t="s">
        <v>105</v>
      </c>
      <c r="R122" s="813"/>
      <c r="S122" s="813"/>
      <c r="T122" s="814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815" t="s">
        <v>67</v>
      </c>
      <c r="R123" s="816"/>
      <c r="S123" s="816"/>
      <c r="T123" s="817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850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850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806" t="s">
        <v>50</v>
      </c>
      <c r="C134" s="807"/>
      <c r="D134" s="807"/>
      <c r="E134" s="807"/>
      <c r="F134" s="807"/>
      <c r="G134" s="807"/>
      <c r="H134" s="807"/>
      <c r="I134" s="811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849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849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806" t="s">
        <v>50</v>
      </c>
      <c r="C148" s="807"/>
      <c r="D148" s="807"/>
      <c r="E148" s="807"/>
      <c r="F148" s="807"/>
      <c r="G148" s="807"/>
      <c r="H148" s="807"/>
      <c r="I148" s="811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849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849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3" ht="13.5" thickBot="1" x14ac:dyDescent="0.25">
      <c r="D161" s="746"/>
      <c r="E161" s="746"/>
      <c r="F161" s="746"/>
      <c r="G161" s="746"/>
      <c r="H161" s="746"/>
      <c r="I161" s="746"/>
    </row>
    <row r="162" spans="1:13" ht="13.5" thickBot="1" x14ac:dyDescent="0.25">
      <c r="A162" s="270" t="s">
        <v>145</v>
      </c>
      <c r="B162" s="806" t="s">
        <v>50</v>
      </c>
      <c r="C162" s="807"/>
      <c r="D162" s="807"/>
      <c r="E162" s="807"/>
      <c r="F162" s="807"/>
      <c r="G162" s="807"/>
      <c r="H162" s="807"/>
      <c r="I162" s="811"/>
      <c r="J162" s="531" t="s">
        <v>0</v>
      </c>
      <c r="K162" s="758"/>
      <c r="L162" s="758"/>
      <c r="M162" s="758"/>
    </row>
    <row r="163" spans="1:13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3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3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849"/>
    </row>
    <row r="166" spans="1:13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849"/>
    </row>
    <row r="167" spans="1:13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3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3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3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3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3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3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</sheetData>
  <mergeCells count="22">
    <mergeCell ref="K81:N83"/>
    <mergeCell ref="B8:G8"/>
    <mergeCell ref="B22:G22"/>
    <mergeCell ref="B36:G36"/>
    <mergeCell ref="M137:M138"/>
    <mergeCell ref="B134:I134"/>
    <mergeCell ref="N36:Q36"/>
    <mergeCell ref="B50:H50"/>
    <mergeCell ref="B78:H78"/>
    <mergeCell ref="B64:H64"/>
    <mergeCell ref="B120:H120"/>
    <mergeCell ref="B106:H106"/>
    <mergeCell ref="B92:H92"/>
    <mergeCell ref="B162:I162"/>
    <mergeCell ref="M165:M166"/>
    <mergeCell ref="S120:V120"/>
    <mergeCell ref="S121:V121"/>
    <mergeCell ref="Q122:T122"/>
    <mergeCell ref="Q123:T123"/>
    <mergeCell ref="O125:O126"/>
    <mergeCell ref="B148:I148"/>
    <mergeCell ref="M151:M152"/>
  </mergeCells>
  <conditionalFormatting sqref="B152:I1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161"/>
  <sheetViews>
    <sheetView showGridLines="0" topLeftCell="A59" zoomScale="70" zoomScaleNormal="70" workbookViewId="0">
      <selection activeCell="I83" activeCellId="5" sqref="I148 I135 I122 I109 I96 I83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806" t="s">
        <v>53</v>
      </c>
      <c r="C8" s="807"/>
      <c r="D8" s="807"/>
      <c r="E8" s="807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806" t="s">
        <v>53</v>
      </c>
      <c r="C21" s="807"/>
      <c r="D21" s="807"/>
      <c r="E21" s="807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806" t="s">
        <v>53</v>
      </c>
      <c r="C34" s="807"/>
      <c r="D34" s="807"/>
      <c r="E34" s="807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800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818" t="s">
        <v>53</v>
      </c>
      <c r="C47" s="808"/>
      <c r="D47" s="808"/>
      <c r="E47" s="808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800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818" t="s">
        <v>53</v>
      </c>
      <c r="C60" s="808"/>
      <c r="D60" s="808"/>
      <c r="E60" s="808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845" t="s">
        <v>94</v>
      </c>
      <c r="K69" s="845"/>
      <c r="L69" s="845"/>
      <c r="M69" s="845"/>
      <c r="N69" s="845"/>
      <c r="O69" s="845"/>
      <c r="P69" s="845"/>
      <c r="Q69" s="846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800">
        <f>I69-I56</f>
        <v>336.96000000000004</v>
      </c>
      <c r="J70" s="845"/>
      <c r="K70" s="845"/>
      <c r="L70" s="845"/>
      <c r="M70" s="845"/>
      <c r="N70" s="845"/>
      <c r="O70" s="845"/>
      <c r="P70" s="845"/>
      <c r="Q70" s="846"/>
    </row>
    <row r="71" spans="1:18" x14ac:dyDescent="0.2">
      <c r="J71" s="845"/>
      <c r="K71" s="845"/>
      <c r="L71" s="845"/>
      <c r="M71" s="845"/>
      <c r="N71" s="845"/>
      <c r="O71" s="845"/>
      <c r="P71" s="845"/>
      <c r="Q71" s="846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818" t="s">
        <v>53</v>
      </c>
      <c r="C73" s="808"/>
      <c r="D73" s="808"/>
      <c r="E73" s="808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852"/>
      <c r="K82" s="852"/>
      <c r="L82" s="852"/>
      <c r="M82" s="852"/>
      <c r="N82" s="852"/>
      <c r="O82" s="852"/>
      <c r="P82" s="852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852"/>
      <c r="K83" s="852"/>
      <c r="L83" s="852"/>
      <c r="M83" s="852"/>
      <c r="N83" s="852"/>
      <c r="O83" s="852"/>
      <c r="P83" s="852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852"/>
      <c r="K84" s="852"/>
      <c r="L84" s="852"/>
      <c r="M84" s="852"/>
      <c r="N84" s="852"/>
      <c r="O84" s="852"/>
      <c r="P84" s="852"/>
    </row>
    <row r="85" spans="1:16" ht="13.5" thickBot="1" x14ac:dyDescent="0.25"/>
    <row r="86" spans="1:16" ht="13.5" thickBot="1" x14ac:dyDescent="0.25">
      <c r="A86" s="270" t="s">
        <v>102</v>
      </c>
      <c r="B86" s="818" t="s">
        <v>53</v>
      </c>
      <c r="C86" s="808"/>
      <c r="D86" s="808"/>
      <c r="E86" s="808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800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818" t="s">
        <v>53</v>
      </c>
      <c r="C99" s="808"/>
      <c r="D99" s="808"/>
      <c r="E99" s="808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800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818" t="s">
        <v>53</v>
      </c>
      <c r="C112" s="808"/>
      <c r="D112" s="808"/>
      <c r="E112" s="808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812" t="s">
        <v>105</v>
      </c>
      <c r="L113" s="813"/>
      <c r="M113" s="813"/>
      <c r="N113" s="814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815" t="s">
        <v>67</v>
      </c>
      <c r="L114" s="816"/>
      <c r="M114" s="816"/>
      <c r="N114" s="817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800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818" t="s">
        <v>53</v>
      </c>
      <c r="C125" s="808"/>
      <c r="D125" s="808"/>
      <c r="E125" s="808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854" t="s">
        <v>138</v>
      </c>
      <c r="L133" s="854"/>
      <c r="M133" s="854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800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818" t="s">
        <v>53</v>
      </c>
      <c r="C138" s="808"/>
      <c r="D138" s="808"/>
      <c r="E138" s="808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853"/>
      <c r="L146" s="853"/>
      <c r="M146" s="853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800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806" t="s">
        <v>53</v>
      </c>
      <c r="C151" s="807"/>
      <c r="D151" s="811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8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</sheetData>
  <mergeCells count="19">
    <mergeCell ref="B8:E8"/>
    <mergeCell ref="B21:E21"/>
    <mergeCell ref="B34:E34"/>
    <mergeCell ref="B47:E47"/>
    <mergeCell ref="B60:E60"/>
    <mergeCell ref="B151:D151"/>
    <mergeCell ref="Q69:Q71"/>
    <mergeCell ref="B86:E86"/>
    <mergeCell ref="B73:E73"/>
    <mergeCell ref="J82:P84"/>
    <mergeCell ref="J69:P71"/>
    <mergeCell ref="B138:E138"/>
    <mergeCell ref="K146:M146"/>
    <mergeCell ref="K133:M133"/>
    <mergeCell ref="B125:E125"/>
    <mergeCell ref="K113:N113"/>
    <mergeCell ref="K114:N114"/>
    <mergeCell ref="B112:E112"/>
    <mergeCell ref="B99:E99"/>
  </mergeCells>
  <conditionalFormatting sqref="B141:D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01" t="s">
        <v>18</v>
      </c>
      <c r="C4" s="802"/>
      <c r="D4" s="802"/>
      <c r="E4" s="802"/>
      <c r="F4" s="802"/>
      <c r="G4" s="802"/>
      <c r="H4" s="802"/>
      <c r="I4" s="802"/>
      <c r="J4" s="803"/>
      <c r="K4" s="801" t="s">
        <v>21</v>
      </c>
      <c r="L4" s="802"/>
      <c r="M4" s="802"/>
      <c r="N4" s="802"/>
      <c r="O4" s="802"/>
      <c r="P4" s="802"/>
      <c r="Q4" s="802"/>
      <c r="R4" s="802"/>
      <c r="S4" s="802"/>
      <c r="T4" s="802"/>
      <c r="U4" s="802"/>
      <c r="V4" s="802"/>
      <c r="W4" s="80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01" t="s">
        <v>23</v>
      </c>
      <c r="C17" s="802"/>
      <c r="D17" s="802"/>
      <c r="E17" s="802"/>
      <c r="F17" s="80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01" t="s">
        <v>18</v>
      </c>
      <c r="C4" s="802"/>
      <c r="D4" s="802"/>
      <c r="E4" s="802"/>
      <c r="F4" s="802"/>
      <c r="G4" s="802"/>
      <c r="H4" s="802"/>
      <c r="I4" s="802"/>
      <c r="J4" s="803"/>
      <c r="K4" s="801" t="s">
        <v>21</v>
      </c>
      <c r="L4" s="802"/>
      <c r="M4" s="802"/>
      <c r="N4" s="802"/>
      <c r="O4" s="802"/>
      <c r="P4" s="802"/>
      <c r="Q4" s="802"/>
      <c r="R4" s="802"/>
      <c r="S4" s="802"/>
      <c r="T4" s="802"/>
      <c r="U4" s="802"/>
      <c r="V4" s="802"/>
      <c r="W4" s="80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01" t="s">
        <v>23</v>
      </c>
      <c r="C17" s="802"/>
      <c r="D17" s="802"/>
      <c r="E17" s="802"/>
      <c r="F17" s="80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01" t="s">
        <v>18</v>
      </c>
      <c r="C4" s="802"/>
      <c r="D4" s="802"/>
      <c r="E4" s="802"/>
      <c r="F4" s="802"/>
      <c r="G4" s="802"/>
      <c r="H4" s="802"/>
      <c r="I4" s="802"/>
      <c r="J4" s="803"/>
      <c r="K4" s="801" t="s">
        <v>21</v>
      </c>
      <c r="L4" s="802"/>
      <c r="M4" s="802"/>
      <c r="N4" s="802"/>
      <c r="O4" s="802"/>
      <c r="P4" s="802"/>
      <c r="Q4" s="802"/>
      <c r="R4" s="802"/>
      <c r="S4" s="802"/>
      <c r="T4" s="802"/>
      <c r="U4" s="802"/>
      <c r="V4" s="802"/>
      <c r="W4" s="80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01" t="s">
        <v>23</v>
      </c>
      <c r="C17" s="802"/>
      <c r="D17" s="802"/>
      <c r="E17" s="802"/>
      <c r="F17" s="80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04" t="s">
        <v>42</v>
      </c>
      <c r="B1" s="804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04" t="s">
        <v>42</v>
      </c>
      <c r="B1" s="804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05" t="s">
        <v>42</v>
      </c>
      <c r="B1" s="805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04" t="s">
        <v>42</v>
      </c>
      <c r="B1" s="804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177"/>
  <sheetViews>
    <sheetView showGridLines="0" zoomScale="70" zoomScaleNormal="70" workbookViewId="0">
      <selection activeCell="V17" activeCellId="2" sqref="V45 V31 V17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822"/>
      <c r="G2" s="822"/>
      <c r="H2" s="822"/>
      <c r="I2" s="822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822"/>
      <c r="AH6" s="822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823" t="s">
        <v>50</v>
      </c>
      <c r="C8" s="824"/>
      <c r="D8" s="824"/>
      <c r="E8" s="824"/>
      <c r="F8" s="824"/>
      <c r="G8" s="824"/>
      <c r="H8" s="824"/>
      <c r="I8" s="824"/>
      <c r="J8" s="824"/>
      <c r="K8" s="825"/>
      <c r="L8" s="823" t="s">
        <v>53</v>
      </c>
      <c r="M8" s="824"/>
      <c r="N8" s="824"/>
      <c r="O8" s="824"/>
      <c r="P8" s="824"/>
      <c r="Q8" s="824"/>
      <c r="R8" s="824"/>
      <c r="S8" s="824"/>
      <c r="T8" s="824"/>
      <c r="U8" s="826"/>
      <c r="V8" s="327" t="s">
        <v>55</v>
      </c>
      <c r="AA8" s="831"/>
      <c r="AB8" s="831"/>
      <c r="AC8" s="831"/>
      <c r="AD8" s="831"/>
      <c r="AE8" s="831"/>
      <c r="AF8" s="831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827" t="s">
        <v>63</v>
      </c>
      <c r="AA12" s="827"/>
      <c r="AB12" s="827"/>
      <c r="AC12" s="827"/>
      <c r="AD12" s="827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827"/>
      <c r="AA13" s="827"/>
      <c r="AB13" s="827"/>
      <c r="AC13" s="827"/>
      <c r="AD13" s="827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827"/>
      <c r="AA14" s="827"/>
      <c r="AB14" s="827"/>
      <c r="AC14" s="827"/>
      <c r="AD14" s="827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823" t="s">
        <v>50</v>
      </c>
      <c r="C22" s="824"/>
      <c r="D22" s="824"/>
      <c r="E22" s="824"/>
      <c r="F22" s="824"/>
      <c r="G22" s="824"/>
      <c r="H22" s="824"/>
      <c r="I22" s="824"/>
      <c r="J22" s="824"/>
      <c r="K22" s="825"/>
      <c r="L22" s="823" t="s">
        <v>53</v>
      </c>
      <c r="M22" s="824"/>
      <c r="N22" s="824"/>
      <c r="O22" s="824"/>
      <c r="P22" s="824"/>
      <c r="Q22" s="824"/>
      <c r="R22" s="824"/>
      <c r="S22" s="824"/>
      <c r="T22" s="824"/>
      <c r="U22" s="826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823" t="s">
        <v>50</v>
      </c>
      <c r="C36" s="824"/>
      <c r="D36" s="824"/>
      <c r="E36" s="824"/>
      <c r="F36" s="824"/>
      <c r="G36" s="824"/>
      <c r="H36" s="824"/>
      <c r="I36" s="824"/>
      <c r="J36" s="824"/>
      <c r="K36" s="825"/>
      <c r="L36" s="823" t="s">
        <v>53</v>
      </c>
      <c r="M36" s="824"/>
      <c r="N36" s="824"/>
      <c r="O36" s="824"/>
      <c r="P36" s="824"/>
      <c r="Q36" s="824"/>
      <c r="R36" s="824"/>
      <c r="S36" s="824"/>
      <c r="T36" s="824"/>
      <c r="U36" s="826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828" t="s">
        <v>85</v>
      </c>
      <c r="AH36" s="829"/>
      <c r="AI36" s="829"/>
      <c r="AJ36" s="830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806" t="s">
        <v>50</v>
      </c>
      <c r="C50" s="807"/>
      <c r="D50" s="807"/>
      <c r="E50" s="807"/>
      <c r="F50" s="807"/>
      <c r="G50" s="807"/>
      <c r="H50" s="807"/>
      <c r="I50" s="807"/>
      <c r="J50" s="807"/>
      <c r="K50" s="807"/>
      <c r="L50" s="807"/>
      <c r="M50" s="807"/>
      <c r="N50" s="811"/>
      <c r="O50" s="806" t="s">
        <v>53</v>
      </c>
      <c r="P50" s="807"/>
      <c r="Q50" s="807"/>
      <c r="R50" s="807"/>
      <c r="S50" s="807"/>
      <c r="T50" s="807"/>
      <c r="U50" s="807"/>
      <c r="V50" s="807"/>
      <c r="W50" s="811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806" t="s">
        <v>50</v>
      </c>
      <c r="C64" s="807"/>
      <c r="D64" s="807"/>
      <c r="E64" s="807"/>
      <c r="F64" s="807"/>
      <c r="G64" s="807"/>
      <c r="H64" s="807"/>
      <c r="I64" s="807"/>
      <c r="J64" s="807"/>
      <c r="K64" s="807"/>
      <c r="L64" s="807"/>
      <c r="M64" s="807"/>
      <c r="N64" s="811"/>
      <c r="O64" s="806" t="s">
        <v>53</v>
      </c>
      <c r="P64" s="807"/>
      <c r="Q64" s="807"/>
      <c r="R64" s="807"/>
      <c r="S64" s="807"/>
      <c r="T64" s="807"/>
      <c r="U64" s="807"/>
      <c r="V64" s="807"/>
      <c r="W64" s="811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806" t="s">
        <v>50</v>
      </c>
      <c r="C78" s="807"/>
      <c r="D78" s="807"/>
      <c r="E78" s="807"/>
      <c r="F78" s="807"/>
      <c r="G78" s="807"/>
      <c r="H78" s="807"/>
      <c r="I78" s="807"/>
      <c r="J78" s="807"/>
      <c r="K78" s="807"/>
      <c r="L78" s="807"/>
      <c r="M78" s="807"/>
      <c r="N78" s="811"/>
      <c r="O78" s="806" t="s">
        <v>53</v>
      </c>
      <c r="P78" s="807"/>
      <c r="Q78" s="807"/>
      <c r="R78" s="807"/>
      <c r="S78" s="807"/>
      <c r="T78" s="807"/>
      <c r="U78" s="807"/>
      <c r="V78" s="807"/>
      <c r="W78" s="811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806" t="s">
        <v>50</v>
      </c>
      <c r="C92" s="807"/>
      <c r="D92" s="807"/>
      <c r="E92" s="807"/>
      <c r="F92" s="807"/>
      <c r="G92" s="807"/>
      <c r="H92" s="807"/>
      <c r="I92" s="807"/>
      <c r="J92" s="807"/>
      <c r="K92" s="807"/>
      <c r="L92" s="807"/>
      <c r="M92" s="807"/>
      <c r="N92" s="811"/>
      <c r="O92" s="806" t="s">
        <v>53</v>
      </c>
      <c r="P92" s="807"/>
      <c r="Q92" s="807"/>
      <c r="R92" s="807"/>
      <c r="S92" s="807"/>
      <c r="T92" s="807"/>
      <c r="U92" s="807"/>
      <c r="V92" s="807"/>
      <c r="W92" s="811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806" t="s">
        <v>50</v>
      </c>
      <c r="C106" s="807"/>
      <c r="D106" s="807"/>
      <c r="E106" s="807"/>
      <c r="F106" s="807"/>
      <c r="G106" s="807"/>
      <c r="H106" s="807"/>
      <c r="I106" s="807"/>
      <c r="J106" s="807"/>
      <c r="K106" s="807"/>
      <c r="L106" s="807"/>
      <c r="M106" s="807"/>
      <c r="N106" s="811"/>
      <c r="O106" s="806" t="s">
        <v>53</v>
      </c>
      <c r="P106" s="807"/>
      <c r="Q106" s="807"/>
      <c r="R106" s="807"/>
      <c r="S106" s="807"/>
      <c r="T106" s="807"/>
      <c r="U106" s="807"/>
      <c r="V106" s="807"/>
      <c r="W106" s="811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818" t="s">
        <v>50</v>
      </c>
      <c r="C120" s="808"/>
      <c r="D120" s="808"/>
      <c r="E120" s="808"/>
      <c r="F120" s="808"/>
      <c r="G120" s="807"/>
      <c r="H120" s="807"/>
      <c r="I120" s="807"/>
      <c r="J120" s="807"/>
      <c r="K120" s="807"/>
      <c r="L120" s="808"/>
      <c r="M120" s="808"/>
      <c r="N120" s="809"/>
      <c r="O120" s="818" t="s">
        <v>53</v>
      </c>
      <c r="P120" s="808"/>
      <c r="Q120" s="808"/>
      <c r="R120" s="808"/>
      <c r="S120" s="808"/>
      <c r="T120" s="808"/>
      <c r="U120" s="808"/>
      <c r="V120" s="808"/>
      <c r="W120" s="809"/>
      <c r="X120" s="327" t="s">
        <v>55</v>
      </c>
      <c r="Y120" s="461"/>
      <c r="Z120" s="461"/>
      <c r="AA120" s="461"/>
      <c r="AB120" s="812" t="s">
        <v>114</v>
      </c>
      <c r="AC120" s="813"/>
      <c r="AD120" s="813"/>
      <c r="AE120" s="814"/>
      <c r="AH120" s="812" t="s">
        <v>123</v>
      </c>
      <c r="AI120" s="813"/>
      <c r="AJ120" s="813"/>
      <c r="AK120" s="814"/>
      <c r="AM120" s="812" t="s">
        <v>124</v>
      </c>
      <c r="AN120" s="813"/>
      <c r="AO120" s="813"/>
      <c r="AP120" s="814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815" t="s">
        <v>121</v>
      </c>
      <c r="AC121" s="816"/>
      <c r="AD121" s="816"/>
      <c r="AE121" s="817"/>
      <c r="AH121" s="815" t="s">
        <v>115</v>
      </c>
      <c r="AI121" s="816"/>
      <c r="AJ121" s="816"/>
      <c r="AK121" s="817"/>
      <c r="AM121" s="815" t="s">
        <v>67</v>
      </c>
      <c r="AN121" s="816"/>
      <c r="AO121" s="816"/>
      <c r="AP121" s="817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819" t="s">
        <v>136</v>
      </c>
      <c r="Z124" s="820"/>
      <c r="AA124" s="821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819"/>
      <c r="Z125" s="820"/>
      <c r="AA125" s="821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819"/>
      <c r="Z126" s="820"/>
      <c r="AA126" s="821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819"/>
      <c r="Z127" s="820"/>
      <c r="AA127" s="821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819"/>
      <c r="Z128" s="820"/>
      <c r="AA128" s="821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818" t="s">
        <v>130</v>
      </c>
      <c r="C135" s="808"/>
      <c r="D135" s="808"/>
      <c r="E135" s="808"/>
      <c r="F135" s="808"/>
      <c r="G135" s="808"/>
      <c r="H135" s="808"/>
      <c r="I135" s="808"/>
      <c r="J135" s="808"/>
      <c r="K135" s="809"/>
      <c r="L135" s="818" t="s">
        <v>131</v>
      </c>
      <c r="M135" s="808"/>
      <c r="N135" s="809"/>
      <c r="O135" s="818" t="s">
        <v>53</v>
      </c>
      <c r="P135" s="808"/>
      <c r="Q135" s="808"/>
      <c r="R135" s="808"/>
      <c r="S135" s="808"/>
      <c r="T135" s="808"/>
      <c r="U135" s="808"/>
      <c r="V135" s="808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832" t="s">
        <v>143</v>
      </c>
      <c r="Y137" s="833"/>
      <c r="Z137" s="833"/>
      <c r="AA137" s="833"/>
      <c r="AB137" s="833"/>
      <c r="AC137" s="833"/>
      <c r="AD137" s="833"/>
      <c r="AE137" s="833"/>
      <c r="AF137" s="834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810"/>
      <c r="S149" s="810"/>
      <c r="T149" s="810"/>
      <c r="U149" s="810"/>
      <c r="V149" s="376"/>
      <c r="W149" s="376"/>
      <c r="AI149" s="493"/>
    </row>
    <row r="150" spans="1:35" ht="13.5" thickBot="1" x14ac:dyDescent="0.25">
      <c r="A150" s="230" t="s">
        <v>144</v>
      </c>
      <c r="B150" s="806" t="s">
        <v>130</v>
      </c>
      <c r="C150" s="807"/>
      <c r="D150" s="807"/>
      <c r="E150" s="807"/>
      <c r="F150" s="807"/>
      <c r="G150" s="807"/>
      <c r="H150" s="807"/>
      <c r="I150" s="807"/>
      <c r="J150" s="807"/>
      <c r="K150" s="811"/>
      <c r="L150" s="806" t="s">
        <v>131</v>
      </c>
      <c r="M150" s="807"/>
      <c r="N150" s="811"/>
      <c r="O150" s="806" t="s">
        <v>53</v>
      </c>
      <c r="P150" s="807"/>
      <c r="Q150" s="807"/>
      <c r="R150" s="807"/>
      <c r="S150" s="807"/>
      <c r="T150" s="807"/>
      <c r="U150" s="807"/>
      <c r="V150" s="811"/>
      <c r="W150" s="327" t="s">
        <v>55</v>
      </c>
      <c r="X150" s="735"/>
      <c r="Y150" s="735"/>
      <c r="Z150" s="735"/>
      <c r="AA150" s="735"/>
      <c r="AB150" s="735"/>
      <c r="AC150" s="735"/>
      <c r="AD150" s="735"/>
      <c r="AE150" s="735"/>
      <c r="AF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6">
        <v>5</v>
      </c>
      <c r="G151" s="787">
        <v>6</v>
      </c>
      <c r="H151" s="472">
        <v>7</v>
      </c>
      <c r="I151" s="472">
        <v>8</v>
      </c>
      <c r="J151" s="472">
        <v>9</v>
      </c>
      <c r="K151" s="669">
        <v>10</v>
      </c>
      <c r="L151" s="788">
        <v>1</v>
      </c>
      <c r="M151" s="502">
        <v>2</v>
      </c>
      <c r="N151" s="789">
        <v>3</v>
      </c>
      <c r="O151" s="779">
        <v>1</v>
      </c>
      <c r="P151" s="502">
        <v>2</v>
      </c>
      <c r="Q151" s="502">
        <v>3</v>
      </c>
      <c r="R151" s="790">
        <v>4</v>
      </c>
      <c r="S151" s="779">
        <v>5</v>
      </c>
      <c r="T151" s="502">
        <v>6</v>
      </c>
      <c r="U151" s="502">
        <v>7</v>
      </c>
      <c r="V151" s="503">
        <v>8</v>
      </c>
      <c r="W151" s="740"/>
      <c r="X151" s="741"/>
      <c r="Y151" s="741"/>
      <c r="Z151" s="733"/>
      <c r="AA151" s="733"/>
      <c r="AB151" s="733"/>
      <c r="AC151" s="733"/>
      <c r="AD151" s="733"/>
      <c r="AE151" s="733"/>
      <c r="AF151" s="733"/>
    </row>
    <row r="152" spans="1:35" ht="13.5" thickBot="1" x14ac:dyDescent="0.25">
      <c r="A152" s="231" t="s">
        <v>2</v>
      </c>
      <c r="B152" s="791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792">
        <v>1</v>
      </c>
      <c r="M152" s="549">
        <v>2</v>
      </c>
      <c r="N152" s="793">
        <v>3</v>
      </c>
      <c r="O152" s="794">
        <v>4</v>
      </c>
      <c r="P152" s="550">
        <v>3</v>
      </c>
      <c r="Q152" s="549">
        <v>2</v>
      </c>
      <c r="R152" s="795">
        <v>1</v>
      </c>
      <c r="S152" s="558">
        <v>1</v>
      </c>
      <c r="T152" s="549">
        <v>2</v>
      </c>
      <c r="U152" s="550">
        <v>3</v>
      </c>
      <c r="V152" s="551">
        <v>4</v>
      </c>
      <c r="W152" s="732" t="s">
        <v>0</v>
      </c>
      <c r="X152" s="810"/>
      <c r="Y152" s="810"/>
      <c r="Z152" s="810"/>
      <c r="AA152" s="810"/>
      <c r="AB152" s="810"/>
      <c r="AC152" s="810"/>
      <c r="AD152" s="810"/>
      <c r="AE152" s="810"/>
      <c r="AF152" s="810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782">
        <v>1170</v>
      </c>
      <c r="M153" s="775">
        <v>1170</v>
      </c>
      <c r="N153" s="783">
        <v>1170</v>
      </c>
      <c r="O153" s="777">
        <v>1170</v>
      </c>
      <c r="P153" s="553">
        <v>1170</v>
      </c>
      <c r="Q153" s="553">
        <v>1170</v>
      </c>
      <c r="R153" s="784">
        <v>1170</v>
      </c>
      <c r="S153" s="777">
        <v>1170</v>
      </c>
      <c r="T153" s="553">
        <v>1170</v>
      </c>
      <c r="U153" s="553">
        <v>1170</v>
      </c>
      <c r="V153" s="785">
        <v>1170</v>
      </c>
      <c r="W153" s="420">
        <v>1170</v>
      </c>
      <c r="X153" s="321"/>
      <c r="Y153" s="529"/>
      <c r="Z153" s="530"/>
      <c r="AA153" s="530"/>
      <c r="AB153" s="735"/>
      <c r="AC153" s="735"/>
      <c r="AD153" s="735"/>
      <c r="AE153" s="735"/>
      <c r="AF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682">
        <v>1135</v>
      </c>
      <c r="M154" s="487">
        <v>1248</v>
      </c>
      <c r="N154" s="683">
        <v>1505</v>
      </c>
      <c r="O154" s="513">
        <v>1249</v>
      </c>
      <c r="P154" s="240">
        <v>1206</v>
      </c>
      <c r="Q154" s="240">
        <v>1158</v>
      </c>
      <c r="R154" s="633">
        <v>1094</v>
      </c>
      <c r="S154" s="513">
        <v>1101</v>
      </c>
      <c r="T154" s="240">
        <v>1127</v>
      </c>
      <c r="U154" s="240">
        <v>1192</v>
      </c>
      <c r="V154" s="617">
        <v>1237</v>
      </c>
      <c r="W154" s="406">
        <v>1175</v>
      </c>
      <c r="X154" s="321"/>
      <c r="Y154" s="733"/>
      <c r="Z154" s="321"/>
      <c r="AA154" s="321"/>
      <c r="AB154" s="735"/>
      <c r="AC154" s="735"/>
      <c r="AD154" s="735"/>
      <c r="AE154" s="735"/>
      <c r="AF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682">
        <v>95</v>
      </c>
      <c r="M155" s="487">
        <v>83.3</v>
      </c>
      <c r="N155" s="683">
        <v>82.8</v>
      </c>
      <c r="O155" s="514">
        <v>96.4</v>
      </c>
      <c r="P155" s="368">
        <v>93.3</v>
      </c>
      <c r="Q155" s="368">
        <v>97.8</v>
      </c>
      <c r="R155" s="634">
        <v>82.5</v>
      </c>
      <c r="S155" s="514">
        <v>96.7</v>
      </c>
      <c r="T155" s="368">
        <v>98.3</v>
      </c>
      <c r="U155" s="368">
        <v>98.6</v>
      </c>
      <c r="V155" s="618">
        <v>97.4</v>
      </c>
      <c r="W155" s="421">
        <v>83.7</v>
      </c>
      <c r="X155" s="735"/>
      <c r="Y155" s="443"/>
      <c r="Z155" s="735"/>
      <c r="AA155" s="735"/>
      <c r="AB155" s="735"/>
      <c r="AC155" s="735"/>
      <c r="AD155" s="735"/>
      <c r="AE155" s="735"/>
      <c r="AF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684">
        <v>5.5E-2</v>
      </c>
      <c r="M156" s="488">
        <v>7.1999999999999995E-2</v>
      </c>
      <c r="N156" s="685">
        <v>7.2999999999999995E-2</v>
      </c>
      <c r="O156" s="515">
        <v>5.3999999999999999E-2</v>
      </c>
      <c r="P156" s="247">
        <v>5.3999999999999999E-2</v>
      </c>
      <c r="Q156" s="247">
        <v>5.1999999999999998E-2</v>
      </c>
      <c r="R156" s="635">
        <v>6.6000000000000003E-2</v>
      </c>
      <c r="S156" s="515">
        <v>5.5E-2</v>
      </c>
      <c r="T156" s="247">
        <v>4.2000000000000003E-2</v>
      </c>
      <c r="U156" s="247">
        <v>4.5999999999999999E-2</v>
      </c>
      <c r="V156" s="619">
        <v>4.9000000000000002E-2</v>
      </c>
      <c r="W156" s="408">
        <v>8.6999999999999994E-2</v>
      </c>
      <c r="X156" s="735"/>
      <c r="Y156" s="331"/>
      <c r="Z156" s="210"/>
      <c r="AA156" s="210"/>
      <c r="AB156" s="735"/>
      <c r="AC156" s="735"/>
      <c r="AD156" s="735"/>
      <c r="AE156" s="735"/>
      <c r="AF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721">
        <f t="shared" si="122"/>
        <v>-2.9914529914529879</v>
      </c>
      <c r="M157" s="251">
        <f t="shared" si="122"/>
        <v>6.6666666666666714</v>
      </c>
      <c r="N157" s="722">
        <f t="shared" si="122"/>
        <v>28.632478632478637</v>
      </c>
      <c r="O157" s="516">
        <f>O154/O153*100-100</f>
        <v>6.7521367521367495</v>
      </c>
      <c r="P157" s="251">
        <f t="shared" ref="P157:V157" si="123">P154/P153*100-100</f>
        <v>3.076923076923066</v>
      </c>
      <c r="Q157" s="251">
        <f t="shared" si="123"/>
        <v>-1.025641025641022</v>
      </c>
      <c r="R157" s="636">
        <f t="shared" si="123"/>
        <v>-6.4957264957265011</v>
      </c>
      <c r="S157" s="516">
        <f t="shared" si="123"/>
        <v>-5.8974358974358978</v>
      </c>
      <c r="T157" s="251">
        <f t="shared" si="123"/>
        <v>-3.6752136752136693</v>
      </c>
      <c r="U157" s="251">
        <f t="shared" si="123"/>
        <v>1.8803418803418737</v>
      </c>
      <c r="V157" s="620">
        <f t="shared" si="123"/>
        <v>5.7264957264957275</v>
      </c>
      <c r="W157" s="400">
        <f>W154/W153*100-100</f>
        <v>0.42735042735043294</v>
      </c>
      <c r="X157" s="735"/>
      <c r="Y157" s="321"/>
      <c r="Z157" s="735"/>
      <c r="AA157" s="735"/>
      <c r="AB157" s="735"/>
      <c r="AC157" s="735"/>
      <c r="AD157" s="735"/>
      <c r="AE157" s="735"/>
      <c r="AF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723">
        <f>L154-K139</f>
        <v>-61</v>
      </c>
      <c r="M158" s="546">
        <f>M154-K139</f>
        <v>52</v>
      </c>
      <c r="N158" s="724">
        <f t="shared" ref="N158" si="125">N154-K139</f>
        <v>309</v>
      </c>
      <c r="O158" s="547">
        <f t="shared" ref="O158" si="126">O154-L139</f>
        <v>219</v>
      </c>
      <c r="P158" s="255">
        <f t="shared" ref="P158" si="127">P154-M139</f>
        <v>66</v>
      </c>
      <c r="Q158" s="255">
        <f t="shared" ref="Q158" si="128">Q154-N139</f>
        <v>-110</v>
      </c>
      <c r="R158" s="637">
        <f t="shared" ref="R158" si="129">R154-O139</f>
        <v>-138</v>
      </c>
      <c r="S158" s="547">
        <f t="shared" ref="S158" si="130">S154-P139</f>
        <v>-5</v>
      </c>
      <c r="T158" s="255">
        <f t="shared" ref="T158" si="131">T154-Q139</f>
        <v>80</v>
      </c>
      <c r="U158" s="255">
        <f t="shared" ref="U158" si="132">U154-R139</f>
        <v>231</v>
      </c>
      <c r="V158" s="621">
        <f t="shared" ref="V158" si="133">V154-S139</f>
        <v>239</v>
      </c>
      <c r="W158" s="401">
        <f>W154-W139</f>
        <v>97</v>
      </c>
      <c r="X158" s="735"/>
      <c r="Y158" s="329"/>
      <c r="Z158" s="210"/>
      <c r="AA158" s="210"/>
      <c r="AB158" s="735"/>
      <c r="AC158" s="735"/>
      <c r="AD158" s="735"/>
      <c r="AE158" s="735"/>
      <c r="AF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46">
        <v>392</v>
      </c>
      <c r="O159" s="432">
        <v>366</v>
      </c>
      <c r="P159" s="415">
        <v>606</v>
      </c>
      <c r="Q159" s="415">
        <v>614</v>
      </c>
      <c r="R159" s="446">
        <v>532</v>
      </c>
      <c r="S159" s="432">
        <v>416</v>
      </c>
      <c r="T159" s="260">
        <v>802</v>
      </c>
      <c r="U159" s="260">
        <v>931</v>
      </c>
      <c r="V159" s="261">
        <v>524</v>
      </c>
      <c r="W159" s="422">
        <f>SUM(B159:V159)</f>
        <v>11872</v>
      </c>
      <c r="X159" s="735" t="s">
        <v>56</v>
      </c>
      <c r="Y159" s="263">
        <f>W144-W159</f>
        <v>18</v>
      </c>
      <c r="Z159" s="285">
        <f>Y159/W144</f>
        <v>1.5138772077375945E-3</v>
      </c>
      <c r="AA159" s="365"/>
      <c r="AB159" s="735"/>
      <c r="AC159" s="735"/>
      <c r="AD159" s="735"/>
      <c r="AE159" s="735"/>
      <c r="AF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754">
        <v>51.5</v>
      </c>
      <c r="O160" s="743">
        <v>58</v>
      </c>
      <c r="P160" s="744">
        <v>59</v>
      </c>
      <c r="Q160" s="744">
        <v>60.5</v>
      </c>
      <c r="R160" s="309">
        <v>61.5</v>
      </c>
      <c r="S160" s="743">
        <v>58</v>
      </c>
      <c r="T160" s="744">
        <v>57.5</v>
      </c>
      <c r="U160" s="744">
        <v>56.5</v>
      </c>
      <c r="V160" s="745">
        <v>55.5</v>
      </c>
      <c r="W160" s="328"/>
      <c r="X160" s="735" t="s">
        <v>57</v>
      </c>
      <c r="Y160" s="735">
        <v>53.99</v>
      </c>
      <c r="Z160" s="735"/>
      <c r="AA160" s="735"/>
      <c r="AB160" s="735"/>
      <c r="AC160" s="735"/>
      <c r="AD160" s="735"/>
      <c r="AE160" s="735"/>
      <c r="AF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V161" si="134">C160-C145</f>
        <v>2.5</v>
      </c>
      <c r="D161" s="751">
        <f t="shared" si="134"/>
        <v>3</v>
      </c>
      <c r="E161" s="751">
        <f t="shared" si="134"/>
        <v>3</v>
      </c>
      <c r="F161" s="753">
        <f t="shared" si="134"/>
        <v>3</v>
      </c>
      <c r="G161" s="750">
        <f t="shared" si="134"/>
        <v>3</v>
      </c>
      <c r="H161" s="751">
        <f t="shared" si="134"/>
        <v>3</v>
      </c>
      <c r="I161" s="751">
        <f t="shared" si="134"/>
        <v>3</v>
      </c>
      <c r="J161" s="751">
        <f t="shared" si="134"/>
        <v>3</v>
      </c>
      <c r="K161" s="753">
        <f t="shared" si="134"/>
        <v>3</v>
      </c>
      <c r="L161" s="750">
        <f t="shared" si="134"/>
        <v>3</v>
      </c>
      <c r="M161" s="751">
        <f t="shared" si="134"/>
        <v>2.5</v>
      </c>
      <c r="N161" s="753">
        <f t="shared" si="134"/>
        <v>2</v>
      </c>
      <c r="O161" s="750">
        <f t="shared" si="134"/>
        <v>3</v>
      </c>
      <c r="P161" s="751">
        <f t="shared" si="134"/>
        <v>2.5</v>
      </c>
      <c r="Q161" s="751">
        <f t="shared" si="134"/>
        <v>3</v>
      </c>
      <c r="R161" s="753">
        <f t="shared" si="134"/>
        <v>3</v>
      </c>
      <c r="S161" s="750">
        <f t="shared" si="134"/>
        <v>3</v>
      </c>
      <c r="T161" s="751">
        <f t="shared" si="134"/>
        <v>3</v>
      </c>
      <c r="U161" s="751">
        <f t="shared" si="134"/>
        <v>3</v>
      </c>
      <c r="V161" s="752">
        <f t="shared" si="134"/>
        <v>3</v>
      </c>
      <c r="W161" s="402"/>
      <c r="X161" s="735" t="s">
        <v>26</v>
      </c>
      <c r="Y161" s="735">
        <f>Y160-Y145</f>
        <v>4.5300000000000011</v>
      </c>
      <c r="Z161" s="735"/>
      <c r="AA161" s="735"/>
      <c r="AB161" s="735"/>
      <c r="AC161" s="735"/>
      <c r="AD161" s="735"/>
      <c r="AE161" s="735"/>
      <c r="AF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376"/>
      <c r="P162" s="376">
        <v>59</v>
      </c>
      <c r="Q162" s="376">
        <v>60.5</v>
      </c>
      <c r="R162" s="376">
        <v>61.5</v>
      </c>
      <c r="S162" s="376"/>
      <c r="T162" s="376"/>
      <c r="U162" s="376"/>
      <c r="V162" s="376">
        <v>55.5</v>
      </c>
      <c r="W162" s="376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747"/>
      <c r="P163" s="747"/>
      <c r="Q163" s="747"/>
      <c r="R163" s="747"/>
      <c r="S163" s="747"/>
      <c r="T163" s="747"/>
      <c r="U163" s="747"/>
      <c r="V163" s="747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806" t="s">
        <v>130</v>
      </c>
      <c r="C165" s="807"/>
      <c r="D165" s="807"/>
      <c r="E165" s="807"/>
      <c r="F165" s="807"/>
      <c r="G165" s="808"/>
      <c r="H165" s="808"/>
      <c r="I165" s="808"/>
      <c r="J165" s="808"/>
      <c r="K165" s="809"/>
      <c r="L165" s="806" t="s">
        <v>131</v>
      </c>
      <c r="M165" s="807"/>
      <c r="N165" s="807"/>
      <c r="O165" s="811"/>
      <c r="P165" s="796" t="s">
        <v>53</v>
      </c>
      <c r="Q165" s="797"/>
      <c r="R165" s="797"/>
      <c r="S165" s="797"/>
      <c r="T165" s="798"/>
      <c r="U165" s="798"/>
      <c r="V165" s="798"/>
      <c r="W165" s="799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810"/>
      <c r="Z167" s="810"/>
      <c r="AA167" s="810"/>
      <c r="AB167" s="810"/>
      <c r="AC167" s="810"/>
      <c r="AD167" s="810"/>
      <c r="AE167" s="810"/>
      <c r="AF167" s="810"/>
      <c r="AG167" s="810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35">C169/C168*100-100</f>
        <v>4.2519685039370074</v>
      </c>
      <c r="D172" s="251">
        <f t="shared" si="135"/>
        <v>3.0708661417322816</v>
      </c>
      <c r="E172" s="251">
        <f t="shared" si="135"/>
        <v>-7.6377952755905483</v>
      </c>
      <c r="F172" s="307">
        <f>F169/F168*100-100</f>
        <v>-3.7795275590551114</v>
      </c>
      <c r="G172" s="250">
        <f t="shared" ref="G172:N172" si="136">G169/G168*100-100</f>
        <v>-3.8582677165354369</v>
      </c>
      <c r="H172" s="251">
        <f t="shared" si="136"/>
        <v>0.39370078740157055</v>
      </c>
      <c r="I172" s="251">
        <f t="shared" si="136"/>
        <v>5.9055118110236151</v>
      </c>
      <c r="J172" s="251">
        <f t="shared" si="136"/>
        <v>3.6220472440944889</v>
      </c>
      <c r="K172" s="252">
        <f t="shared" si="136"/>
        <v>6.7716535433070817</v>
      </c>
      <c r="L172" s="516">
        <f t="shared" si="136"/>
        <v>-2.677165354330711</v>
      </c>
      <c r="M172" s="251">
        <f t="shared" si="136"/>
        <v>9.6062992125984294</v>
      </c>
      <c r="N172" s="307">
        <f t="shared" si="136"/>
        <v>10.866141732283467</v>
      </c>
      <c r="O172" s="307">
        <f t="shared" ref="O172" si="137">O169/O168*100-100</f>
        <v>25.354330708661422</v>
      </c>
      <c r="P172" s="250">
        <f>P169/P168*100-100</f>
        <v>10.314960629921259</v>
      </c>
      <c r="Q172" s="251">
        <f t="shared" ref="Q172:W172" si="138">Q169/Q168*100-100</f>
        <v>2.9921259842519561</v>
      </c>
      <c r="R172" s="251">
        <f t="shared" si="138"/>
        <v>-0.70866141732282983</v>
      </c>
      <c r="S172" s="252">
        <f t="shared" si="138"/>
        <v>-7.6377952755905483</v>
      </c>
      <c r="T172" s="516">
        <f t="shared" si="138"/>
        <v>-3.7795275590551114</v>
      </c>
      <c r="U172" s="251">
        <f t="shared" si="138"/>
        <v>-3.8582677165354369</v>
      </c>
      <c r="V172" s="251">
        <f t="shared" si="138"/>
        <v>0.39370078740157055</v>
      </c>
      <c r="W172" s="307">
        <f t="shared" si="138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9">C169-C154</f>
        <v>113</v>
      </c>
      <c r="D173" s="546">
        <f t="shared" si="139"/>
        <v>144</v>
      </c>
      <c r="E173" s="546">
        <f t="shared" si="139"/>
        <v>61</v>
      </c>
      <c r="F173" s="767">
        <f t="shared" si="139"/>
        <v>142</v>
      </c>
      <c r="G173" s="220">
        <f t="shared" si="139"/>
        <v>171</v>
      </c>
      <c r="H173" s="221">
        <f t="shared" si="139"/>
        <v>180</v>
      </c>
      <c r="I173" s="221">
        <f t="shared" si="139"/>
        <v>216</v>
      </c>
      <c r="J173" s="221">
        <f t="shared" si="139"/>
        <v>131</v>
      </c>
      <c r="K173" s="226">
        <f t="shared" si="139"/>
        <v>137</v>
      </c>
      <c r="L173" s="768">
        <f>L169-L154</f>
        <v>101</v>
      </c>
      <c r="M173" s="546">
        <f>M169-M154</f>
        <v>144</v>
      </c>
      <c r="N173" s="767">
        <f t="shared" ref="N173:X173" si="140">N169-M154</f>
        <v>160</v>
      </c>
      <c r="O173" s="767">
        <f t="shared" si="140"/>
        <v>87</v>
      </c>
      <c r="P173" s="220">
        <f t="shared" si="140"/>
        <v>152</v>
      </c>
      <c r="Q173" s="221">
        <f t="shared" si="140"/>
        <v>102</v>
      </c>
      <c r="R173" s="221">
        <f t="shared" si="140"/>
        <v>103</v>
      </c>
      <c r="S173" s="226">
        <f t="shared" si="140"/>
        <v>79</v>
      </c>
      <c r="T173" s="547">
        <f t="shared" si="140"/>
        <v>121</v>
      </c>
      <c r="U173" s="255">
        <f t="shared" si="140"/>
        <v>94</v>
      </c>
      <c r="V173" s="255">
        <f t="shared" si="140"/>
        <v>83</v>
      </c>
      <c r="W173" s="545">
        <f t="shared" si="140"/>
        <v>108</v>
      </c>
      <c r="X173" s="287">
        <f t="shared" si="140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W159-X174</f>
        <v>16</v>
      </c>
      <c r="AA174" s="285">
        <f>Z174/W159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41">C175-C160</f>
        <v>3</v>
      </c>
      <c r="D176" s="751">
        <f t="shared" si="141"/>
        <v>3</v>
      </c>
      <c r="E176" s="751">
        <f t="shared" si="141"/>
        <v>3.5</v>
      </c>
      <c r="F176" s="753">
        <f t="shared" si="141"/>
        <v>3.5</v>
      </c>
      <c r="G176" s="750">
        <f t="shared" si="141"/>
        <v>3.5</v>
      </c>
      <c r="H176" s="751">
        <f t="shared" si="141"/>
        <v>3</v>
      </c>
      <c r="I176" s="751">
        <f t="shared" si="141"/>
        <v>3</v>
      </c>
      <c r="J176" s="751">
        <f t="shared" si="141"/>
        <v>3</v>
      </c>
      <c r="K176" s="753">
        <f t="shared" si="141"/>
        <v>3</v>
      </c>
      <c r="L176" s="750">
        <f t="shared" si="141"/>
        <v>3.5</v>
      </c>
      <c r="M176" s="751">
        <f t="shared" si="141"/>
        <v>3</v>
      </c>
      <c r="N176" s="753">
        <f t="shared" ref="N176:W176" si="142">N175-M160</f>
        <v>3</v>
      </c>
      <c r="O176" s="753">
        <f t="shared" si="142"/>
        <v>2.5</v>
      </c>
      <c r="P176" s="750">
        <f t="shared" si="142"/>
        <v>3</v>
      </c>
      <c r="Q176" s="751">
        <f t="shared" si="142"/>
        <v>3</v>
      </c>
      <c r="R176" s="751">
        <f t="shared" si="142"/>
        <v>3</v>
      </c>
      <c r="S176" s="753">
        <f t="shared" si="142"/>
        <v>3.5</v>
      </c>
      <c r="T176" s="750">
        <f t="shared" si="142"/>
        <v>3.5</v>
      </c>
      <c r="U176" s="751">
        <f t="shared" si="142"/>
        <v>3.5</v>
      </c>
      <c r="V176" s="751">
        <f t="shared" si="142"/>
        <v>4</v>
      </c>
      <c r="W176" s="752">
        <f t="shared" si="142"/>
        <v>3</v>
      </c>
      <c r="X176" s="402"/>
      <c r="Y176" s="758" t="s">
        <v>26</v>
      </c>
      <c r="Z176" s="758">
        <f>Z175-Y160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5:5" x14ac:dyDescent="0.2">
      <c r="E177" s="200" t="s">
        <v>101</v>
      </c>
    </row>
  </sheetData>
  <mergeCells count="43">
    <mergeCell ref="O135:V135"/>
    <mergeCell ref="X137:AF137"/>
    <mergeCell ref="B150:K150"/>
    <mergeCell ref="L150:N150"/>
    <mergeCell ref="O150:V150"/>
    <mergeCell ref="B106:N106"/>
    <mergeCell ref="O106:W106"/>
    <mergeCell ref="B92:N92"/>
    <mergeCell ref="O92:W92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65:K165"/>
    <mergeCell ref="Y167:AG167"/>
    <mergeCell ref="L165:O165"/>
    <mergeCell ref="AM120:AP120"/>
    <mergeCell ref="AM121:AP121"/>
    <mergeCell ref="AH121:AK121"/>
    <mergeCell ref="AB121:AE121"/>
    <mergeCell ref="AB120:AE120"/>
    <mergeCell ref="AH120:AK120"/>
    <mergeCell ref="B120:N120"/>
    <mergeCell ref="O120:W120"/>
    <mergeCell ref="X152:AF152"/>
    <mergeCell ref="R149:U149"/>
    <mergeCell ref="Y124:AA128"/>
    <mergeCell ref="B135:K135"/>
    <mergeCell ref="L135:N135"/>
  </mergeCells>
  <conditionalFormatting sqref="B82:W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W8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W8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:V1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V1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N169 P169:W1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N170 P170:W17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W1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2024-06-24T19:33:50Z</dcterms:modified>
</cp:coreProperties>
</file>